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" yWindow="15" windowWidth="9720" windowHeight="65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5621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U8" i="2" l="1"/>
  <c r="W8" i="2"/>
</calcChain>
</file>

<file path=xl/sharedStrings.xml><?xml version="1.0" encoding="utf-8"?>
<sst xmlns="http://schemas.openxmlformats.org/spreadsheetml/2006/main" count="3744" uniqueCount="2604">
  <si>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</si>
  <si>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</si>
  <si>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</si>
  <si>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</si>
  <si>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</si>
  <si>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</si>
  <si>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</si>
  <si>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</si>
  <si>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</si>
  <si>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</si>
  <si>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</si>
  <si>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</si>
  <si>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</si>
  <si>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</si>
  <si>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</si>
  <si>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</si>
  <si>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</si>
  <si>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</si>
  <si>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</si>
  <si>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</si>
  <si>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</si>
  <si>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</si>
  <si>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</si>
  <si>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</si>
  <si>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</si>
  <si>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</si>
  <si>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</si>
  <si>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</si>
  <si>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</si>
  <si>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</si>
  <si>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</si>
  <si>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</si>
  <si>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</si>
  <si>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</si>
  <si>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</si>
  <si>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</si>
  <si>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</si>
  <si>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</si>
  <si>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</si>
  <si>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</si>
  <si>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</si>
  <si>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</si>
  <si>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</si>
  <si>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 xml:space="preserve">EMPRESA: </t>
  </si>
  <si>
    <t xml:space="preserve">NIT: </t>
  </si>
  <si>
    <t xml:space="preserve">GENERADO POR: </t>
  </si>
  <si>
    <t>MUNICIPIO DE ARMENIA</t>
  </si>
  <si>
    <t>JJHHGGVGG\EDWIN-THINK:EDWIN:128.0.210.99</t>
  </si>
  <si>
    <t>Parámetros: Empresa:01; Periodo:2021; LapsInic:01; LapsFina:01; IdenCodi:%; CuenMovi:%; Factor:1; Jerarqui:N; SaldCero:S; NiveDeta:22; NiveImpr:22; Resumen:N; Nivel:9; IngrEgre:E</t>
  </si>
  <si>
    <t>Código</t>
  </si>
  <si>
    <t>Descripción</t>
  </si>
  <si>
    <t xml:space="preserve"> EJECUCION DE PRESUPUESTO</t>
  </si>
  <si>
    <t>ARMENIA,</t>
  </si>
  <si>
    <t>10/03/2021 06:34:29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</si>
  <si>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</si>
  <si>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</si>
  <si>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</si>
  <si>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</si>
  <si>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</si>
  <si>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</si>
  <si>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</si>
  <si>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</si>
  <si>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</si>
  <si>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</si>
  <si>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</si>
  <si>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</si>
  <si>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</si>
  <si>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</si>
  <si>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</si>
  <si>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</si>
  <si>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</si>
  <si>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</si>
  <si>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</si>
  <si>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</si>
  <si>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</si>
  <si>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</si>
  <si>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</si>
  <si>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</si>
  <si>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</si>
  <si>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</si>
  <si>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</si>
  <si>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</si>
  <si>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</si>
  <si>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</si>
  <si>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</si>
  <si>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</si>
  <si>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</si>
  <si>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</si>
  <si>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</si>
  <si>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</si>
  <si>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</si>
  <si>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</si>
  <si>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</si>
  <si>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</si>
  <si>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</si>
  <si>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</si>
  <si>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</si>
  <si>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</si>
  <si>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</si>
  <si>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</si>
  <si>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</si>
  <si>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</si>
  <si>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</si>
  <si>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</si>
  <si>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</si>
  <si>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</si>
  <si>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</si>
  <si>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</si>
  <si>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</si>
  <si>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</si>
  <si>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</si>
  <si>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</si>
  <si>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</si>
  <si>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</si>
  <si>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</si>
  <si>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</si>
  <si>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</si>
  <si>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</si>
  <si>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</si>
  <si>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</si>
  <si>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</si>
  <si>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</si>
  <si>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</si>
  <si>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</si>
  <si>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</si>
  <si>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</si>
  <si>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</si>
  <si>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</si>
  <si>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</si>
  <si>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</si>
  <si>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</si>
  <si>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</si>
  <si>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</si>
  <si>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</si>
  <si>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</si>
  <si>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</si>
  <si>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</si>
  <si>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</si>
  <si>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</si>
  <si>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</si>
  <si>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</si>
  <si>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</si>
  <si>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</si>
  <si>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</si>
  <si>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</si>
  <si>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</si>
  <si>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</si>
  <si>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 xml:space="preserve">RECURSOS DEL BALANCE PROPIOS
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</si>
  <si>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</si>
  <si>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</si>
  <si>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</si>
  <si>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</si>
  <si>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</si>
  <si>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</si>
  <si>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</si>
  <si>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</si>
  <si>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</si>
  <si>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</si>
  <si>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</si>
  <si>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</si>
  <si>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</si>
  <si>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</si>
  <si>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</si>
  <si>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</si>
  <si>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</si>
  <si>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</si>
  <si>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</si>
  <si>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</si>
  <si>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</si>
  <si>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</si>
  <si>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</si>
  <si>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</si>
  <si>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</si>
  <si>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</si>
  <si>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</si>
  <si>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</si>
  <si>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</si>
  <si>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</si>
  <si>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</si>
  <si>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</si>
  <si>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</si>
  <si>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</si>
  <si>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</si>
  <si>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</si>
  <si>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</si>
  <si>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</si>
  <si>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</si>
  <si>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</si>
  <si>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</si>
  <si>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</si>
  <si>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</si>
  <si>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</si>
  <si>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</si>
  <si>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</si>
  <si>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</si>
  <si>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</si>
  <si>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</si>
  <si>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</si>
  <si>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</si>
  <si>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</si>
  <si>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</si>
  <si>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</si>
  <si>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</si>
  <si>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</si>
  <si>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</si>
  <si>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</si>
  <si>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</si>
  <si>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</si>
  <si>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</si>
  <si>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</si>
  <si>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</si>
  <si>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</si>
  <si>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</si>
  <si>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</si>
  <si>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</si>
  <si>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</si>
  <si>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</si>
  <si>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</si>
  <si>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</si>
  <si>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</si>
  <si>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</si>
  <si>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</si>
  <si>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</si>
  <si>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</si>
  <si>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</si>
  <si>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</si>
  <si>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</si>
  <si>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</si>
  <si>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</si>
  <si>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</si>
  <si>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</si>
  <si>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</si>
  <si>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</si>
  <si>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</si>
  <si>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</si>
  <si>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</si>
  <si>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</si>
  <si>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</si>
  <si>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</si>
  <si>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</si>
  <si>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</si>
  <si>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</si>
  <si>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</si>
  <si>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</si>
  <si>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</si>
  <si>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</si>
  <si>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</si>
  <si>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101.01.2.3.32.3208.0900.048.3208009.034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</si>
  <si>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</si>
  <si>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</si>
  <si>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</si>
  <si>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</si>
  <si>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</si>
  <si>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</si>
  <si>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</si>
  <si>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</si>
  <si>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</si>
  <si>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</si>
  <si>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</si>
  <si>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</si>
  <si>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</si>
  <si>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</si>
  <si>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</si>
  <si>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</si>
  <si>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</si>
  <si>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</si>
  <si>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</si>
  <si>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</si>
  <si>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</si>
  <si>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</si>
  <si>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</si>
  <si>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</si>
  <si>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</si>
  <si>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</si>
  <si>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</si>
  <si>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</si>
  <si>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</si>
  <si>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</si>
  <si>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</si>
  <si>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</si>
  <si>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</si>
  <si>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</si>
  <si>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</si>
  <si>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</si>
  <si>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</si>
  <si>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</si>
  <si>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</si>
  <si>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</si>
  <si>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</si>
  <si>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</si>
  <si>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</si>
  <si>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</si>
  <si>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</si>
  <si>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</si>
  <si>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</si>
  <si>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</si>
  <si>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</si>
  <si>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</si>
  <si>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</si>
  <si>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</si>
  <si>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</si>
  <si>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</si>
  <si>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</si>
  <si>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</si>
  <si>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</si>
  <si>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</si>
  <si>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</si>
  <si>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</si>
  <si>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</si>
  <si>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</si>
  <si>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</si>
  <si>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</si>
  <si>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101.01.2.3.45.4501</t>
  </si>
  <si>
    <t>101.01.2.3.45.4501.1000</t>
  </si>
  <si>
    <t>101.01.2.3.45.4501.1000.171</t>
  </si>
  <si>
    <t>FORTALECIMIENTO DE LAS ACCIONES PREVENTIVAS PARA GARANTIZAR LA SEGURIDAD Y CONVIVENCIA CIUDADANA</t>
  </si>
  <si>
    <t>101.01.2.3.45.4501.1000.171.4501046</t>
  </si>
  <si>
    <t>101.01.2.3.45.4501.1000.171.4501046.306</t>
  </si>
  <si>
    <t>CONTRIBUCION ESTRATIFICACION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</si>
  <si>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</si>
  <si>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</si>
  <si>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</si>
  <si>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</si>
  <si>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</si>
  <si>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</si>
  <si>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</si>
  <si>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</si>
  <si>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</si>
  <si>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</si>
  <si>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</si>
  <si>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</si>
  <si>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</si>
  <si>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</si>
  <si>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</si>
  <si>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</si>
  <si>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</si>
  <si>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</si>
  <si>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</si>
  <si>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</si>
  <si>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</si>
  <si>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</si>
  <si>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</si>
  <si>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</si>
  <si>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</si>
  <si>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</si>
  <si>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</si>
  <si>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</si>
  <si>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</si>
  <si>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</si>
  <si>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</si>
  <si>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</si>
  <si>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</si>
  <si>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</si>
  <si>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</si>
  <si>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</si>
  <si>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</si>
  <si>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</si>
  <si>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</si>
  <si>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</si>
  <si>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</si>
  <si>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</si>
  <si>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</si>
  <si>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</si>
  <si>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</si>
  <si>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</si>
  <si>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</si>
  <si>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</si>
  <si>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</si>
  <si>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</si>
  <si>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</si>
  <si>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</si>
  <si>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</si>
  <si>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</si>
  <si>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</si>
  <si>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</si>
  <si>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</si>
  <si>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</si>
  <si>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</si>
  <si>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</si>
  <si>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</si>
  <si>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</si>
  <si>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</si>
  <si>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</si>
  <si>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</si>
  <si>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</si>
  <si>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</si>
  <si>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</si>
  <si>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</si>
  <si>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</si>
  <si>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</si>
  <si>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</si>
  <si>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</si>
  <si>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</si>
  <si>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</si>
  <si>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</si>
  <si>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</si>
  <si>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</si>
  <si>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</si>
  <si>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</si>
  <si>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</si>
  <si>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</si>
  <si>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</si>
  <si>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</si>
  <si>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</si>
  <si>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</si>
  <si>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</si>
  <si>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</si>
  <si>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</si>
  <si>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</si>
  <si>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</si>
  <si>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</si>
  <si>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</si>
  <si>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</si>
  <si>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</si>
  <si>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</si>
  <si>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</si>
  <si>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</si>
  <si>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</si>
  <si>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</si>
  <si>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</si>
  <si>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</si>
  <si>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</si>
  <si>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</si>
  <si>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</si>
  <si>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</si>
  <si>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</si>
  <si>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</si>
  <si>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</si>
  <si>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</si>
  <si>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</si>
  <si>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</si>
  <si>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</si>
  <si>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</si>
  <si>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</si>
  <si>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</si>
  <si>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</si>
  <si>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</si>
  <si>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</si>
  <si>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</si>
  <si>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</si>
  <si>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</si>
  <si>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</si>
  <si>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</si>
  <si>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</si>
  <si>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</si>
  <si>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</si>
  <si>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</si>
  <si>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</si>
  <si>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</si>
  <si>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</si>
  <si>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</si>
  <si>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</si>
  <si>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</si>
  <si>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</si>
  <si>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</si>
  <si>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</si>
  <si>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</si>
  <si>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</si>
  <si>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</si>
  <si>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</si>
  <si>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</si>
  <si>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</si>
  <si>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</si>
  <si>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</si>
  <si>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</si>
  <si>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</si>
  <si>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</si>
  <si>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</si>
  <si>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</si>
  <si>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</si>
  <si>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</si>
  <si>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</si>
  <si>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</si>
  <si>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</si>
  <si>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</si>
  <si>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</si>
  <si>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</si>
  <si>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</si>
  <si>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</si>
  <si>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</si>
  <si>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</si>
  <si>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</si>
  <si>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</si>
  <si>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</si>
  <si>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</si>
  <si>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</si>
  <si>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</si>
  <si>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</si>
  <si>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103.01.2.3.45.4502.1000.167</t>
  </si>
  <si>
    <t>103.01.2.3.45.4502.1000.167.4502001</t>
  </si>
  <si>
    <t>103.01.2.3.45.4502.1000.167.4502001.034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</si>
  <si>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</si>
  <si>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</si>
  <si>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</si>
  <si>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</si>
  <si>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</si>
  <si>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</si>
  <si>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</si>
  <si>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</si>
  <si>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</si>
  <si>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</si>
  <si>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</si>
  <si>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</si>
  <si>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</si>
  <si>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</si>
  <si>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</si>
  <si>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</si>
  <si>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</si>
  <si>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</si>
  <si>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</si>
  <si>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</si>
  <si>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</si>
  <si>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</si>
  <si>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</si>
  <si>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</si>
  <si>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</si>
  <si>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</si>
  <si>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</si>
  <si>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</si>
  <si>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</si>
  <si>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</si>
  <si>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</si>
  <si>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</si>
  <si>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</si>
  <si>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</si>
  <si>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</si>
  <si>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</si>
  <si>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103.02</t>
  </si>
  <si>
    <t>FONDO MUNICIPAL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</si>
  <si>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</si>
  <si>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</si>
  <si>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</si>
  <si>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</si>
  <si>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</si>
  <si>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</si>
  <si>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</si>
  <si>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</si>
  <si>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</si>
  <si>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</si>
  <si>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</si>
  <si>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</si>
  <si>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</si>
  <si>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</si>
  <si>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</si>
  <si>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</si>
  <si>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</si>
  <si>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</si>
  <si>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</si>
  <si>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</si>
  <si>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</si>
  <si>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</si>
  <si>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103.02.8</t>
  </si>
  <si>
    <t>103.02.8.19</t>
  </si>
  <si>
    <t xml:space="preserve">INSTITUCIONAL Y GOBIERNO: "Servir y hacer las cosas bien"
</t>
  </si>
  <si>
    <t>103.02.8.19.12</t>
  </si>
  <si>
    <t xml:space="preserve">PREVENCION Y ATENCION DE DESASTRES
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</si>
  <si>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</si>
  <si>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</si>
  <si>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</si>
  <si>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</si>
  <si>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</si>
  <si>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SOBRETASA BOMBERIL INVERSION</t>
  </si>
  <si>
    <t>103.02.8.19.12.45.081.081.005.1123</t>
  </si>
  <si>
    <t>Fortalecimiento institucional de la actividad bomberil</t>
  </si>
  <si>
    <t>103.02.8.19.12.45.081.081.194</t>
  </si>
  <si>
    <t>REC.CART.SOBRETASA BOMBERIL E INTERESES</t>
  </si>
  <si>
    <t>103.02.8.19.12.45.081.081.194.1123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</si>
  <si>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</si>
  <si>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</si>
  <si>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</si>
  <si>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</si>
  <si>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</si>
  <si>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</si>
  <si>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</si>
  <si>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</si>
  <si>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</si>
  <si>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</si>
  <si>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</si>
  <si>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</si>
  <si>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</si>
  <si>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</si>
  <si>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</si>
  <si>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</si>
  <si>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</si>
  <si>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</si>
  <si>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</si>
  <si>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</si>
  <si>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</si>
  <si>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</si>
  <si>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</si>
  <si>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</si>
  <si>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</si>
  <si>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104.01.2.3.45.4599.1000.058.4599017.210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</si>
  <si>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</si>
  <si>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</si>
  <si>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</si>
  <si>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</si>
  <si>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</si>
  <si>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</si>
  <si>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</si>
  <si>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</si>
  <si>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</si>
  <si>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</si>
  <si>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</si>
  <si>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</si>
  <si>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</si>
  <si>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GASTOS DE PERSONAL</t>
  </si>
  <si>
    <t>104.02.2.1.1.01</t>
  </si>
  <si>
    <t>PLANTA DE PERSONAL PERMANENTE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</si>
  <si>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</si>
  <si>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</si>
  <si>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</si>
  <si>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</si>
  <si>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</si>
  <si>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</si>
  <si>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</si>
  <si>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</si>
  <si>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</si>
  <si>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</si>
  <si>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</si>
  <si>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</si>
  <si>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</si>
  <si>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</si>
  <si>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</si>
  <si>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</si>
  <si>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</si>
  <si>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</si>
  <si>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</si>
  <si>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</si>
  <si>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</si>
  <si>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</si>
  <si>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</si>
  <si>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</si>
  <si>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</si>
  <si>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</si>
  <si>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</si>
  <si>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</si>
  <si>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</si>
  <si>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</si>
  <si>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</si>
  <si>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</si>
  <si>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</si>
  <si>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</si>
  <si>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</si>
  <si>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</si>
  <si>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</si>
  <si>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</si>
  <si>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</si>
  <si>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</si>
  <si>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</si>
  <si>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</si>
  <si>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</si>
  <si>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</si>
  <si>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</si>
  <si>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</si>
  <si>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</si>
  <si>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</si>
  <si>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</si>
  <si>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</si>
  <si>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</si>
  <si>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</si>
  <si>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</si>
  <si>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</si>
  <si>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</si>
  <si>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</si>
  <si>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</si>
  <si>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</si>
  <si>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</si>
  <si>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</si>
  <si>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104.02.2.1.1.01.03</t>
  </si>
  <si>
    <t>REMUNERACIONES NO CONSTITUTIVAS DE FACTOR SALARIAL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</si>
  <si>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</si>
  <si>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</si>
  <si>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</si>
  <si>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</si>
  <si>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</si>
  <si>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</si>
  <si>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</si>
  <si>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</si>
  <si>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</si>
  <si>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</si>
  <si>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</si>
  <si>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</si>
  <si>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</si>
  <si>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</si>
  <si>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</si>
  <si>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</si>
  <si>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</si>
  <si>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</si>
  <si>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</si>
  <si>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</si>
  <si>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</si>
  <si>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</si>
  <si>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</si>
  <si>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</si>
  <si>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</si>
  <si>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</si>
  <si>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</si>
  <si>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</si>
  <si>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</si>
  <si>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</si>
  <si>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</si>
  <si>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</si>
  <si>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</si>
  <si>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</si>
  <si>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</si>
  <si>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</si>
  <si>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</si>
  <si>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</si>
  <si>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</si>
  <si>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</si>
  <si>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</si>
  <si>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</si>
  <si>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</si>
  <si>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</si>
  <si>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</si>
  <si>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</si>
  <si>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</si>
  <si>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</si>
  <si>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</si>
  <si>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</si>
  <si>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</si>
  <si>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</si>
  <si>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</si>
  <si>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</si>
  <si>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</si>
  <si>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</si>
  <si>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</si>
  <si>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</si>
  <si>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</si>
  <si>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</si>
  <si>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</si>
  <si>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</si>
  <si>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</si>
  <si>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</si>
  <si>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</si>
  <si>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</si>
  <si>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</si>
  <si>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</si>
  <si>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</si>
  <si>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</si>
  <si>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</si>
  <si>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</si>
  <si>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</si>
  <si>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</si>
  <si>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</si>
  <si>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</si>
  <si>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</si>
  <si>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</si>
  <si>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</si>
  <si>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</si>
  <si>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</si>
  <si>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</si>
  <si>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</si>
  <si>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</si>
  <si>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</si>
  <si>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</si>
  <si>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</si>
  <si>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</si>
  <si>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</si>
  <si>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</si>
  <si>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</si>
  <si>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</si>
  <si>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</si>
  <si>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</si>
  <si>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</si>
  <si>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</si>
  <si>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</si>
  <si>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</si>
  <si>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</si>
  <si>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</si>
  <si>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</si>
  <si>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</si>
  <si>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</si>
  <si>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</si>
  <si>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</si>
  <si>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</si>
  <si>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</si>
  <si>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</si>
  <si>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</si>
  <si>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</si>
  <si>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</si>
  <si>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</si>
  <si>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</si>
  <si>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</si>
  <si>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</si>
  <si>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</si>
  <si>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</si>
  <si>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</si>
  <si>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</si>
  <si>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</si>
  <si>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</si>
  <si>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</si>
  <si>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</si>
  <si>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</si>
  <si>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</si>
  <si>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</si>
  <si>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</si>
  <si>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</si>
  <si>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</si>
  <si>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</si>
  <si>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</si>
  <si>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</si>
  <si>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</si>
  <si>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</si>
  <si>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</si>
  <si>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</si>
  <si>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</si>
  <si>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</si>
  <si>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</si>
  <si>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</si>
  <si>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</si>
  <si>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</si>
  <si>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</si>
  <si>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</si>
  <si>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</si>
  <si>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</si>
  <si>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</si>
  <si>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</si>
  <si>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</si>
  <si>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</si>
  <si>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</si>
  <si>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</si>
  <si>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</si>
  <si>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</si>
  <si>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</si>
  <si>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105.01.2.3.22.2201.0700.041.2201015</t>
  </si>
  <si>
    <t>105.01.2.3.22.2201.0700.041.2201015.026</t>
  </si>
  <si>
    <t xml:space="preserve">SGP EDUCACION-PRESTACION DE SERVICIOS
</t>
  </si>
  <si>
    <t>105.01.2.3.22.2201.0700.041.2201017</t>
  </si>
  <si>
    <t xml:space="preserve">Sueldo
</t>
  </si>
  <si>
    <t>105.01.2.3.22.2201.0700.041.2201017.026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</si>
  <si>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</si>
  <si>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</si>
  <si>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</si>
  <si>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</si>
  <si>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</si>
  <si>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</si>
  <si>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</si>
  <si>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</si>
  <si>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</si>
  <si>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</si>
  <si>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</si>
  <si>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</si>
  <si>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</si>
  <si>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</si>
  <si>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</si>
  <si>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</si>
  <si>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</si>
  <si>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</si>
  <si>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</si>
  <si>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</si>
  <si>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</si>
  <si>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</si>
  <si>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</si>
  <si>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</si>
  <si>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</si>
  <si>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</si>
  <si>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</si>
  <si>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</si>
  <si>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</si>
  <si>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</si>
  <si>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</si>
  <si>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</si>
  <si>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</si>
  <si>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</si>
  <si>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</si>
  <si>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</si>
  <si>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</si>
  <si>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</si>
  <si>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</si>
  <si>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</si>
  <si>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</si>
  <si>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</si>
  <si>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</si>
  <si>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</si>
  <si>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</si>
  <si>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</si>
  <si>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</si>
  <si>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</si>
  <si>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</si>
  <si>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</si>
  <si>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</si>
  <si>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</si>
  <si>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</si>
  <si>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</si>
  <si>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</si>
  <si>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</si>
  <si>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</si>
  <si>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</si>
  <si>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</si>
  <si>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</si>
  <si>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</si>
  <si>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</si>
  <si>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</si>
  <si>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</si>
  <si>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</si>
  <si>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</si>
  <si>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</si>
  <si>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</si>
  <si>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</si>
  <si>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</si>
  <si>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</si>
  <si>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</si>
  <si>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</si>
  <si>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</si>
  <si>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</si>
  <si>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</si>
  <si>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</si>
  <si>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</si>
  <si>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</si>
  <si>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105.01.2.3.22.2201.0700.043.2201050.026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</si>
  <si>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</si>
  <si>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</si>
  <si>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</si>
  <si>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</si>
  <si>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</si>
  <si>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</si>
  <si>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</si>
  <si>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</si>
  <si>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</si>
  <si>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</si>
  <si>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</si>
  <si>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</si>
  <si>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</si>
  <si>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</si>
  <si>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</si>
  <si>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</si>
  <si>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</si>
  <si>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105.01.2.3.22.2201.0700.074.2201028.026</t>
  </si>
  <si>
    <t>105.01.2.3.22.2201.0700.074.2201028.028</t>
  </si>
  <si>
    <t>SGP CALIDAD MATRICULA OFICIAL</t>
  </si>
  <si>
    <t>105.01.2.3.22.2201.0700.074.2201028.096</t>
  </si>
  <si>
    <t xml:space="preserve">REINTEGROS PROPIOS
</t>
  </si>
  <si>
    <t>105.01.2.3.22.2201.0700.074.2201028.210</t>
  </si>
  <si>
    <t>105.01.2.3.22.2201.0700.074.2201028.308</t>
  </si>
  <si>
    <t xml:space="preserve">PAE-ALIMENTACION ESCOLAR
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</si>
  <si>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</si>
  <si>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</si>
  <si>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</si>
  <si>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</si>
  <si>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</si>
  <si>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</si>
  <si>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</si>
  <si>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</si>
  <si>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</si>
  <si>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</si>
  <si>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</si>
  <si>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105.01.2.3.22.2201.0700.076.2201029.026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</si>
  <si>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</si>
  <si>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</si>
  <si>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</si>
  <si>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</si>
  <si>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</si>
  <si>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</si>
  <si>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</si>
  <si>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</si>
  <si>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</si>
  <si>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</si>
  <si>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</si>
  <si>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</si>
  <si>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105.01.2.3.22.2201.0700.080.2201069.026</t>
  </si>
  <si>
    <t>105.01.2.3.22.2201.0700.080.2201069.028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</si>
  <si>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</si>
  <si>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</si>
  <si>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</si>
  <si>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</si>
  <si>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105.01.2.3.22.2201.0700.081.2201035.026</t>
  </si>
  <si>
    <t>105.01.2.3.22.2201.0700.081.2201035.028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</si>
  <si>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</si>
  <si>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</si>
  <si>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</si>
  <si>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</si>
  <si>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105.01.2.3.22.2201.0700.082.2201034.026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</si>
  <si>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</si>
  <si>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</si>
  <si>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</si>
  <si>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</si>
  <si>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</si>
  <si>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105.01.2.3.22.2201.0700.083.2201071.026</t>
  </si>
  <si>
    <t>105.01.2.3.22.2201.0700.083.2201071.029</t>
  </si>
  <si>
    <t xml:space="preserve">SGP CALIDAD GRATUIDAD
</t>
  </si>
  <si>
    <t>105.01.2.3.22.2201.0700.083.2201072</t>
  </si>
  <si>
    <t>servicio educativo -energía</t>
  </si>
  <si>
    <t>105.01.2.3.22.2201.0700.083.2201072.028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</si>
  <si>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</si>
  <si>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</si>
  <si>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</si>
  <si>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</si>
  <si>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105.01.2.3.22.2201.0700.084.2201071.026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</si>
  <si>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</si>
  <si>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</si>
  <si>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</si>
  <si>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</si>
  <si>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</si>
  <si>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</si>
  <si>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</si>
  <si>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105.01.2.3.22.2201.0700.085.2201043.026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</si>
  <si>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</si>
  <si>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</si>
  <si>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</si>
  <si>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</si>
  <si>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105.01.2.3.22.2201.0700.086.2201069.026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</si>
  <si>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</si>
  <si>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</si>
  <si>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</si>
  <si>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</si>
  <si>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105.01.2.3.22.2201.0700.087.2201031.026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</si>
  <si>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</si>
  <si>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</si>
  <si>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</si>
  <si>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</si>
  <si>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</si>
  <si>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105.01.2.3.22.2201.0700.089.2201054.026</t>
  </si>
  <si>
    <t>105.01.2.3.22.2201.0700.089.2201054.028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</si>
  <si>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</si>
  <si>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</si>
  <si>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</si>
  <si>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</si>
  <si>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</si>
  <si>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</si>
  <si>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</si>
  <si>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</si>
  <si>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</si>
  <si>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105.01.2.3.22.2201.0700.091.2201052.026</t>
  </si>
  <si>
    <t>105.01.2.3.22.2201.0700.091.2201052.028</t>
  </si>
  <si>
    <t>105.01.2.3.22.2201.0700.091.2201052.210</t>
  </si>
  <si>
    <t>105.01.2.3.22.2201.0700.091.2201052.702</t>
  </si>
  <si>
    <t>RENDIMIENTOS FROS DESAHORRO FONPET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</si>
  <si>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</si>
  <si>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</si>
  <si>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</si>
  <si>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</si>
  <si>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105.01.2.3.22.2201.0700.093.2201033.026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</si>
  <si>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</si>
  <si>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</si>
  <si>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</si>
  <si>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</si>
  <si>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</si>
  <si>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105.01.2.3.22.2201.0700.095.2201026.026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</si>
  <si>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</si>
  <si>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</si>
  <si>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</si>
  <si>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</si>
  <si>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105.01.2.3.22.2201.0700.097</t>
  </si>
  <si>
    <t>JORNADA ÚNICA EN EL MARCO DE LA ATENCIÓN INTEGRAL</t>
  </si>
  <si>
    <t>105.01.2.3.22.2201.0700.097.2201033</t>
  </si>
  <si>
    <t>105.01.2.3.22.2201.0700.097.2201033.026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</si>
  <si>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</si>
  <si>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</si>
  <si>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</si>
  <si>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</si>
  <si>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</si>
  <si>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105.01.2.3.22.2201.0700.099.2201012.026</t>
  </si>
  <si>
    <t>105.01.2.3.22.2201.0700.099.2201012.028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</si>
  <si>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</si>
  <si>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</si>
  <si>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</si>
  <si>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</si>
  <si>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</si>
  <si>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</si>
  <si>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</si>
  <si>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</si>
  <si>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</si>
  <si>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</si>
  <si>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</si>
  <si>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</si>
  <si>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</si>
  <si>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</si>
  <si>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</si>
  <si>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</si>
  <si>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</si>
  <si>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</si>
  <si>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</si>
  <si>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</si>
  <si>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</si>
  <si>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</si>
  <si>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105.01.2.3.22.2201.0700.110.2201015.026</t>
  </si>
  <si>
    <t>105.01.2.3.22.2201.0700.110.2201015.097</t>
  </si>
  <si>
    <t>105.01.2.3.22.2201.0700.110.2201015.163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</si>
  <si>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</si>
  <si>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</si>
  <si>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</si>
  <si>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</si>
  <si>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105.01.2.3.22.2201.0700.113.2201022.026</t>
  </si>
  <si>
    <t>105.01.2.3.22.2201.0700.113.2201022.097</t>
  </si>
  <si>
    <t>105.01.2.3.22.2201.0700.119</t>
  </si>
  <si>
    <t xml:space="preserve">FUNCIONAMIENTO Y PRESTACIÓN DEL SERVICIO EDUCATIVO DE LAS INSTITUCIONES EDUCATIVAS
</t>
  </si>
  <si>
    <t>105.01.2.3.22.2201.0700.119.2201071</t>
  </si>
  <si>
    <t>105.01.2.3.22.2201.0700.119.2201071.001</t>
  </si>
  <si>
    <t>105.01.2.3.22.2201.0700.119.2201071.026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</si>
  <si>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</si>
  <si>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</si>
  <si>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</si>
  <si>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</si>
  <si>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</si>
  <si>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</si>
  <si>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</si>
  <si>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</si>
  <si>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</si>
  <si>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</si>
  <si>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</si>
  <si>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</si>
  <si>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</si>
  <si>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</si>
  <si>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</si>
  <si>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</si>
  <si>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</si>
  <si>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</si>
  <si>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</si>
  <si>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</si>
  <si>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</si>
  <si>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</si>
  <si>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</si>
  <si>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</si>
  <si>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</si>
  <si>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</si>
  <si>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</si>
  <si>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</si>
  <si>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</si>
  <si>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</si>
  <si>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</si>
  <si>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</si>
  <si>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</si>
  <si>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</si>
  <si>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</si>
  <si>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</si>
  <si>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</si>
  <si>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</si>
  <si>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</si>
  <si>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</si>
  <si>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</si>
  <si>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</si>
  <si>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</si>
  <si>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</si>
  <si>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</si>
  <si>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</si>
  <si>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</si>
  <si>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</si>
  <si>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</si>
  <si>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</si>
  <si>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</si>
  <si>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</si>
  <si>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</si>
  <si>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</si>
  <si>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</si>
  <si>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</si>
  <si>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</si>
  <si>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</si>
  <si>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</si>
  <si>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</si>
  <si>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</si>
  <si>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</si>
  <si>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</si>
  <si>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</si>
  <si>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</si>
  <si>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</si>
  <si>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</si>
  <si>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</si>
  <si>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</si>
  <si>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</si>
  <si>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</si>
  <si>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</si>
  <si>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</si>
  <si>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</si>
  <si>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</si>
  <si>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</si>
  <si>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</si>
  <si>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</si>
  <si>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</si>
  <si>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</si>
  <si>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</si>
  <si>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</si>
  <si>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</si>
  <si>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</si>
  <si>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</si>
  <si>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</si>
  <si>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</si>
  <si>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</si>
  <si>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</si>
  <si>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</si>
  <si>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</si>
  <si>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</si>
  <si>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</si>
  <si>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</si>
  <si>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</si>
  <si>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</si>
  <si>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</si>
  <si>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</si>
  <si>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</si>
  <si>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</si>
  <si>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</si>
  <si>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</si>
  <si>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</si>
  <si>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</si>
  <si>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</si>
  <si>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105.05.2.3.22.2201.0700.041</t>
  </si>
  <si>
    <t>105.05.2.3.22.2201.0700.041.2201022</t>
  </si>
  <si>
    <t>105.05.2.3.22.2201.0700.041.2201022.026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</si>
  <si>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</si>
  <si>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</si>
  <si>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</si>
  <si>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</si>
  <si>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</si>
  <si>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</si>
  <si>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</si>
  <si>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</si>
  <si>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</si>
  <si>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</si>
  <si>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</si>
  <si>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</si>
  <si>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</si>
  <si>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</si>
  <si>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</si>
  <si>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</si>
  <si>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</si>
  <si>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</si>
  <si>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</si>
  <si>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</si>
  <si>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</si>
  <si>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</si>
  <si>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</si>
  <si>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</si>
  <si>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</si>
  <si>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</si>
  <si>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</si>
  <si>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</si>
  <si>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</si>
  <si>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</si>
  <si>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</si>
  <si>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</si>
  <si>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</si>
  <si>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</si>
  <si>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</si>
  <si>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</si>
  <si>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</si>
  <si>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</si>
  <si>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</si>
  <si>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</si>
  <si>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</si>
  <si>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</si>
  <si>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</si>
  <si>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</si>
  <si>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</si>
  <si>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</si>
  <si>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</si>
  <si>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</si>
  <si>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105.05.2.3.22.2201.0700.119.2201098.026</t>
  </si>
  <si>
    <t>105.05.2.3.22.2201.0700.119.2201099</t>
  </si>
  <si>
    <t>Aportes docentes 8%SSF</t>
  </si>
  <si>
    <t>105.05.2.3.22.2201.0700.119.2201099.026</t>
  </si>
  <si>
    <t>105.05.8</t>
  </si>
  <si>
    <t>105.05.8.13</t>
  </si>
  <si>
    <t>MAS SEGURIDAD</t>
  </si>
  <si>
    <t>105.05.8.13.01</t>
  </si>
  <si>
    <t>105.05.8.13.01.07</t>
  </si>
  <si>
    <t>105.05.8.13.01.07.032</t>
  </si>
  <si>
    <t>COBERTURA EDUCATIVA</t>
  </si>
  <si>
    <t>105.05.8.13.01.07.032.002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</si>
  <si>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</si>
  <si>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105.05.8.13.01.07.032.002.026</t>
  </si>
  <si>
    <t>SGP EDUCACION-PRESTACION DE SERVICIOS</t>
  </si>
  <si>
    <t>105.05.8.13.01.07.032.002.026.0832</t>
  </si>
  <si>
    <t>Dotacion (ley 70/88)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</si>
  <si>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</si>
  <si>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</si>
  <si>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</si>
  <si>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</si>
  <si>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</si>
  <si>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</si>
  <si>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</si>
  <si>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</si>
  <si>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</si>
  <si>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</si>
  <si>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</si>
  <si>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</si>
  <si>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</si>
  <si>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</si>
  <si>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</si>
  <si>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</si>
  <si>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</si>
  <si>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</si>
  <si>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</si>
  <si>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</si>
  <si>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</si>
  <si>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</si>
  <si>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</si>
  <si>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</si>
  <si>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</si>
  <si>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</si>
  <si>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</si>
  <si>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</si>
  <si>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</si>
  <si>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</si>
  <si>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</si>
  <si>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</si>
  <si>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</si>
  <si>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</si>
  <si>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</si>
  <si>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</si>
  <si>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</si>
  <si>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</si>
  <si>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</si>
  <si>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</si>
  <si>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</si>
  <si>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</si>
  <si>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</si>
  <si>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</si>
  <si>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</si>
  <si>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</si>
  <si>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</si>
  <si>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</si>
  <si>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</si>
  <si>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</si>
  <si>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</si>
  <si>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</si>
  <si>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</si>
  <si>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</si>
  <si>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</si>
  <si>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</si>
  <si>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</si>
  <si>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</si>
  <si>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</si>
  <si>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</si>
  <si>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</si>
  <si>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</si>
  <si>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</si>
  <si>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</si>
  <si>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</si>
  <si>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</si>
  <si>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</si>
  <si>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</si>
  <si>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</si>
  <si>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</si>
  <si>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</si>
  <si>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</si>
  <si>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</si>
  <si>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</si>
  <si>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</si>
  <si>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</si>
  <si>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</si>
  <si>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</si>
  <si>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</si>
  <si>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</si>
  <si>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</si>
  <si>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</si>
  <si>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</si>
  <si>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</si>
  <si>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</si>
  <si>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</si>
  <si>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</si>
  <si>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</si>
  <si>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</si>
  <si>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</si>
  <si>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</si>
  <si>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</si>
  <si>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</si>
  <si>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</si>
  <si>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</si>
  <si>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</si>
  <si>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</si>
  <si>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</si>
  <si>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</si>
  <si>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</si>
  <si>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</si>
  <si>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</si>
  <si>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</si>
  <si>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</si>
  <si>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</si>
  <si>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</si>
  <si>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</si>
  <si>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</si>
  <si>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</si>
  <si>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</si>
  <si>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</si>
  <si>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</si>
  <si>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</si>
  <si>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105.11.8.13.01.07.033.002</t>
  </si>
  <si>
    <t>EDUCACION Y CULTURA PARA LA PAZ</t>
  </si>
  <si>
    <t>105.11.8.13.01.07.033.002.028</t>
  </si>
  <si>
    <t>105.11.8.13.01.07.033.002.028.0631</t>
  </si>
  <si>
    <t xml:space="preserve">Alimentación escolar
</t>
  </si>
  <si>
    <t>105.11.8.13.01.07.033.002.555</t>
  </si>
  <si>
    <t xml:space="preserve">REC.BCE.Alimentacion Escolar Asig.Especial
</t>
  </si>
  <si>
    <t>105.11.8.13.01.07.033.002.555.0631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</si>
  <si>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</si>
  <si>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</si>
  <si>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</si>
  <si>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</si>
  <si>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</si>
  <si>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</si>
  <si>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</si>
  <si>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</si>
  <si>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</si>
  <si>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</si>
  <si>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</si>
  <si>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</si>
  <si>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</si>
  <si>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</si>
  <si>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</si>
  <si>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</si>
  <si>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</si>
  <si>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</si>
  <si>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</si>
  <si>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</si>
  <si>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</si>
  <si>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</si>
  <si>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</si>
  <si>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</si>
  <si>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</si>
  <si>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</si>
  <si>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</si>
  <si>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</si>
  <si>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</si>
  <si>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</si>
  <si>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</si>
  <si>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</si>
  <si>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</si>
  <si>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</si>
  <si>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</si>
  <si>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</si>
  <si>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</si>
  <si>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</si>
  <si>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</si>
  <si>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</si>
  <si>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</si>
  <si>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</si>
  <si>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</si>
  <si>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</si>
  <si>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</si>
  <si>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</si>
  <si>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</si>
  <si>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</si>
  <si>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</si>
  <si>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</si>
  <si>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</si>
  <si>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</si>
  <si>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</si>
  <si>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</si>
  <si>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</si>
  <si>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</si>
  <si>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</si>
  <si>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</si>
  <si>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</si>
  <si>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</si>
  <si>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</si>
  <si>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</si>
  <si>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</si>
  <si>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</si>
  <si>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</si>
  <si>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</si>
  <si>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</si>
  <si>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</si>
  <si>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</si>
  <si>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</si>
  <si>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</si>
  <si>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</si>
  <si>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</si>
  <si>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</si>
  <si>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</si>
  <si>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</si>
  <si>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</si>
  <si>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</si>
  <si>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</si>
  <si>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</si>
  <si>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</si>
  <si>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</si>
  <si>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</si>
  <si>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</si>
  <si>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</si>
  <si>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</si>
  <si>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</si>
  <si>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</si>
  <si>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</si>
  <si>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106.01.2.3.40.4003.1400.107.4003008.858</t>
  </si>
  <si>
    <t xml:space="preserve">REC BCE SGP AGUA POTABLE Y SANEAMIENTO BASICO
</t>
  </si>
  <si>
    <t>106.01.2.3.40.4003.1400.107.4003019</t>
  </si>
  <si>
    <t>Alcantarillados ampliados</t>
  </si>
  <si>
    <t>106.01.2.3.40.4003.1400.107.4003019.210</t>
  </si>
  <si>
    <t>106.01.2.3.40.4003.1400.107.4003019.581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</si>
  <si>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</si>
  <si>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</si>
  <si>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</si>
  <si>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</si>
  <si>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</si>
  <si>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</si>
  <si>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</si>
  <si>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</si>
  <si>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</si>
  <si>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</si>
  <si>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</si>
  <si>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</si>
  <si>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</si>
  <si>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</si>
  <si>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</si>
  <si>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</si>
  <si>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</si>
  <si>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</si>
  <si>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</si>
  <si>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</si>
  <si>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</si>
  <si>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</si>
  <si>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REC BCE APROVECHAMIENTO URBANISTICO ADICIONAL</t>
  </si>
  <si>
    <t>106.01.2.3.43.4302</t>
  </si>
  <si>
    <t>FORMACIÓN Y PREPARACIÓN DE DEPORTISTAS</t>
  </si>
  <si>
    <t>106.01.2.3.43.4302.1604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</si>
  <si>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</si>
  <si>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</si>
  <si>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</si>
  <si>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</si>
  <si>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</si>
  <si>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</si>
  <si>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</si>
  <si>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</si>
  <si>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</si>
  <si>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</si>
  <si>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</si>
  <si>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</si>
  <si>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</si>
  <si>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</si>
  <si>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</si>
  <si>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</si>
  <si>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</si>
  <si>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</si>
  <si>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</si>
  <si>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</si>
  <si>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</si>
  <si>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</si>
  <si>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</si>
  <si>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</si>
  <si>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</si>
  <si>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</si>
  <si>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</si>
  <si>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</si>
  <si>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</si>
  <si>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</si>
  <si>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</si>
  <si>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</si>
  <si>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</si>
  <si>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</si>
  <si>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</si>
  <si>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</si>
  <si>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</si>
  <si>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</si>
  <si>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</si>
  <si>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</si>
  <si>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</si>
  <si>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</si>
  <si>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</si>
  <si>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</si>
  <si>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</si>
  <si>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</si>
  <si>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</si>
  <si>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</si>
  <si>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</si>
  <si>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</si>
  <si>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</si>
  <si>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</si>
  <si>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</si>
  <si>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</si>
  <si>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</si>
  <si>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</si>
  <si>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</si>
  <si>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</si>
  <si>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</si>
  <si>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</si>
  <si>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</si>
  <si>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</si>
  <si>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</si>
  <si>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</si>
  <si>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</si>
  <si>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</si>
  <si>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</si>
  <si>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</si>
  <si>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</si>
  <si>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</si>
  <si>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</si>
  <si>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</si>
  <si>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</si>
  <si>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</si>
  <si>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</si>
  <si>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</si>
  <si>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</si>
  <si>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</si>
  <si>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</si>
  <si>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</si>
  <si>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</si>
  <si>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</si>
  <si>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</si>
  <si>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</si>
  <si>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</si>
  <si>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</si>
  <si>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</si>
  <si>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</si>
  <si>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</si>
  <si>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</si>
  <si>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</si>
  <si>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</si>
  <si>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</si>
  <si>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</si>
  <si>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</si>
  <si>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</si>
  <si>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</si>
  <si>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</si>
  <si>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</si>
  <si>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</si>
  <si>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</si>
  <si>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</si>
  <si>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</si>
  <si>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</si>
  <si>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</si>
  <si>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</si>
  <si>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</si>
  <si>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</si>
  <si>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</si>
  <si>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</si>
  <si>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</si>
  <si>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</si>
  <si>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</si>
  <si>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</si>
  <si>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</si>
  <si>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</si>
  <si>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</si>
  <si>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</si>
  <si>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</si>
  <si>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</si>
  <si>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</si>
  <si>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</si>
  <si>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</si>
  <si>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</si>
  <si>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</si>
  <si>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</si>
  <si>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</si>
  <si>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</si>
  <si>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</si>
  <si>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</si>
  <si>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</si>
  <si>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</si>
  <si>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</si>
  <si>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</si>
  <si>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</si>
  <si>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</si>
  <si>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</si>
  <si>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</si>
  <si>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</si>
  <si>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</si>
  <si>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</si>
  <si>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</si>
  <si>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</si>
  <si>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</si>
  <si>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</si>
  <si>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</si>
  <si>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</si>
  <si>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</si>
  <si>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</si>
  <si>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</si>
  <si>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</si>
  <si>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</si>
  <si>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</si>
  <si>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</si>
  <si>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</si>
  <si>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</si>
  <si>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</si>
  <si>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</si>
  <si>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</si>
  <si>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</si>
  <si>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</si>
  <si>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</si>
  <si>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</si>
  <si>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</si>
  <si>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</si>
  <si>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</si>
  <si>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</si>
  <si>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</si>
  <si>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</si>
  <si>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</si>
  <si>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</si>
  <si>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</si>
  <si>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</si>
  <si>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</si>
  <si>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</si>
  <si>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</si>
  <si>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</si>
  <si>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</si>
  <si>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</si>
  <si>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</si>
  <si>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</si>
  <si>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</si>
  <si>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</si>
  <si>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</si>
  <si>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</si>
  <si>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</si>
  <si>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</si>
  <si>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 xml:space="preserve">RENDIMIENTOS FINANCIEROS PROPIOS
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</si>
  <si>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</si>
  <si>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</si>
  <si>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</si>
  <si>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</si>
  <si>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</si>
  <si>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</si>
  <si>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</si>
  <si>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</si>
  <si>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</si>
  <si>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</si>
  <si>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</si>
  <si>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</si>
  <si>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</si>
  <si>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</si>
  <si>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</si>
  <si>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</si>
  <si>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</si>
  <si>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</si>
  <si>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</si>
  <si>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</si>
  <si>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</si>
  <si>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</si>
  <si>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</si>
  <si>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</si>
  <si>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</si>
  <si>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</si>
  <si>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</si>
  <si>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</si>
  <si>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</si>
  <si>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</si>
  <si>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</si>
  <si>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</si>
  <si>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</si>
  <si>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</si>
  <si>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</si>
  <si>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</si>
  <si>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</si>
  <si>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</si>
  <si>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</si>
  <si>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</si>
  <si>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</si>
  <si>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</si>
  <si>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</si>
  <si>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</si>
  <si>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</si>
  <si>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</si>
  <si>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</si>
  <si>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</si>
  <si>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</si>
  <si>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</si>
  <si>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</si>
  <si>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</si>
  <si>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</si>
  <si>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</si>
  <si>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</si>
  <si>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</si>
  <si>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</si>
  <si>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</si>
  <si>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</si>
  <si>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</si>
  <si>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</si>
  <si>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</si>
  <si>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</si>
  <si>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</si>
  <si>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</si>
  <si>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</si>
  <si>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</si>
  <si>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</si>
  <si>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</si>
  <si>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</si>
  <si>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</si>
  <si>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</si>
  <si>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</si>
  <si>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</si>
  <si>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</si>
  <si>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</si>
  <si>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</si>
  <si>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</si>
  <si>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</si>
  <si>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</si>
  <si>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</si>
  <si>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</si>
  <si>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</si>
  <si>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</si>
  <si>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</si>
  <si>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</si>
  <si>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</si>
  <si>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</si>
  <si>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</si>
  <si>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</si>
  <si>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</si>
  <si>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</si>
  <si>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</si>
  <si>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</si>
  <si>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</si>
  <si>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</si>
  <si>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</si>
  <si>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</si>
  <si>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</si>
  <si>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</si>
  <si>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</si>
  <si>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</si>
  <si>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</si>
  <si>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</si>
  <si>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</si>
  <si>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</si>
  <si>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</si>
  <si>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</si>
  <si>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</si>
  <si>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</si>
  <si>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</si>
  <si>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</si>
  <si>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</si>
  <si>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</si>
  <si>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</si>
  <si>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</si>
  <si>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</si>
  <si>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</si>
  <si>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</si>
  <si>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109.01.2.3.41.4104.1500.122.4104014.051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</si>
  <si>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</si>
  <si>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</si>
  <si>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</si>
  <si>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</si>
  <si>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</si>
  <si>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</si>
  <si>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</si>
  <si>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</si>
  <si>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</si>
  <si>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</si>
  <si>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</si>
  <si>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</si>
  <si>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</si>
  <si>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</si>
  <si>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</si>
  <si>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</si>
  <si>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</si>
  <si>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</si>
  <si>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</si>
  <si>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</si>
  <si>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</si>
  <si>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</si>
  <si>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</si>
  <si>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</si>
  <si>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</si>
  <si>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</si>
  <si>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</si>
  <si>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</si>
  <si>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</si>
  <si>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</si>
  <si>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</si>
  <si>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</si>
  <si>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</si>
  <si>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</si>
  <si>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</si>
  <si>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</si>
  <si>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</si>
  <si>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</si>
  <si>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</si>
  <si>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</si>
  <si>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</si>
  <si>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</si>
  <si>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</si>
  <si>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</si>
  <si>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</si>
  <si>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</si>
  <si>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</si>
  <si>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</si>
  <si>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</si>
  <si>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</si>
  <si>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</si>
  <si>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</si>
  <si>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</si>
  <si>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</si>
  <si>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</si>
  <si>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</si>
  <si>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</si>
  <si>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</si>
  <si>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</si>
  <si>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</si>
  <si>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</si>
  <si>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</si>
  <si>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</si>
  <si>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</si>
  <si>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</si>
  <si>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</si>
  <si>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</si>
  <si>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</si>
  <si>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</si>
  <si>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</si>
  <si>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</si>
  <si>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</si>
  <si>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</si>
  <si>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</si>
  <si>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</si>
  <si>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</si>
  <si>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</si>
  <si>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</si>
  <si>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</si>
  <si>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</si>
  <si>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</si>
  <si>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</si>
  <si>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</si>
  <si>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</si>
  <si>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</si>
  <si>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</si>
  <si>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</si>
  <si>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</si>
  <si>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</si>
  <si>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</si>
  <si>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</si>
  <si>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</si>
  <si>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</si>
  <si>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</si>
  <si>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</si>
  <si>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</si>
  <si>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</si>
  <si>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</si>
  <si>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</si>
  <si>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</si>
  <si>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</si>
  <si>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</si>
  <si>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</si>
  <si>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</si>
  <si>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</si>
  <si>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</si>
  <si>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</si>
  <si>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</si>
  <si>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</si>
  <si>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</si>
  <si>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</si>
  <si>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</si>
  <si>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</si>
  <si>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</si>
  <si>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</si>
  <si>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110.01.2.3.35.3502.0200.133.3502046</t>
  </si>
  <si>
    <t xml:space="preserve">Servicio de promoción turística
</t>
  </si>
  <si>
    <t>110.01.2.3.35.3502.0200.133.3502046.001</t>
  </si>
  <si>
    <t>110.01.2.3.35.3502.0200.133.3502046.011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</si>
  <si>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</si>
  <si>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</si>
  <si>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</si>
  <si>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</si>
  <si>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</si>
  <si>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</si>
  <si>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</si>
  <si>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</si>
  <si>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</si>
  <si>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</si>
  <si>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</si>
  <si>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</si>
  <si>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</si>
  <si>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</si>
  <si>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</si>
  <si>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</si>
  <si>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</si>
  <si>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</si>
  <si>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</si>
  <si>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</si>
  <si>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</si>
  <si>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</si>
  <si>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</si>
  <si>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</si>
  <si>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</si>
  <si>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</si>
  <si>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</si>
  <si>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</si>
  <si>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</si>
  <si>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</si>
  <si>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</si>
  <si>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</si>
  <si>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</si>
  <si>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</si>
  <si>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</si>
  <si>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</si>
  <si>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</si>
  <si>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</si>
  <si>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</si>
  <si>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</si>
  <si>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</si>
  <si>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</si>
  <si>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</si>
  <si>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</si>
  <si>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</si>
  <si>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</si>
  <si>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</si>
  <si>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</si>
  <si>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</si>
  <si>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</si>
  <si>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</si>
  <si>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</si>
  <si>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</si>
  <si>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</si>
  <si>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</si>
  <si>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</si>
  <si>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</si>
  <si>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</si>
  <si>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</si>
  <si>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</si>
  <si>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</si>
  <si>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</si>
  <si>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</si>
  <si>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</si>
  <si>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</si>
  <si>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</si>
  <si>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</si>
  <si>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</si>
  <si>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</si>
  <si>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</si>
  <si>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</si>
  <si>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</si>
  <si>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</si>
  <si>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</si>
  <si>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</si>
  <si>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</si>
  <si>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</si>
  <si>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</si>
  <si>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</si>
  <si>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</si>
  <si>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111.04.2.1.3.05.09.009.09.02</t>
  </si>
  <si>
    <t>Transferencia IMDERA</t>
  </si>
  <si>
    <t>111.04.2.1.3.05.09.009.09.02.001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</si>
  <si>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</si>
  <si>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</si>
  <si>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</si>
  <si>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</si>
  <si>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</si>
  <si>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</si>
  <si>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</si>
  <si>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</si>
  <si>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</si>
  <si>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</si>
  <si>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</si>
  <si>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</si>
  <si>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</si>
  <si>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</si>
  <si>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</si>
  <si>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</si>
  <si>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</si>
  <si>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</si>
  <si>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</si>
  <si>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</si>
  <si>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</si>
  <si>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</si>
  <si>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</si>
  <si>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</si>
  <si>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</si>
  <si>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</si>
  <si>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</si>
  <si>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</si>
  <si>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</si>
  <si>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</si>
  <si>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</si>
  <si>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</si>
  <si>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</si>
  <si>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</si>
  <si>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111.05.2.1.4.02.04.004.02.02.637</t>
  </si>
  <si>
    <t>SGP DEPORTE</t>
  </si>
  <si>
    <t>111.05.2.1.4.02.04.004.02.02.638</t>
  </si>
  <si>
    <t>ULTIMA DOCEAVA DEPORTE</t>
  </si>
  <si>
    <t>111.05.2.1.4.02.04.004.03</t>
  </si>
  <si>
    <t>FOMVIVIENDA</t>
  </si>
  <si>
    <t>111.05.2.1.4.02.04.004.03.03</t>
  </si>
  <si>
    <t>111.05.2.1.4.02.04.004.03.03.001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</si>
  <si>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</si>
  <si>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</si>
  <si>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</si>
  <si>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</si>
  <si>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</si>
  <si>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</si>
  <si>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</si>
  <si>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</si>
  <si>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</si>
  <si>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</si>
  <si>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</si>
  <si>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</si>
  <si>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</si>
  <si>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</si>
  <si>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</si>
  <si>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</si>
  <si>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</si>
  <si>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</si>
  <si>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</si>
  <si>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</si>
  <si>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112.01.2.3.45.4502</t>
  </si>
  <si>
    <t>112.01.2.3.45.4502.1000</t>
  </si>
  <si>
    <t>112.01.2.3.45.4502.1000.038</t>
  </si>
  <si>
    <t xml:space="preserve">ADECUACIÓN Y MEJORAMIENTO DE LOS BIENES DEL MUNICIPIO DEL ARMENIA
</t>
  </si>
  <si>
    <t>112.01.2.3.45.4502.1000.038.4502010</t>
  </si>
  <si>
    <t xml:space="preserve">Oficina para la atención y orientación ciudadana adecuada
</t>
  </si>
  <si>
    <t>112.01.2.3.45.4502.1000.038.4502010.001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</si>
  <si>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</si>
  <si>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</si>
  <si>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</si>
  <si>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</si>
  <si>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</si>
  <si>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</si>
  <si>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</si>
  <si>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</si>
  <si>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</si>
  <si>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</si>
  <si>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</si>
  <si>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</si>
  <si>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</si>
  <si>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</si>
  <si>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</si>
  <si>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</si>
  <si>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</si>
  <si>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112.01.2.3.45.4599.1000.037</t>
  </si>
  <si>
    <t>ADMINISTRACIÓN EFECTIVA DE LOS BIENES MUEBLES E INMUEBLES PROPIEDAD DEL MUNICIPIO DE ARMENIA</t>
  </si>
  <si>
    <t>112.01.2.3.45.4599.1000.037.4599028</t>
  </si>
  <si>
    <t xml:space="preserve">Servicio de información actualizado
</t>
  </si>
  <si>
    <t>112.01.2.3.45.4599.1000.037.4599028.001</t>
  </si>
  <si>
    <t>112.01.2.3.45.4599.1000.038</t>
  </si>
  <si>
    <t>112.01.2.3.45.4599.1000.038.4599016</t>
  </si>
  <si>
    <t xml:space="preserve">Sedes mantenidas
</t>
  </si>
  <si>
    <t>112.01.2.3.45.4599.1000.038.4599016.001</t>
  </si>
  <si>
    <t>112.01.2.3.45.4599.1000.038.4599016.096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</si>
  <si>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</si>
  <si>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</si>
  <si>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</si>
  <si>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</si>
  <si>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</si>
  <si>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</si>
  <si>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</si>
  <si>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</si>
  <si>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</si>
  <si>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</si>
  <si>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</si>
  <si>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</si>
  <si>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</si>
  <si>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</si>
  <si>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</si>
  <si>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</si>
  <si>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</si>
  <si>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>113.01.2.3.45.4502.1000.038.4502010</t>
  </si>
  <si>
    <t>113.01.2.3.45.4502.1000.038.4502010.001</t>
  </si>
  <si>
    <t>113.01.2.3.45.4599</t>
  </si>
  <si>
    <t>113.01.2.3.45.4599.1000</t>
  </si>
  <si>
    <t>113.01.2.3.45.4599.1000.037</t>
  </si>
  <si>
    <t>113.01.2.3.45.4599.1000.037.4599028</t>
  </si>
  <si>
    <t>113.01.2.3.45.4599.1000.037.4599028.001</t>
  </si>
  <si>
    <t>113.01.2.3.45.4599.1000.037.4599028.210</t>
  </si>
  <si>
    <t>113.01.2.3.45.4599.1000.038</t>
  </si>
  <si>
    <t>113.01.2.3.45.4599.1000.038.4599016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</si>
  <si>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</si>
  <si>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</si>
  <si>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</si>
  <si>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</si>
  <si>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</si>
  <si>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</si>
  <si>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</si>
  <si>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</si>
  <si>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</si>
  <si>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</si>
  <si>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</si>
  <si>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</si>
  <si>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</si>
  <si>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</si>
  <si>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</si>
  <si>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</si>
  <si>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</si>
  <si>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</si>
  <si>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</si>
  <si>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</si>
  <si>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</si>
  <si>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</si>
  <si>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</si>
  <si>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</si>
  <si>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</si>
  <si>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</si>
  <si>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</si>
  <si>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</si>
  <si>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</si>
  <si>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</si>
  <si>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</si>
  <si>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</si>
  <si>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</si>
  <si>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</si>
  <si>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</si>
  <si>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</si>
  <si>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</si>
  <si>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</si>
  <si>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</si>
  <si>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</si>
  <si>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</si>
  <si>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</si>
  <si>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</si>
  <si>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</si>
  <si>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</si>
  <si>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</si>
  <si>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</si>
  <si>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</si>
  <si>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</si>
  <si>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</si>
  <si>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Servicios para la comunidad, sociales y personales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</si>
  <si>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</si>
  <si>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</si>
  <si>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</si>
  <si>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</si>
  <si>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</si>
  <si>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</si>
  <si>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</si>
  <si>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</si>
  <si>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</si>
  <si>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</si>
  <si>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</si>
  <si>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</si>
  <si>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</si>
  <si>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</si>
  <si>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</si>
  <si>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</si>
  <si>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</si>
  <si>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</si>
  <si>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</si>
  <si>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</si>
  <si>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</si>
  <si>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</si>
  <si>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</si>
  <si>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</si>
  <si>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</si>
  <si>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</si>
  <si>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</si>
  <si>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</si>
  <si>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</si>
  <si>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</si>
  <si>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</si>
  <si>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</si>
  <si>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</si>
  <si>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</si>
  <si>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</si>
  <si>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</si>
  <si>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</si>
  <si>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</si>
  <si>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</si>
  <si>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</si>
  <si>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</si>
  <si>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</si>
  <si>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</si>
  <si>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</si>
  <si>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</si>
  <si>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</si>
  <si>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</si>
  <si>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</si>
  <si>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</si>
  <si>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</si>
  <si>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</si>
  <si>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</si>
  <si>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</si>
  <si>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</si>
  <si>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</si>
  <si>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</si>
  <si>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</si>
  <si>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</si>
  <si>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</si>
  <si>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</si>
  <si>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</si>
  <si>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</si>
  <si>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</si>
  <si>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</si>
  <si>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</si>
  <si>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</si>
  <si>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</si>
  <si>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</si>
  <si>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</si>
  <si>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</si>
  <si>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</si>
  <si>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</si>
  <si>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</si>
  <si>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</si>
  <si>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</si>
  <si>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</si>
  <si>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</si>
  <si>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114.01.2.3.23.2301.0400.152.2301030.210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</si>
  <si>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</si>
  <si>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</si>
  <si>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</si>
  <si>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</si>
  <si>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</si>
  <si>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</si>
  <si>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</si>
  <si>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</si>
  <si>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</si>
  <si>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</si>
  <si>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</si>
  <si>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</si>
  <si>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</si>
  <si>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</si>
  <si>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</si>
  <si>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</si>
  <si>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</si>
  <si>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</si>
  <si>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</si>
  <si>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</si>
  <si>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</si>
  <si>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</si>
  <si>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</si>
  <si>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</si>
  <si>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</si>
  <si>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</si>
  <si>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</si>
  <si>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</si>
  <si>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</si>
  <si>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</si>
  <si>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</si>
  <si>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</si>
  <si>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</si>
  <si>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</si>
  <si>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</si>
  <si>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</si>
  <si>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</si>
  <si>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</si>
  <si>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</si>
  <si>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</si>
  <si>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</si>
  <si>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</si>
  <si>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</si>
  <si>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</si>
  <si>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</si>
  <si>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</si>
  <si>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</si>
  <si>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</si>
  <si>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</si>
  <si>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</si>
  <si>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</si>
  <si>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</si>
  <si>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</si>
  <si>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</si>
  <si>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</si>
  <si>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</si>
  <si>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</si>
  <si>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</si>
  <si>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</si>
  <si>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</si>
  <si>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</si>
  <si>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</si>
  <si>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</si>
  <si>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</si>
  <si>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</si>
  <si>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</si>
  <si>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</si>
  <si>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</si>
  <si>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</si>
  <si>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</si>
  <si>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</si>
  <si>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</si>
  <si>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</si>
  <si>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</si>
  <si>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</si>
  <si>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</si>
  <si>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</si>
  <si>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</si>
  <si>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</si>
  <si>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</si>
  <si>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</si>
  <si>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</si>
  <si>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</si>
  <si>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</si>
  <si>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</si>
  <si>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</si>
  <si>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</si>
  <si>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</si>
  <si>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</si>
  <si>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</si>
  <si>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</si>
  <si>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</si>
  <si>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</si>
  <si>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</si>
  <si>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</si>
  <si>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</si>
  <si>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</si>
  <si>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</si>
  <si>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</si>
  <si>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</si>
  <si>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</si>
  <si>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</si>
  <si>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</si>
  <si>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</si>
  <si>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</si>
  <si>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</si>
  <si>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</si>
  <si>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</si>
  <si>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</si>
  <si>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</si>
  <si>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</si>
  <si>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</si>
  <si>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</si>
  <si>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</si>
  <si>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</si>
  <si>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</si>
  <si>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</si>
  <si>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</si>
  <si>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</si>
  <si>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</si>
  <si>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</si>
  <si>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</si>
  <si>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</si>
  <si>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</si>
  <si>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</si>
  <si>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</si>
  <si>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</si>
  <si>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</si>
  <si>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</si>
  <si>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</si>
  <si>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</si>
  <si>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</si>
  <si>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</si>
  <si>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</si>
  <si>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</si>
  <si>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</si>
  <si>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</si>
  <si>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</si>
  <si>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</si>
  <si>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</si>
  <si>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</si>
  <si>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</si>
  <si>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</si>
  <si>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</si>
  <si>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</si>
  <si>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</si>
  <si>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</si>
  <si>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</si>
  <si>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</si>
  <si>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</si>
  <si>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</si>
  <si>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</si>
  <si>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</si>
  <si>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</si>
  <si>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</si>
  <si>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</si>
  <si>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</si>
  <si>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</si>
  <si>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</si>
  <si>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</si>
  <si>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</si>
  <si>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</si>
  <si>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</si>
  <si>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</si>
  <si>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</si>
  <si>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</si>
  <si>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</si>
  <si>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</si>
  <si>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</si>
  <si>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</si>
  <si>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</si>
  <si>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</si>
  <si>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</si>
  <si>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</si>
  <si>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</si>
  <si>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</si>
  <si>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</si>
  <si>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</si>
  <si>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</si>
  <si>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</si>
  <si>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</si>
  <si>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</si>
  <si>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116.01.2.3.19.1905.0300.025</t>
  </si>
  <si>
    <t>116.01.2.3.19.1905.0300.025.1905015</t>
  </si>
  <si>
    <t>116.01.2.3.19.1905.0300.025.1905015.016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</si>
  <si>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</si>
  <si>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</si>
  <si>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</si>
  <si>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</si>
  <si>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</si>
  <si>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</si>
  <si>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</si>
  <si>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</si>
  <si>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</si>
  <si>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</si>
  <si>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</si>
  <si>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</si>
  <si>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</si>
  <si>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</si>
  <si>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</si>
  <si>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</si>
  <si>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</si>
  <si>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116.01.8.13.02.06.029.001.001</t>
  </si>
  <si>
    <t>PROPIOS INVERSION</t>
  </si>
  <si>
    <t>116.01.8.13.02.06.029.001.001.0597</t>
  </si>
  <si>
    <t xml:space="preserve">Gestión de la salud publica 
</t>
  </si>
  <si>
    <t>116.01.8.13.02.06.029.003</t>
  </si>
  <si>
    <t>PROMOCION DE LA SALUD PUBLICA Y GESTION DEL RIESGO</t>
  </si>
  <si>
    <t>116.01.8.13.02.06.029.003.014</t>
  </si>
  <si>
    <t>116.01.8.13.02.06.029.003.014.0605</t>
  </si>
  <si>
    <t xml:space="preserve">Mas prevención en enfermedades transmisibles 
</t>
  </si>
  <si>
    <t>116.01.8.13.02.06.029.003.046</t>
  </si>
  <si>
    <t>ULTIMA DOCEAVA SGP SALUD</t>
  </si>
  <si>
    <t>116.01.8.13.02.06.029.003.046.0605</t>
  </si>
  <si>
    <t>116.01.8.15</t>
  </si>
  <si>
    <t>SOCIAL Y COMUNITARIO "Un compromiso Cuyabro "</t>
  </si>
  <si>
    <t>116.01.8.15.02</t>
  </si>
  <si>
    <t>116.01.8.15.02.19</t>
  </si>
  <si>
    <t>SALUD Y PROTECCION SOCIAL</t>
  </si>
  <si>
    <t>116.01.8.15.02.19.026</t>
  </si>
  <si>
    <t>116.01.8.15.02.19.026.026</t>
  </si>
  <si>
    <t>116.01.8.15.02.19.026.026.016</t>
  </si>
  <si>
    <t>SGP SALUD</t>
  </si>
  <si>
    <t>116.01.8.15.02.19.026.026.016.1006</t>
  </si>
  <si>
    <t>Promocion de la salud y gestion del riesgo para las enfermedades cronicas transmisibles</t>
  </si>
  <si>
    <t>116.01.8.15.02.19.028</t>
  </si>
  <si>
    <t>INSPÉCCION,VIGILANCIA Y CONTROL</t>
  </si>
  <si>
    <t>116.01.8.15.02.19.028.028</t>
  </si>
  <si>
    <t>116.01.8.15.02.19.028.028.001</t>
  </si>
  <si>
    <t>116.01.8.15.02.19.028.028.001.1027</t>
  </si>
  <si>
    <t>Preparacion de respuestas de salud publica ante las emergencias y desastres</t>
  </si>
  <si>
    <t>116.01.8.15.02.19.028.028.016</t>
  </si>
  <si>
    <t>116.01.8.15.02.19.028.028.016.1032</t>
  </si>
  <si>
    <t>Promocion de la salud y gestion del riesgo en vectores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</si>
  <si>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</si>
  <si>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</si>
  <si>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</si>
  <si>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</si>
  <si>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</si>
  <si>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</si>
  <si>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</si>
  <si>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</si>
  <si>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</si>
  <si>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</si>
  <si>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</si>
  <si>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</si>
  <si>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116.02.2.3.19.1906.0300.030.1906004.031</t>
  </si>
  <si>
    <t xml:space="preserve">COFINANCIADOS
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</si>
  <si>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</si>
  <si>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</si>
  <si>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</si>
  <si>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</si>
  <si>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</si>
  <si>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</si>
  <si>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</si>
  <si>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</si>
  <si>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116.02.2.3.19.1906.0300.030.1906004.676</t>
  </si>
  <si>
    <t>COFINANCIADOS SSF</t>
  </si>
  <si>
    <t>116.03</t>
  </si>
  <si>
    <t>SUBCUENTA PRESTACION DE SERVICIOS</t>
  </si>
  <si>
    <t>116.03.2</t>
  </si>
  <si>
    <t>116.03.2.3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</si>
  <si>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</si>
  <si>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</si>
  <si>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</si>
  <si>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</si>
  <si>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</si>
  <si>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</si>
  <si>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</si>
  <si>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</si>
  <si>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</si>
  <si>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</si>
  <si>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</si>
  <si>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</si>
  <si>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</si>
  <si>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</si>
  <si>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</si>
  <si>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</si>
  <si>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116.04.2.3.19.1906.0300.011</t>
  </si>
  <si>
    <t>116.04.2.3.19.1906.0300.011.1906024</t>
  </si>
  <si>
    <t>116.04.2.3.19.1906.0300.011.1906024.001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</si>
  <si>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</si>
  <si>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</si>
  <si>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</si>
  <si>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</si>
  <si>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</si>
  <si>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</si>
  <si>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</si>
  <si>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</si>
  <si>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</si>
  <si>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</si>
  <si>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</si>
  <si>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</si>
  <si>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</si>
  <si>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</si>
  <si>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</si>
  <si>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</si>
  <si>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</si>
  <si>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</si>
  <si>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</si>
  <si>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</si>
  <si>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</si>
  <si>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</si>
  <si>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</si>
  <si>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</si>
  <si>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</si>
  <si>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</si>
  <si>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</si>
  <si>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116.04.8.13.02.06.029.001.210</t>
  </si>
  <si>
    <t>RECURSOS DEL BALANCE PROPIOS</t>
  </si>
  <si>
    <t>116.04.8.13.02.06.029.001.210.0594</t>
  </si>
  <si>
    <t xml:space="preserve">Funcionamiento y Operación Salud
</t>
  </si>
  <si>
    <t>116.04.8.15</t>
  </si>
  <si>
    <t>116.04.8.15.02</t>
  </si>
  <si>
    <t>116.04.8.15.02.19</t>
  </si>
  <si>
    <t>116.04.8.15.02.19.022</t>
  </si>
  <si>
    <t>PRESTACION DE SERVICIOS DE SALUD</t>
  </si>
  <si>
    <t>116.04.8.15.02.19.022.022</t>
  </si>
  <si>
    <t>116.04.8.15.02.19.022.022.001</t>
  </si>
  <si>
    <t>116.04.8.15.02.19.022.022.001.1036</t>
  </si>
  <si>
    <t>Fortalecimiento Institucional de apoyo a los servicios de salud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</si>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</sst>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5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5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0" fillId="0" borderId="0" xfId="1" applyFont="1"/>
    <xf numFmtId="164" fontId="13" fillId="0" borderId="0" xfId="1" applyFont="1" applyAlignment="1">
      <alignment horizontal="center"/>
    </xf>
    <xf numFmtId="164" fontId="21" fillId="0" borderId="0" xfId="1" applyFont="1"/>
    <xf numFmtId="164" fontId="21" fillId="0" borderId="0" xfId="1" applyFont="1" applyAlignment="1">
      <alignment horizontal="center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3" borderId="20" xfId="1" applyFont="1" applyFill="1" applyBorder="1" applyAlignment="1">
      <alignment horizontal="center" vertical="center" wrapText="1"/>
    </xf>
    <xf numFmtId="164" fontId="3" fillId="3" borderId="21" xfId="1" applyFont="1" applyFill="1" applyBorder="1" applyAlignment="1">
      <alignment horizontal="center" vertical="center" wrapText="1"/>
    </xf>
    <xf numFmtId="164" fontId="3" fillId="3" borderId="22" xfId="1" applyFont="1" applyFill="1" applyBorder="1" applyAlignment="1">
      <alignment horizontal="center" vertical="center" wrapText="1"/>
    </xf>
    <xf numFmtId="164" fontId="3" fillId="3" borderId="16" xfId="1" applyFont="1" applyFill="1" applyBorder="1" applyAlignment="1">
      <alignment horizontal="center" vertical="center"/>
    </xf>
    <xf numFmtId="164" fontId="3" fillId="3" borderId="23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164" fontId="3" fillId="3" borderId="24" xfId="1" applyFont="1" applyFill="1" applyBorder="1" applyAlignment="1">
      <alignment horizontal="center" vertical="center"/>
    </xf>
    <xf numFmtId="164" fontId="3" fillId="3" borderId="25" xfId="1" applyFont="1" applyFill="1" applyBorder="1" applyAlignment="1">
      <alignment horizontal="center" vertical="center"/>
    </xf>
    <xf numFmtId="164" fontId="3" fillId="3" borderId="11" xfId="1" applyFont="1" applyFill="1" applyBorder="1" applyAlignment="1">
      <alignment horizontal="center" vertical="center"/>
    </xf>
    <xf numFmtId="164" fontId="3" fillId="3" borderId="26" xfId="1" applyFont="1" applyFill="1" applyBorder="1" applyAlignment="1">
      <alignment horizontal="center" vertical="center"/>
    </xf>
    <xf numFmtId="164" fontId="23" fillId="0" borderId="12" xfId="1" applyFont="1" applyBorder="1" applyAlignment="1">
      <alignment horizontal="center" vertical="center" wrapText="1"/>
    </xf>
    <xf numFmtId="164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164" fontId="3" fillId="0" borderId="28" xfId="1" applyFont="1" applyBorder="1" applyAlignment="1">
      <alignment horizontal="center" vertical="center"/>
    </xf>
    <xf numFmtId="164" fontId="3" fillId="0" borderId="30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 wrapText="1"/>
    </xf>
    <xf numFmtId="164" fontId="23" fillId="0" borderId="32" xfId="1" applyFont="1" applyBorder="1" applyAlignment="1">
      <alignment horizontal="center" vertical="center" wrapText="1"/>
    </xf>
    <xf numFmtId="164" fontId="23" fillId="0" borderId="33" xfId="1" applyFont="1" applyBorder="1" applyAlignment="1">
      <alignment horizontal="center" vertical="center" wrapText="1"/>
    </xf>
    <xf numFmtId="164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164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164" fontId="3" fillId="0" borderId="27" xfId="1" applyFont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 wrapText="1"/>
    </xf>
    <xf numFmtId="164" fontId="0" fillId="0" borderId="29" xfId="1" applyFont="1" applyBorder="1"/>
    <xf numFmtId="164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164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78999936"/>
        <c:axId val="79001472"/>
        <c:axId val="0"/>
      </c:bar3DChart>
      <c:catAx>
        <c:axId val="789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90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0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8999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077760"/>
        <c:axId val="79079296"/>
        <c:axId val="0"/>
      </c:bar3DChart>
      <c:catAx>
        <c:axId val="790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907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7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9077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6"/>
  <sheetViews>
    <sheetView tabSelected="1" topLeftCell="A1820" zoomScale="75" workbookViewId="0">
      <selection activeCell="A11" sqref="A11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4" width="20.28515625" style="26" customWidth="1"/>
    <col min="25" max="25" width="21.42578125" style="26" customWidth="1"/>
    <col min="26" max="26" width="22.85546875" style="26" customWidth="1"/>
    <col min="27" max="29" width="20.28515625" style="26" customWidth="1"/>
  </cols>
  <sheetData>
    <row r="1" spans="1:29" x14ac:dyDescent="0.2">
      <c r="A1" s="99" t="s">
        <v>43</v>
      </c>
      <c r="B1" s="24" t="s">
        <v>46</v>
      </c>
      <c r="C1" s="25"/>
      <c r="D1" s="25"/>
      <c r="E1" s="25"/>
      <c r="F1" s="25"/>
      <c r="G1" s="25"/>
      <c r="L1" s="101" t="s">
        <v>51</v>
      </c>
      <c r="AB1" s="101" t="s">
        <v>52</v>
      </c>
      <c r="AC1" s="101" t="s">
        <v>53</v>
      </c>
    </row>
    <row r="2" spans="1:29" ht="15.75" x14ac:dyDescent="0.25">
      <c r="A2" s="99" t="s">
        <v>44</v>
      </c>
      <c r="B2" s="1">
        <v>890000464</v>
      </c>
      <c r="G2" s="27"/>
      <c r="AC2" s="101" t="s">
        <v>54</v>
      </c>
    </row>
    <row r="3" spans="1:29" ht="15" x14ac:dyDescent="0.25">
      <c r="A3" s="100" t="s">
        <v>45</v>
      </c>
      <c r="B3" s="1" t="s">
        <v>47</v>
      </c>
      <c r="F3" s="28"/>
      <c r="G3" s="29"/>
    </row>
    <row r="4" spans="1:29" ht="13.5" thickBot="1" x14ac:dyDescent="0.25">
      <c r="A4" s="1" t="s">
        <v>48</v>
      </c>
      <c r="B4" s="1"/>
    </row>
    <row r="5" spans="1:29" s="5" customFormat="1" ht="23.25" customHeight="1" thickBot="1" x14ac:dyDescent="0.5">
      <c r="A5" s="37" t="s">
        <v>18</v>
      </c>
      <c r="B5" s="38"/>
      <c r="C5" s="43" t="s">
        <v>1</v>
      </c>
      <c r="D5" s="46" t="s">
        <v>28</v>
      </c>
      <c r="E5" s="47"/>
      <c r="F5" s="47"/>
      <c r="G5" s="48"/>
      <c r="H5" s="71" t="s">
        <v>29</v>
      </c>
      <c r="I5" s="51" t="s">
        <v>15</v>
      </c>
      <c r="J5" s="52"/>
      <c r="K5" s="46" t="s">
        <v>11</v>
      </c>
      <c r="L5" s="47"/>
      <c r="M5" s="47"/>
      <c r="N5" s="47"/>
      <c r="O5" s="47"/>
      <c r="P5" s="47"/>
      <c r="Q5" s="47"/>
      <c r="R5" s="47"/>
      <c r="S5" s="47"/>
      <c r="T5" s="48"/>
      <c r="U5" s="64" t="s">
        <v>13</v>
      </c>
      <c r="V5" s="65"/>
      <c r="W5" s="65"/>
      <c r="X5" s="65"/>
      <c r="Y5" s="65"/>
      <c r="Z5" s="66"/>
      <c r="AA5" s="46" t="s">
        <v>14</v>
      </c>
      <c r="AB5" s="47"/>
      <c r="AC5" s="48"/>
    </row>
    <row r="6" spans="1:29" s="6" customFormat="1" ht="15.75" customHeight="1" thickBot="1" x14ac:dyDescent="0.45">
      <c r="A6" s="39" t="s">
        <v>17</v>
      </c>
      <c r="B6" s="41" t="s">
        <v>0</v>
      </c>
      <c r="C6" s="44"/>
      <c r="D6" s="70" t="s">
        <v>8</v>
      </c>
      <c r="E6" s="58"/>
      <c r="F6" s="58" t="s">
        <v>9</v>
      </c>
      <c r="G6" s="59"/>
      <c r="H6" s="72"/>
      <c r="I6" s="53"/>
      <c r="J6" s="54"/>
      <c r="K6" s="67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68" t="s">
        <v>12</v>
      </c>
      <c r="V6" s="69"/>
      <c r="W6" s="57" t="s">
        <v>37</v>
      </c>
      <c r="X6" s="57"/>
      <c r="Y6" s="57" t="s">
        <v>38</v>
      </c>
      <c r="Z6" s="57"/>
      <c r="AA6" s="60" t="s">
        <v>24</v>
      </c>
      <c r="AB6" s="62" t="s">
        <v>39</v>
      </c>
      <c r="AC6" s="55" t="s">
        <v>40</v>
      </c>
    </row>
    <row r="7" spans="1:29" s="7" customFormat="1" ht="25.5" customHeight="1" thickBot="1" x14ac:dyDescent="0.35">
      <c r="A7" s="40"/>
      <c r="B7" s="42"/>
      <c r="C7" s="45"/>
      <c r="D7" s="30" t="s">
        <v>2</v>
      </c>
      <c r="E7" s="31" t="s">
        <v>16</v>
      </c>
      <c r="F7" s="31" t="s">
        <v>2</v>
      </c>
      <c r="G7" s="32" t="s">
        <v>16</v>
      </c>
      <c r="H7" s="73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5</v>
      </c>
      <c r="V7" s="36" t="s">
        <v>6</v>
      </c>
      <c r="W7" s="36" t="s">
        <v>5</v>
      </c>
      <c r="X7" s="36" t="s">
        <v>6</v>
      </c>
      <c r="Y7" s="36" t="s">
        <v>5</v>
      </c>
      <c r="Z7" s="36" t="s">
        <v>6</v>
      </c>
      <c r="AA7" s="61"/>
      <c r="AB7" s="63"/>
      <c r="AC7" s="56"/>
    </row>
    <row r="8" spans="1:29" ht="6" customHeight="1" x14ac:dyDescent="0.2">
      <c r="A8" s="1" t="s">
        <v>49</v>
      </c>
      <c r="B8" t="s">
        <v>50</v>
      </c>
    </row>
    <row r="9" spans="1:29" x14ac:dyDescent="0.2">
      <c r="A9" s="10" t="s">
        <v>55</v>
      </c>
      <c r="B9" s="102" t="s">
        <v>55</v>
      </c>
      <c r="C9" s="26">
        <v>438275545000</v>
      </c>
      <c r="D9" s="26">
        <v>2645249430.6999998</v>
      </c>
      <c r="E9" s="26">
        <v>0</v>
      </c>
      <c r="F9" s="26">
        <v>1217206684</v>
      </c>
      <c r="G9" s="26">
        <v>1217206684</v>
      </c>
      <c r="H9" s="26">
        <v>440920794430.70001</v>
      </c>
      <c r="I9" s="26">
        <v>273920944237.70001</v>
      </c>
      <c r="J9" s="26">
        <v>273920944237.70001</v>
      </c>
      <c r="K9" s="26">
        <v>63091142962.199997</v>
      </c>
      <c r="L9" s="26">
        <v>63091142962.199997</v>
      </c>
      <c r="M9" s="26">
        <v>25994417710.310001</v>
      </c>
      <c r="N9" s="26">
        <v>25994417710.310001</v>
      </c>
      <c r="O9" s="26">
        <v>11735112978.85</v>
      </c>
      <c r="P9" s="26">
        <v>11735112978.85</v>
      </c>
      <c r="Q9" s="26">
        <v>11579660812.85</v>
      </c>
      <c r="R9" s="26">
        <v>11579660812.85</v>
      </c>
      <c r="S9" s="26">
        <v>0</v>
      </c>
      <c r="T9" s="26">
        <v>0</v>
      </c>
      <c r="U9" s="26">
        <v>377829651468.5</v>
      </c>
      <c r="V9" s="26">
        <v>85.691048424318282</v>
      </c>
      <c r="W9" s="26">
        <v>414926376720.39001</v>
      </c>
      <c r="X9" s="26">
        <v>94.104515359981391</v>
      </c>
      <c r="Y9" s="26">
        <v>429185681451.84998</v>
      </c>
      <c r="Z9" s="26">
        <v>97.338498631256002</v>
      </c>
      <c r="AA9" s="26">
        <v>37096725251.889999</v>
      </c>
      <c r="AB9" s="26">
        <v>14259304731.459999</v>
      </c>
      <c r="AC9" s="26">
        <v>155452166</v>
      </c>
    </row>
    <row r="10" spans="1:29" x14ac:dyDescent="0.2">
      <c r="A10" s="10" t="s">
        <v>56</v>
      </c>
      <c r="B10" s="102" t="s">
        <v>57</v>
      </c>
      <c r="C10" s="26">
        <v>3038387722</v>
      </c>
      <c r="D10" s="26">
        <v>0</v>
      </c>
      <c r="E10" s="26">
        <v>0</v>
      </c>
      <c r="F10" s="26">
        <v>0</v>
      </c>
      <c r="G10" s="26">
        <v>0</v>
      </c>
      <c r="H10" s="26">
        <v>3038387722</v>
      </c>
      <c r="I10" s="26">
        <v>253198986</v>
      </c>
      <c r="J10" s="26">
        <v>253198986</v>
      </c>
      <c r="K10" s="26">
        <v>663651210</v>
      </c>
      <c r="L10" s="26">
        <v>663651210</v>
      </c>
      <c r="M10" s="26">
        <v>663651210</v>
      </c>
      <c r="N10" s="26">
        <v>663651210</v>
      </c>
      <c r="O10" s="26">
        <v>663651210</v>
      </c>
      <c r="P10" s="26">
        <v>663651210</v>
      </c>
      <c r="Q10" s="26">
        <v>663651210</v>
      </c>
      <c r="R10" s="26">
        <v>663651210</v>
      </c>
      <c r="S10" s="26">
        <v>0</v>
      </c>
      <c r="T10" s="26">
        <v>0</v>
      </c>
      <c r="U10" s="26">
        <v>2374736512</v>
      </c>
      <c r="V10" s="26">
        <v>78.157783972245795</v>
      </c>
      <c r="W10" s="26">
        <v>2374736512</v>
      </c>
      <c r="X10" s="26">
        <v>78.157783972245795</v>
      </c>
      <c r="Y10" s="26">
        <v>2374736512</v>
      </c>
      <c r="Z10" s="26">
        <v>78.157783972245795</v>
      </c>
      <c r="AA10" s="26">
        <v>0</v>
      </c>
      <c r="AB10" s="26">
        <v>0</v>
      </c>
      <c r="AC10" s="26">
        <v>0</v>
      </c>
    </row>
    <row r="11" spans="1:29" x14ac:dyDescent="0.2">
      <c r="A11" s="10" t="s">
        <v>58</v>
      </c>
      <c r="B11" s="102" t="s">
        <v>59</v>
      </c>
      <c r="C11" s="26">
        <v>3038387722</v>
      </c>
      <c r="D11" s="26">
        <v>0</v>
      </c>
      <c r="E11" s="26">
        <v>0</v>
      </c>
      <c r="F11" s="26">
        <v>0</v>
      </c>
      <c r="G11" s="26">
        <v>0</v>
      </c>
      <c r="H11" s="26">
        <v>3038387722</v>
      </c>
      <c r="I11" s="26">
        <v>253198986</v>
      </c>
      <c r="J11" s="26">
        <v>253198986</v>
      </c>
      <c r="K11" s="26">
        <v>663651210</v>
      </c>
      <c r="L11" s="26">
        <v>663651210</v>
      </c>
      <c r="M11" s="26">
        <v>663651210</v>
      </c>
      <c r="N11" s="26">
        <v>663651210</v>
      </c>
      <c r="O11" s="26">
        <v>663651210</v>
      </c>
      <c r="P11" s="26">
        <v>663651210</v>
      </c>
      <c r="Q11" s="26">
        <v>663651210</v>
      </c>
      <c r="R11" s="26">
        <v>663651210</v>
      </c>
      <c r="S11" s="26">
        <v>0</v>
      </c>
      <c r="T11" s="26">
        <v>0</v>
      </c>
      <c r="U11" s="26">
        <v>2374736512</v>
      </c>
      <c r="V11" s="26">
        <v>78.157783972245795</v>
      </c>
      <c r="W11" s="26">
        <v>2374736512</v>
      </c>
      <c r="X11" s="26">
        <v>78.157783972245795</v>
      </c>
      <c r="Y11" s="26">
        <v>2374736512</v>
      </c>
      <c r="Z11" s="26">
        <v>78.157783972245795</v>
      </c>
      <c r="AA11" s="26">
        <v>0</v>
      </c>
      <c r="AB11" s="26">
        <v>0</v>
      </c>
      <c r="AC11" s="26">
        <v>0</v>
      </c>
    </row>
    <row r="12" spans="1:29" x14ac:dyDescent="0.2">
      <c r="A12" s="10" t="s">
        <v>60</v>
      </c>
      <c r="B12" s="102" t="s">
        <v>61</v>
      </c>
      <c r="C12" s="26">
        <v>3038387722</v>
      </c>
      <c r="D12" s="26">
        <v>0</v>
      </c>
      <c r="E12" s="26">
        <v>0</v>
      </c>
      <c r="F12" s="26">
        <v>0</v>
      </c>
      <c r="G12" s="26">
        <v>0</v>
      </c>
      <c r="H12" s="26">
        <v>3038387722</v>
      </c>
      <c r="I12" s="26">
        <v>253198986</v>
      </c>
      <c r="J12" s="26">
        <v>253198986</v>
      </c>
      <c r="K12" s="26">
        <v>663651210</v>
      </c>
      <c r="L12" s="26">
        <v>663651210</v>
      </c>
      <c r="M12" s="26">
        <v>663651210</v>
      </c>
      <c r="N12" s="26">
        <v>663651210</v>
      </c>
      <c r="O12" s="26">
        <v>663651210</v>
      </c>
      <c r="P12" s="26">
        <v>663651210</v>
      </c>
      <c r="Q12" s="26">
        <v>663651210</v>
      </c>
      <c r="R12" s="26">
        <v>663651210</v>
      </c>
      <c r="S12" s="26">
        <v>0</v>
      </c>
      <c r="T12" s="26">
        <v>0</v>
      </c>
      <c r="U12" s="26">
        <v>2374736512</v>
      </c>
      <c r="V12" s="26">
        <v>78.157783972245795</v>
      </c>
      <c r="W12" s="26">
        <v>2374736512</v>
      </c>
      <c r="X12" s="26">
        <v>78.157783972245795</v>
      </c>
      <c r="Y12" s="26">
        <v>2374736512</v>
      </c>
      <c r="Z12" s="26">
        <v>78.157783972245795</v>
      </c>
      <c r="AA12" s="26">
        <v>0</v>
      </c>
      <c r="AB12" s="26">
        <v>0</v>
      </c>
      <c r="AC12" s="26">
        <v>0</v>
      </c>
    </row>
    <row r="13" spans="1:29" x14ac:dyDescent="0.2">
      <c r="A13" s="10" t="s">
        <v>62</v>
      </c>
      <c r="B13" s="102" t="s">
        <v>63</v>
      </c>
      <c r="C13" s="26">
        <v>3038387722</v>
      </c>
      <c r="D13" s="26">
        <v>0</v>
      </c>
      <c r="E13" s="26">
        <v>0</v>
      </c>
      <c r="F13" s="26">
        <v>0</v>
      </c>
      <c r="G13" s="26">
        <v>0</v>
      </c>
      <c r="H13" s="26">
        <v>3038387722</v>
      </c>
      <c r="I13" s="26">
        <v>253198986</v>
      </c>
      <c r="J13" s="26">
        <v>253198986</v>
      </c>
      <c r="K13" s="26">
        <v>663651210</v>
      </c>
      <c r="L13" s="26">
        <v>663651210</v>
      </c>
      <c r="M13" s="26">
        <v>663651210</v>
      </c>
      <c r="N13" s="26">
        <v>663651210</v>
      </c>
      <c r="O13" s="26">
        <v>663651210</v>
      </c>
      <c r="P13" s="26">
        <v>663651210</v>
      </c>
      <c r="Q13" s="26">
        <v>663651210</v>
      </c>
      <c r="R13" s="26">
        <v>663651210</v>
      </c>
      <c r="S13" s="26">
        <v>0</v>
      </c>
      <c r="T13" s="26">
        <v>0</v>
      </c>
      <c r="U13" s="26">
        <v>2374736512</v>
      </c>
      <c r="V13" s="26">
        <v>78.157783972245795</v>
      </c>
      <c r="W13" s="26">
        <v>2374736512</v>
      </c>
      <c r="X13" s="26">
        <v>78.157783972245795</v>
      </c>
      <c r="Y13" s="26">
        <v>2374736512</v>
      </c>
      <c r="Z13" s="26">
        <v>78.157783972245795</v>
      </c>
      <c r="AA13" s="26">
        <v>0</v>
      </c>
      <c r="AB13" s="26">
        <v>0</v>
      </c>
      <c r="AC13" s="26">
        <v>0</v>
      </c>
    </row>
    <row r="14" spans="1:29" x14ac:dyDescent="0.2">
      <c r="A14" s="10" t="s">
        <v>64</v>
      </c>
      <c r="B14" s="102" t="s">
        <v>65</v>
      </c>
      <c r="C14" s="26">
        <v>3038387722</v>
      </c>
      <c r="D14" s="26">
        <v>0</v>
      </c>
      <c r="E14" s="26">
        <v>0</v>
      </c>
      <c r="F14" s="26">
        <v>0</v>
      </c>
      <c r="G14" s="26">
        <v>0</v>
      </c>
      <c r="H14" s="26">
        <v>3038387722</v>
      </c>
      <c r="I14" s="26">
        <v>253198986</v>
      </c>
      <c r="J14" s="26">
        <v>253198986</v>
      </c>
      <c r="K14" s="26">
        <v>663651210</v>
      </c>
      <c r="L14" s="26">
        <v>663651210</v>
      </c>
      <c r="M14" s="26">
        <v>663651210</v>
      </c>
      <c r="N14" s="26">
        <v>663651210</v>
      </c>
      <c r="O14" s="26">
        <v>663651210</v>
      </c>
      <c r="P14" s="26">
        <v>663651210</v>
      </c>
      <c r="Q14" s="26">
        <v>663651210</v>
      </c>
      <c r="R14" s="26">
        <v>663651210</v>
      </c>
      <c r="S14" s="26">
        <v>0</v>
      </c>
      <c r="T14" s="26">
        <v>0</v>
      </c>
      <c r="U14" s="26">
        <v>2374736512</v>
      </c>
      <c r="V14" s="26">
        <v>78.157783972245795</v>
      </c>
      <c r="W14" s="26">
        <v>2374736512</v>
      </c>
      <c r="X14" s="26">
        <v>78.157783972245795</v>
      </c>
      <c r="Y14" s="26">
        <v>2374736512</v>
      </c>
      <c r="Z14" s="26">
        <v>78.157783972245795</v>
      </c>
      <c r="AA14" s="26">
        <v>0</v>
      </c>
      <c r="AB14" s="26">
        <v>0</v>
      </c>
      <c r="AC14" s="26">
        <v>0</v>
      </c>
    </row>
    <row r="15" spans="1:29" x14ac:dyDescent="0.2">
      <c r="A15" s="10" t="s">
        <v>66</v>
      </c>
      <c r="B15" s="102" t="s">
        <v>67</v>
      </c>
      <c r="C15" s="26">
        <v>3038387722</v>
      </c>
      <c r="D15" s="26">
        <v>0</v>
      </c>
      <c r="E15" s="26">
        <v>0</v>
      </c>
      <c r="F15" s="26">
        <v>0</v>
      </c>
      <c r="G15" s="26">
        <v>0</v>
      </c>
      <c r="H15" s="26">
        <v>3038387722</v>
      </c>
      <c r="I15" s="26">
        <v>253198986</v>
      </c>
      <c r="J15" s="26">
        <v>253198986</v>
      </c>
      <c r="K15" s="26">
        <v>663651210</v>
      </c>
      <c r="L15" s="26">
        <v>663651210</v>
      </c>
      <c r="M15" s="26">
        <v>663651210</v>
      </c>
      <c r="N15" s="26">
        <v>663651210</v>
      </c>
      <c r="O15" s="26">
        <v>663651210</v>
      </c>
      <c r="P15" s="26">
        <v>663651210</v>
      </c>
      <c r="Q15" s="26">
        <v>663651210</v>
      </c>
      <c r="R15" s="26">
        <v>663651210</v>
      </c>
      <c r="S15" s="26">
        <v>0</v>
      </c>
      <c r="T15" s="26">
        <v>0</v>
      </c>
      <c r="U15" s="26">
        <v>2374736512</v>
      </c>
      <c r="V15" s="26">
        <v>78.157783972245795</v>
      </c>
      <c r="W15" s="26">
        <v>2374736512</v>
      </c>
      <c r="X15" s="26">
        <v>78.157783972245795</v>
      </c>
      <c r="Y15" s="26">
        <v>2374736512</v>
      </c>
      <c r="Z15" s="26">
        <v>78.157783972245795</v>
      </c>
      <c r="AA15" s="26">
        <v>0</v>
      </c>
      <c r="AB15" s="26">
        <v>0</v>
      </c>
      <c r="AC15" s="26">
        <v>0</v>
      </c>
    </row>
    <row r="16" spans="1:29" x14ac:dyDescent="0.2">
      <c r="A16" s="10" t="s">
        <v>68</v>
      </c>
      <c r="B16" s="102" t="s">
        <v>69</v>
      </c>
      <c r="C16" s="26">
        <v>3038387722</v>
      </c>
      <c r="D16" s="26">
        <v>0</v>
      </c>
      <c r="E16" s="26">
        <v>0</v>
      </c>
      <c r="F16" s="26">
        <v>0</v>
      </c>
      <c r="G16" s="26">
        <v>0</v>
      </c>
      <c r="H16" s="26">
        <v>3038387722</v>
      </c>
      <c r="I16" s="26">
        <v>253198986</v>
      </c>
      <c r="J16" s="26">
        <v>253198986</v>
      </c>
      <c r="K16" s="26">
        <v>663651210</v>
      </c>
      <c r="L16" s="26">
        <v>663651210</v>
      </c>
      <c r="M16" s="26">
        <v>663651210</v>
      </c>
      <c r="N16" s="26">
        <v>663651210</v>
      </c>
      <c r="O16" s="26">
        <v>663651210</v>
      </c>
      <c r="P16" s="26">
        <v>663651210</v>
      </c>
      <c r="Q16" s="26">
        <v>663651210</v>
      </c>
      <c r="R16" s="26">
        <v>663651210</v>
      </c>
      <c r="S16" s="26">
        <v>0</v>
      </c>
      <c r="T16" s="26">
        <v>0</v>
      </c>
      <c r="U16" s="26">
        <v>2374736512</v>
      </c>
      <c r="V16" s="26">
        <v>78.157783972245795</v>
      </c>
      <c r="W16" s="26">
        <v>2374736512</v>
      </c>
      <c r="X16" s="26">
        <v>78.157783972245795</v>
      </c>
      <c r="Y16" s="26">
        <v>2374736512</v>
      </c>
      <c r="Z16" s="26">
        <v>78.157783972245795</v>
      </c>
      <c r="AA16" s="26">
        <v>0</v>
      </c>
      <c r="AB16" s="26">
        <v>0</v>
      </c>
      <c r="AC16" s="26">
        <v>0</v>
      </c>
    </row>
    <row r="17" spans="1:29" x14ac:dyDescent="0.2">
      <c r="A17" s="10" t="s">
        <v>70</v>
      </c>
      <c r="B17" s="102" t="s">
        <v>67</v>
      </c>
      <c r="C17" s="26">
        <v>3038387722</v>
      </c>
      <c r="D17" s="26">
        <v>0</v>
      </c>
      <c r="E17" s="26">
        <v>0</v>
      </c>
      <c r="F17" s="26">
        <v>0</v>
      </c>
      <c r="G17" s="26">
        <v>0</v>
      </c>
      <c r="H17" s="26">
        <v>3038387722</v>
      </c>
      <c r="I17" s="26">
        <v>253198986</v>
      </c>
      <c r="J17" s="26">
        <v>253198986</v>
      </c>
      <c r="K17" s="26">
        <v>663651210</v>
      </c>
      <c r="L17" s="26">
        <v>663651210</v>
      </c>
      <c r="M17" s="26">
        <v>663651210</v>
      </c>
      <c r="N17" s="26">
        <v>663651210</v>
      </c>
      <c r="O17" s="26">
        <v>663651210</v>
      </c>
      <c r="P17" s="26">
        <v>663651210</v>
      </c>
      <c r="Q17" s="26">
        <v>663651210</v>
      </c>
      <c r="R17" s="26">
        <v>663651210</v>
      </c>
      <c r="S17" s="26">
        <v>0</v>
      </c>
      <c r="T17" s="26">
        <v>0</v>
      </c>
      <c r="U17" s="26">
        <v>2374736512</v>
      </c>
      <c r="V17" s="26">
        <v>78.157783972245795</v>
      </c>
      <c r="W17" s="26">
        <v>2374736512</v>
      </c>
      <c r="X17" s="26">
        <v>78.157783972245795</v>
      </c>
      <c r="Y17" s="26">
        <v>2374736512</v>
      </c>
      <c r="Z17" s="26">
        <v>78.157783972245795</v>
      </c>
      <c r="AA17" s="26">
        <v>0</v>
      </c>
      <c r="AB17" s="26">
        <v>0</v>
      </c>
      <c r="AC17" s="26">
        <v>0</v>
      </c>
    </row>
    <row r="18" spans="1:29" x14ac:dyDescent="0.2">
      <c r="A18" s="10" t="s">
        <v>71</v>
      </c>
      <c r="B18" s="102" t="s">
        <v>67</v>
      </c>
      <c r="C18" s="26">
        <v>3038387722</v>
      </c>
      <c r="D18" s="26">
        <v>0</v>
      </c>
      <c r="E18" s="26">
        <v>0</v>
      </c>
      <c r="F18" s="26">
        <v>0</v>
      </c>
      <c r="G18" s="26">
        <v>0</v>
      </c>
      <c r="H18" s="26">
        <v>3038387722</v>
      </c>
      <c r="I18" s="26">
        <v>253198986</v>
      </c>
      <c r="J18" s="26">
        <v>253198986</v>
      </c>
      <c r="K18" s="26">
        <v>663651210</v>
      </c>
      <c r="L18" s="26">
        <v>663651210</v>
      </c>
      <c r="M18" s="26">
        <v>663651210</v>
      </c>
      <c r="N18" s="26">
        <v>663651210</v>
      </c>
      <c r="O18" s="26">
        <v>663651210</v>
      </c>
      <c r="P18" s="26">
        <v>663651210</v>
      </c>
      <c r="Q18" s="26">
        <v>663651210</v>
      </c>
      <c r="R18" s="26">
        <v>663651210</v>
      </c>
      <c r="S18" s="26">
        <v>0</v>
      </c>
      <c r="T18" s="26">
        <v>0</v>
      </c>
      <c r="U18" s="26">
        <v>2374736512</v>
      </c>
      <c r="V18" s="26">
        <v>78.157783972245795</v>
      </c>
      <c r="W18" s="26">
        <v>2374736512</v>
      </c>
      <c r="X18" s="26">
        <v>78.157783972245795</v>
      </c>
      <c r="Y18" s="26">
        <v>2374736512</v>
      </c>
      <c r="Z18" s="26">
        <v>78.157783972245795</v>
      </c>
      <c r="AA18" s="26">
        <v>0</v>
      </c>
      <c r="AB18" s="26">
        <v>0</v>
      </c>
      <c r="AC18" s="26">
        <v>0</v>
      </c>
    </row>
    <row r="19" spans="1:29" x14ac:dyDescent="0.2">
      <c r="A19" s="10" t="s">
        <v>72</v>
      </c>
      <c r="B19" s="102" t="s">
        <v>73</v>
      </c>
      <c r="C19" s="26">
        <v>1391984160</v>
      </c>
      <c r="D19" s="26">
        <v>0</v>
      </c>
      <c r="E19" s="26">
        <v>0</v>
      </c>
      <c r="F19" s="26">
        <v>0</v>
      </c>
      <c r="G19" s="26">
        <v>0</v>
      </c>
      <c r="H19" s="26">
        <v>1391984160</v>
      </c>
      <c r="I19" s="26">
        <v>115998680</v>
      </c>
      <c r="J19" s="26">
        <v>115998680</v>
      </c>
      <c r="K19" s="26">
        <v>410132310</v>
      </c>
      <c r="L19" s="26">
        <v>410132310</v>
      </c>
      <c r="M19" s="26">
        <v>410132310</v>
      </c>
      <c r="N19" s="26">
        <v>410132310</v>
      </c>
      <c r="O19" s="26">
        <v>410132310</v>
      </c>
      <c r="P19" s="26">
        <v>410132310</v>
      </c>
      <c r="Q19" s="26">
        <v>410132310</v>
      </c>
      <c r="R19" s="26">
        <v>410132310</v>
      </c>
      <c r="S19" s="26">
        <v>0</v>
      </c>
      <c r="T19" s="26">
        <v>0</v>
      </c>
      <c r="U19" s="26">
        <v>981851850</v>
      </c>
      <c r="V19" s="26">
        <v>70.536136704314202</v>
      </c>
      <c r="W19" s="26">
        <v>981851850</v>
      </c>
      <c r="X19" s="26">
        <v>70.536136704314202</v>
      </c>
      <c r="Y19" s="26">
        <v>981851850</v>
      </c>
      <c r="Z19" s="26">
        <v>70.536136704314202</v>
      </c>
      <c r="AA19" s="26">
        <v>0</v>
      </c>
      <c r="AB19" s="26">
        <v>0</v>
      </c>
      <c r="AC19" s="26">
        <v>0</v>
      </c>
    </row>
    <row r="20" spans="1:29" x14ac:dyDescent="0.2">
      <c r="A20" s="10" t="s">
        <v>74</v>
      </c>
      <c r="B20" s="102" t="s">
        <v>75</v>
      </c>
      <c r="C20" s="26">
        <v>1391984160</v>
      </c>
      <c r="D20" s="26">
        <v>0</v>
      </c>
      <c r="E20" s="26">
        <v>0</v>
      </c>
      <c r="F20" s="26">
        <v>0</v>
      </c>
      <c r="G20" s="26">
        <v>0</v>
      </c>
      <c r="H20" s="26">
        <v>1391984160</v>
      </c>
      <c r="I20" s="26">
        <v>115998680</v>
      </c>
      <c r="J20" s="26">
        <v>115998680</v>
      </c>
      <c r="K20" s="26">
        <v>410132310</v>
      </c>
      <c r="L20" s="26">
        <v>410132310</v>
      </c>
      <c r="M20" s="26">
        <v>410132310</v>
      </c>
      <c r="N20" s="26">
        <v>410132310</v>
      </c>
      <c r="O20" s="26">
        <v>410132310</v>
      </c>
      <c r="P20" s="26">
        <v>410132310</v>
      </c>
      <c r="Q20" s="26">
        <v>410132310</v>
      </c>
      <c r="R20" s="26">
        <v>410132310</v>
      </c>
      <c r="S20" s="26">
        <v>0</v>
      </c>
      <c r="T20" s="26">
        <v>0</v>
      </c>
      <c r="U20" s="26">
        <v>981851850</v>
      </c>
      <c r="V20" s="26">
        <v>70.536136704314202</v>
      </c>
      <c r="W20" s="26">
        <v>981851850</v>
      </c>
      <c r="X20" s="26">
        <v>70.536136704314202</v>
      </c>
      <c r="Y20" s="26">
        <v>981851850</v>
      </c>
      <c r="Z20" s="26">
        <v>70.536136704314202</v>
      </c>
      <c r="AA20" s="26">
        <v>0</v>
      </c>
      <c r="AB20" s="26">
        <v>0</v>
      </c>
      <c r="AC20" s="26">
        <v>0</v>
      </c>
    </row>
    <row r="21" spans="1:29" x14ac:dyDescent="0.2">
      <c r="A21" s="10" t="s">
        <v>76</v>
      </c>
      <c r="B21" s="102" t="s">
        <v>77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137200306</v>
      </c>
      <c r="J21" s="26">
        <v>137200306</v>
      </c>
      <c r="K21" s="26">
        <v>253518900</v>
      </c>
      <c r="L21" s="26">
        <v>253518900</v>
      </c>
      <c r="M21" s="26">
        <v>253518900</v>
      </c>
      <c r="N21" s="26">
        <v>253518900</v>
      </c>
      <c r="O21" s="26">
        <v>253518900</v>
      </c>
      <c r="P21" s="26">
        <v>253518900</v>
      </c>
      <c r="Q21" s="26">
        <v>253518900</v>
      </c>
      <c r="R21" s="26">
        <v>253518900</v>
      </c>
      <c r="S21" s="26">
        <v>0</v>
      </c>
      <c r="T21" s="26">
        <v>0</v>
      </c>
      <c r="U21" s="26">
        <v>1392884662</v>
      </c>
      <c r="V21" s="26">
        <v>84.601655034563095</v>
      </c>
      <c r="W21" s="26">
        <v>1392884662</v>
      </c>
      <c r="X21" s="26">
        <v>84.601655034563095</v>
      </c>
      <c r="Y21" s="26">
        <v>1392884662</v>
      </c>
      <c r="Z21" s="26">
        <v>84.601655034563095</v>
      </c>
      <c r="AA21" s="26">
        <v>0</v>
      </c>
      <c r="AB21" s="26">
        <v>0</v>
      </c>
      <c r="AC21" s="26">
        <v>0</v>
      </c>
    </row>
    <row r="22" spans="1:29" x14ac:dyDescent="0.2">
      <c r="A22" s="10" t="s">
        <v>78</v>
      </c>
      <c r="B22" s="102" t="s">
        <v>75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137200306</v>
      </c>
      <c r="J22" s="26">
        <v>137200306</v>
      </c>
      <c r="K22" s="26">
        <v>253518900</v>
      </c>
      <c r="L22" s="26">
        <v>253518900</v>
      </c>
      <c r="M22" s="26">
        <v>253518900</v>
      </c>
      <c r="N22" s="26">
        <v>253518900</v>
      </c>
      <c r="O22" s="26">
        <v>253518900</v>
      </c>
      <c r="P22" s="26">
        <v>253518900</v>
      </c>
      <c r="Q22" s="26">
        <v>253518900</v>
      </c>
      <c r="R22" s="26">
        <v>253518900</v>
      </c>
      <c r="S22" s="26">
        <v>0</v>
      </c>
      <c r="T22" s="26">
        <v>0</v>
      </c>
      <c r="U22" s="26">
        <v>1392884662</v>
      </c>
      <c r="V22" s="26">
        <v>84.601655034563095</v>
      </c>
      <c r="W22" s="26">
        <v>1392884662</v>
      </c>
      <c r="X22" s="26">
        <v>84.601655034563095</v>
      </c>
      <c r="Y22" s="26">
        <v>1392884662</v>
      </c>
      <c r="Z22" s="26">
        <v>84.601655034563095</v>
      </c>
      <c r="AA22" s="26">
        <v>0</v>
      </c>
      <c r="AB22" s="26">
        <v>0</v>
      </c>
      <c r="AC22" s="26">
        <v>0</v>
      </c>
    </row>
    <row r="23" spans="1:29" x14ac:dyDescent="0.2">
      <c r="A23" s="10" t="s">
        <v>79</v>
      </c>
      <c r="B23" s="102" t="s">
        <v>80</v>
      </c>
      <c r="C23" s="26">
        <v>2055531510</v>
      </c>
      <c r="D23" s="26">
        <v>0</v>
      </c>
      <c r="E23" s="26">
        <v>0</v>
      </c>
      <c r="F23" s="26">
        <v>0</v>
      </c>
      <c r="G23" s="26">
        <v>0</v>
      </c>
      <c r="H23" s="26">
        <v>2055531510</v>
      </c>
      <c r="I23" s="26">
        <v>171294298</v>
      </c>
      <c r="J23" s="26">
        <v>171294298</v>
      </c>
      <c r="K23" s="26">
        <v>153614959.16999999</v>
      </c>
      <c r="L23" s="26">
        <v>153614959.16999999</v>
      </c>
      <c r="M23" s="26">
        <v>153614959.16999999</v>
      </c>
      <c r="N23" s="26">
        <v>153614959.16999999</v>
      </c>
      <c r="O23" s="26">
        <v>153614959.16999999</v>
      </c>
      <c r="P23" s="26">
        <v>153614959.16999999</v>
      </c>
      <c r="Q23" s="26">
        <v>153614959.16999999</v>
      </c>
      <c r="R23" s="26">
        <v>153614959.16999999</v>
      </c>
      <c r="S23" s="26">
        <v>0</v>
      </c>
      <c r="T23" s="26">
        <v>0</v>
      </c>
      <c r="U23" s="26">
        <v>1901916550.8299999</v>
      </c>
      <c r="V23" s="26">
        <v>92.526752403323712</v>
      </c>
      <c r="W23" s="26">
        <v>1901916550.8299999</v>
      </c>
      <c r="X23" s="26">
        <v>92.526752403323712</v>
      </c>
      <c r="Y23" s="26">
        <v>1901916550.8299999</v>
      </c>
      <c r="Z23" s="26">
        <v>92.526752403323712</v>
      </c>
      <c r="AA23" s="26">
        <v>0</v>
      </c>
      <c r="AB23" s="26">
        <v>0</v>
      </c>
      <c r="AC23" s="26">
        <v>0</v>
      </c>
    </row>
    <row r="24" spans="1:29" x14ac:dyDescent="0.2">
      <c r="A24" s="10" t="s">
        <v>81</v>
      </c>
      <c r="B24" s="102" t="s">
        <v>82</v>
      </c>
      <c r="C24" s="26">
        <v>2055531510</v>
      </c>
      <c r="D24" s="26">
        <v>0</v>
      </c>
      <c r="E24" s="26">
        <v>0</v>
      </c>
      <c r="F24" s="26">
        <v>0</v>
      </c>
      <c r="G24" s="26">
        <v>0</v>
      </c>
      <c r="H24" s="26">
        <v>2055531510</v>
      </c>
      <c r="I24" s="26">
        <v>171294298</v>
      </c>
      <c r="J24" s="26">
        <v>171294298</v>
      </c>
      <c r="K24" s="26">
        <v>153614959.16999999</v>
      </c>
      <c r="L24" s="26">
        <v>153614959.16999999</v>
      </c>
      <c r="M24" s="26">
        <v>153614959.16999999</v>
      </c>
      <c r="N24" s="26">
        <v>153614959.16999999</v>
      </c>
      <c r="O24" s="26">
        <v>153614959.16999999</v>
      </c>
      <c r="P24" s="26">
        <v>153614959.16999999</v>
      </c>
      <c r="Q24" s="26">
        <v>153614959.16999999</v>
      </c>
      <c r="R24" s="26">
        <v>153614959.16999999</v>
      </c>
      <c r="S24" s="26">
        <v>0</v>
      </c>
      <c r="T24" s="26">
        <v>0</v>
      </c>
      <c r="U24" s="26">
        <v>1901916550.8299999</v>
      </c>
      <c r="V24" s="26">
        <v>92.526752403323712</v>
      </c>
      <c r="W24" s="26">
        <v>1901916550.8299999</v>
      </c>
      <c r="X24" s="26">
        <v>92.526752403323712</v>
      </c>
      <c r="Y24" s="26">
        <v>1901916550.8299999</v>
      </c>
      <c r="Z24" s="26">
        <v>92.526752403323712</v>
      </c>
      <c r="AA24" s="26">
        <v>0</v>
      </c>
      <c r="AB24" s="26">
        <v>0</v>
      </c>
      <c r="AC24" s="26">
        <v>0</v>
      </c>
    </row>
    <row r="25" spans="1:29" x14ac:dyDescent="0.2">
      <c r="A25" s="10" t="s">
        <v>83</v>
      </c>
      <c r="B25" s="102" t="s">
        <v>61</v>
      </c>
      <c r="C25" s="26">
        <v>2055531510</v>
      </c>
      <c r="D25" s="26">
        <v>0</v>
      </c>
      <c r="E25" s="26">
        <v>0</v>
      </c>
      <c r="F25" s="26">
        <v>0</v>
      </c>
      <c r="G25" s="26">
        <v>0</v>
      </c>
      <c r="H25" s="26">
        <v>2055531510</v>
      </c>
      <c r="I25" s="26">
        <v>171294298</v>
      </c>
      <c r="J25" s="26">
        <v>171294298</v>
      </c>
      <c r="K25" s="26">
        <v>153614959.16999999</v>
      </c>
      <c r="L25" s="26">
        <v>153614959.16999999</v>
      </c>
      <c r="M25" s="26">
        <v>153614959.16999999</v>
      </c>
      <c r="N25" s="26">
        <v>153614959.16999999</v>
      </c>
      <c r="O25" s="26">
        <v>153614959.16999999</v>
      </c>
      <c r="P25" s="26">
        <v>153614959.16999999</v>
      </c>
      <c r="Q25" s="26">
        <v>153614959.16999999</v>
      </c>
      <c r="R25" s="26">
        <v>153614959.16999999</v>
      </c>
      <c r="S25" s="26">
        <v>0</v>
      </c>
      <c r="T25" s="26">
        <v>0</v>
      </c>
      <c r="U25" s="26">
        <v>1901916550.8299999</v>
      </c>
      <c r="V25" s="26">
        <v>92.526752403323712</v>
      </c>
      <c r="W25" s="26">
        <v>1901916550.8299999</v>
      </c>
      <c r="X25" s="26">
        <v>92.526752403323712</v>
      </c>
      <c r="Y25" s="26">
        <v>1901916550.8299999</v>
      </c>
      <c r="Z25" s="26">
        <v>92.526752403323712</v>
      </c>
      <c r="AA25" s="26">
        <v>0</v>
      </c>
      <c r="AB25" s="26">
        <v>0</v>
      </c>
      <c r="AC25" s="26">
        <v>0</v>
      </c>
    </row>
    <row r="26" spans="1:29" x14ac:dyDescent="0.2">
      <c r="A26" s="10" t="s">
        <v>84</v>
      </c>
      <c r="B26" s="102" t="s">
        <v>63</v>
      </c>
      <c r="C26" s="26">
        <v>2055531510</v>
      </c>
      <c r="D26" s="26">
        <v>0</v>
      </c>
      <c r="E26" s="26">
        <v>0</v>
      </c>
      <c r="F26" s="26">
        <v>0</v>
      </c>
      <c r="G26" s="26">
        <v>0</v>
      </c>
      <c r="H26" s="26">
        <v>2055531510</v>
      </c>
      <c r="I26" s="26">
        <v>171294298</v>
      </c>
      <c r="J26" s="26">
        <v>171294298</v>
      </c>
      <c r="K26" s="26">
        <v>153614959.16999999</v>
      </c>
      <c r="L26" s="26">
        <v>153614959.16999999</v>
      </c>
      <c r="M26" s="26">
        <v>153614959.16999999</v>
      </c>
      <c r="N26" s="26">
        <v>153614959.16999999</v>
      </c>
      <c r="O26" s="26">
        <v>153614959.16999999</v>
      </c>
      <c r="P26" s="26">
        <v>153614959.16999999</v>
      </c>
      <c r="Q26" s="26">
        <v>153614959.16999999</v>
      </c>
      <c r="R26" s="26">
        <v>153614959.16999999</v>
      </c>
      <c r="S26" s="26">
        <v>0</v>
      </c>
      <c r="T26" s="26">
        <v>0</v>
      </c>
      <c r="U26" s="26">
        <v>1901916550.8299999</v>
      </c>
      <c r="V26" s="26">
        <v>92.526752403323712</v>
      </c>
      <c r="W26" s="26">
        <v>1901916550.8299999</v>
      </c>
      <c r="X26" s="26">
        <v>92.526752403323712</v>
      </c>
      <c r="Y26" s="26">
        <v>1901916550.8299999</v>
      </c>
      <c r="Z26" s="26">
        <v>92.526752403323712</v>
      </c>
      <c r="AA26" s="26">
        <v>0</v>
      </c>
      <c r="AB26" s="26">
        <v>0</v>
      </c>
      <c r="AC26" s="26">
        <v>0</v>
      </c>
    </row>
    <row r="27" spans="1:29" x14ac:dyDescent="0.2">
      <c r="A27" s="10" t="s">
        <v>85</v>
      </c>
      <c r="B27" s="102" t="s">
        <v>65</v>
      </c>
      <c r="C27" s="26">
        <v>2055531510</v>
      </c>
      <c r="D27" s="26">
        <v>0</v>
      </c>
      <c r="E27" s="26">
        <v>0</v>
      </c>
      <c r="F27" s="26">
        <v>0</v>
      </c>
      <c r="G27" s="26">
        <v>0</v>
      </c>
      <c r="H27" s="26">
        <v>2055531510</v>
      </c>
      <c r="I27" s="26">
        <v>171294298</v>
      </c>
      <c r="J27" s="26">
        <v>171294298</v>
      </c>
      <c r="K27" s="26">
        <v>153614959.16999999</v>
      </c>
      <c r="L27" s="26">
        <v>153614959.16999999</v>
      </c>
      <c r="M27" s="26">
        <v>153614959.16999999</v>
      </c>
      <c r="N27" s="26">
        <v>153614959.16999999</v>
      </c>
      <c r="O27" s="26">
        <v>153614959.16999999</v>
      </c>
      <c r="P27" s="26">
        <v>153614959.16999999</v>
      </c>
      <c r="Q27" s="26">
        <v>153614959.16999999</v>
      </c>
      <c r="R27" s="26">
        <v>153614959.16999999</v>
      </c>
      <c r="S27" s="26">
        <v>0</v>
      </c>
      <c r="T27" s="26">
        <v>0</v>
      </c>
      <c r="U27" s="26">
        <v>1901916550.8299999</v>
      </c>
      <c r="V27" s="26">
        <v>92.526752403323712</v>
      </c>
      <c r="W27" s="26">
        <v>1901916550.8299999</v>
      </c>
      <c r="X27" s="26">
        <v>92.526752403323712</v>
      </c>
      <c r="Y27" s="26">
        <v>1901916550.8299999</v>
      </c>
      <c r="Z27" s="26">
        <v>92.526752403323712</v>
      </c>
      <c r="AA27" s="26">
        <v>0</v>
      </c>
      <c r="AB27" s="26">
        <v>0</v>
      </c>
      <c r="AC27" s="26">
        <v>0</v>
      </c>
    </row>
    <row r="28" spans="1:29" x14ac:dyDescent="0.2">
      <c r="A28" s="10" t="s">
        <v>86</v>
      </c>
      <c r="B28" s="102" t="s">
        <v>67</v>
      </c>
      <c r="C28" s="26">
        <v>2055531510</v>
      </c>
      <c r="D28" s="26">
        <v>0</v>
      </c>
      <c r="E28" s="26">
        <v>0</v>
      </c>
      <c r="F28" s="26">
        <v>0</v>
      </c>
      <c r="G28" s="26">
        <v>0</v>
      </c>
      <c r="H28" s="26">
        <v>2055531510</v>
      </c>
      <c r="I28" s="26">
        <v>171294298</v>
      </c>
      <c r="J28" s="26">
        <v>171294298</v>
      </c>
      <c r="K28" s="26">
        <v>153614959.16999999</v>
      </c>
      <c r="L28" s="26">
        <v>153614959.16999999</v>
      </c>
      <c r="M28" s="26">
        <v>153614959.16999999</v>
      </c>
      <c r="N28" s="26">
        <v>153614959.16999999</v>
      </c>
      <c r="O28" s="26">
        <v>153614959.16999999</v>
      </c>
      <c r="P28" s="26">
        <v>153614959.16999999</v>
      </c>
      <c r="Q28" s="26">
        <v>153614959.16999999</v>
      </c>
      <c r="R28" s="26">
        <v>153614959.16999999</v>
      </c>
      <c r="S28" s="26">
        <v>0</v>
      </c>
      <c r="T28" s="26">
        <v>0</v>
      </c>
      <c r="U28" s="26">
        <v>1901916550.8299999</v>
      </c>
      <c r="V28" s="26">
        <v>92.526752403323712</v>
      </c>
      <c r="W28" s="26">
        <v>1901916550.8299999</v>
      </c>
      <c r="X28" s="26">
        <v>92.526752403323712</v>
      </c>
      <c r="Y28" s="26">
        <v>1901916550.8299999</v>
      </c>
      <c r="Z28" s="26">
        <v>92.526752403323712</v>
      </c>
      <c r="AA28" s="26">
        <v>0</v>
      </c>
      <c r="AB28" s="26">
        <v>0</v>
      </c>
      <c r="AC28" s="26">
        <v>0</v>
      </c>
    </row>
    <row r="29" spans="1:29" x14ac:dyDescent="0.2">
      <c r="A29" s="10" t="s">
        <v>87</v>
      </c>
      <c r="B29" s="102" t="s">
        <v>69</v>
      </c>
      <c r="C29" s="26">
        <v>2055531510</v>
      </c>
      <c r="D29" s="26">
        <v>0</v>
      </c>
      <c r="E29" s="26">
        <v>0</v>
      </c>
      <c r="F29" s="26">
        <v>0</v>
      </c>
      <c r="G29" s="26">
        <v>0</v>
      </c>
      <c r="H29" s="26">
        <v>2055531510</v>
      </c>
      <c r="I29" s="26">
        <v>171294298</v>
      </c>
      <c r="J29" s="26">
        <v>171294298</v>
      </c>
      <c r="K29" s="26">
        <v>153614959.16999999</v>
      </c>
      <c r="L29" s="26">
        <v>153614959.16999999</v>
      </c>
      <c r="M29" s="26">
        <v>153614959.16999999</v>
      </c>
      <c r="N29" s="26">
        <v>153614959.16999999</v>
      </c>
      <c r="O29" s="26">
        <v>153614959.16999999</v>
      </c>
      <c r="P29" s="26">
        <v>153614959.16999999</v>
      </c>
      <c r="Q29" s="26">
        <v>153614959.16999999</v>
      </c>
      <c r="R29" s="26">
        <v>153614959.16999999</v>
      </c>
      <c r="S29" s="26">
        <v>0</v>
      </c>
      <c r="T29" s="26">
        <v>0</v>
      </c>
      <c r="U29" s="26">
        <v>1901916550.8299999</v>
      </c>
      <c r="V29" s="26">
        <v>92.526752403323712</v>
      </c>
      <c r="W29" s="26">
        <v>1901916550.8299999</v>
      </c>
      <c r="X29" s="26">
        <v>92.526752403323712</v>
      </c>
      <c r="Y29" s="26">
        <v>1901916550.8299999</v>
      </c>
      <c r="Z29" s="26">
        <v>92.526752403323712</v>
      </c>
      <c r="AA29" s="26">
        <v>0</v>
      </c>
      <c r="AB29" s="26">
        <v>0</v>
      </c>
      <c r="AC29" s="26">
        <v>0</v>
      </c>
    </row>
    <row r="30" spans="1:29" x14ac:dyDescent="0.2">
      <c r="A30" s="10" t="s">
        <v>88</v>
      </c>
      <c r="B30" s="102" t="s">
        <v>67</v>
      </c>
      <c r="C30" s="26">
        <v>2055531510</v>
      </c>
      <c r="D30" s="26">
        <v>0</v>
      </c>
      <c r="E30" s="26">
        <v>0</v>
      </c>
      <c r="F30" s="26">
        <v>0</v>
      </c>
      <c r="G30" s="26">
        <v>0</v>
      </c>
      <c r="H30" s="26">
        <v>2055531510</v>
      </c>
      <c r="I30" s="26">
        <v>171294298</v>
      </c>
      <c r="J30" s="26">
        <v>171294298</v>
      </c>
      <c r="K30" s="26">
        <v>153614959.16999999</v>
      </c>
      <c r="L30" s="26">
        <v>153614959.16999999</v>
      </c>
      <c r="M30" s="26">
        <v>153614959.16999999</v>
      </c>
      <c r="N30" s="26">
        <v>153614959.16999999</v>
      </c>
      <c r="O30" s="26">
        <v>153614959.16999999</v>
      </c>
      <c r="P30" s="26">
        <v>153614959.16999999</v>
      </c>
      <c r="Q30" s="26">
        <v>153614959.16999999</v>
      </c>
      <c r="R30" s="26">
        <v>153614959.16999999</v>
      </c>
      <c r="S30" s="26">
        <v>0</v>
      </c>
      <c r="T30" s="26">
        <v>0</v>
      </c>
      <c r="U30" s="26">
        <v>1901916550.8299999</v>
      </c>
      <c r="V30" s="26">
        <v>92.526752403323712</v>
      </c>
      <c r="W30" s="26">
        <v>1901916550.8299999</v>
      </c>
      <c r="X30" s="26">
        <v>92.526752403323712</v>
      </c>
      <c r="Y30" s="26">
        <v>1901916550.8299999</v>
      </c>
      <c r="Z30" s="26">
        <v>92.526752403323712</v>
      </c>
      <c r="AA30" s="26">
        <v>0</v>
      </c>
      <c r="AB30" s="26">
        <v>0</v>
      </c>
      <c r="AC30" s="26">
        <v>0</v>
      </c>
    </row>
    <row r="31" spans="1:29" x14ac:dyDescent="0.2">
      <c r="A31" s="10" t="s">
        <v>89</v>
      </c>
      <c r="B31" s="102" t="s">
        <v>67</v>
      </c>
      <c r="C31" s="26">
        <v>2055531510</v>
      </c>
      <c r="D31" s="26">
        <v>0</v>
      </c>
      <c r="E31" s="26">
        <v>0</v>
      </c>
      <c r="F31" s="26">
        <v>0</v>
      </c>
      <c r="G31" s="26">
        <v>0</v>
      </c>
      <c r="H31" s="26">
        <v>2055531510</v>
      </c>
      <c r="I31" s="26">
        <v>171294298</v>
      </c>
      <c r="J31" s="26">
        <v>171294298</v>
      </c>
      <c r="K31" s="26">
        <v>153614959.16999999</v>
      </c>
      <c r="L31" s="26">
        <v>153614959.16999999</v>
      </c>
      <c r="M31" s="26">
        <v>153614959.16999999</v>
      </c>
      <c r="N31" s="26">
        <v>153614959.16999999</v>
      </c>
      <c r="O31" s="26">
        <v>153614959.16999999</v>
      </c>
      <c r="P31" s="26">
        <v>153614959.16999999</v>
      </c>
      <c r="Q31" s="26">
        <v>153614959.16999999</v>
      </c>
      <c r="R31" s="26">
        <v>153614959.16999999</v>
      </c>
      <c r="S31" s="26">
        <v>0</v>
      </c>
      <c r="T31" s="26">
        <v>0</v>
      </c>
      <c r="U31" s="26">
        <v>1901916550.8299999</v>
      </c>
      <c r="V31" s="26">
        <v>92.526752403323712</v>
      </c>
      <c r="W31" s="26">
        <v>1901916550.8299999</v>
      </c>
      <c r="X31" s="26">
        <v>92.526752403323712</v>
      </c>
      <c r="Y31" s="26">
        <v>1901916550.8299999</v>
      </c>
      <c r="Z31" s="26">
        <v>92.526752403323712</v>
      </c>
      <c r="AA31" s="26">
        <v>0</v>
      </c>
      <c r="AB31" s="26">
        <v>0</v>
      </c>
      <c r="AC31" s="26">
        <v>0</v>
      </c>
    </row>
    <row r="32" spans="1:29" x14ac:dyDescent="0.2">
      <c r="A32" s="10" t="s">
        <v>90</v>
      </c>
      <c r="B32" s="102" t="s">
        <v>91</v>
      </c>
      <c r="C32" s="26">
        <v>2055531510</v>
      </c>
      <c r="D32" s="26">
        <v>0</v>
      </c>
      <c r="E32" s="26">
        <v>0</v>
      </c>
      <c r="F32" s="26">
        <v>0</v>
      </c>
      <c r="G32" s="26">
        <v>0</v>
      </c>
      <c r="H32" s="26">
        <v>2055531510</v>
      </c>
      <c r="I32" s="26">
        <v>171294298</v>
      </c>
      <c r="J32" s="26">
        <v>171294298</v>
      </c>
      <c r="K32" s="26">
        <v>153614959.16999999</v>
      </c>
      <c r="L32" s="26">
        <v>153614959.16999999</v>
      </c>
      <c r="M32" s="26">
        <v>153614959.16999999</v>
      </c>
      <c r="N32" s="26">
        <v>153614959.16999999</v>
      </c>
      <c r="O32" s="26">
        <v>153614959.16999999</v>
      </c>
      <c r="P32" s="26">
        <v>153614959.16999999</v>
      </c>
      <c r="Q32" s="26">
        <v>153614959.16999999</v>
      </c>
      <c r="R32" s="26">
        <v>153614959.16999999</v>
      </c>
      <c r="S32" s="26">
        <v>0</v>
      </c>
      <c r="T32" s="26">
        <v>0</v>
      </c>
      <c r="U32" s="26">
        <v>1901916550.8299999</v>
      </c>
      <c r="V32" s="26">
        <v>92.526752403323712</v>
      </c>
      <c r="W32" s="26">
        <v>1901916550.8299999</v>
      </c>
      <c r="X32" s="26">
        <v>92.526752403323712</v>
      </c>
      <c r="Y32" s="26">
        <v>1901916550.8299999</v>
      </c>
      <c r="Z32" s="26">
        <v>92.526752403323712</v>
      </c>
      <c r="AA32" s="26">
        <v>0</v>
      </c>
      <c r="AB32" s="26">
        <v>0</v>
      </c>
      <c r="AC32" s="26">
        <v>0</v>
      </c>
    </row>
    <row r="33" spans="1:29" x14ac:dyDescent="0.2">
      <c r="A33" s="10" t="s">
        <v>92</v>
      </c>
      <c r="B33" s="102" t="s">
        <v>75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153614961</v>
      </c>
      <c r="J33" s="26">
        <v>153614961</v>
      </c>
      <c r="K33" s="26">
        <v>153614959.16999999</v>
      </c>
      <c r="L33" s="26">
        <v>153614959.16999999</v>
      </c>
      <c r="M33" s="26">
        <v>153614959.16999999</v>
      </c>
      <c r="N33" s="26">
        <v>153614959.16999999</v>
      </c>
      <c r="O33" s="26">
        <v>153614959.16999999</v>
      </c>
      <c r="P33" s="26">
        <v>153614959.16999999</v>
      </c>
      <c r="Q33" s="26">
        <v>153614959.16999999</v>
      </c>
      <c r="R33" s="26">
        <v>153614959.16999999</v>
      </c>
      <c r="S33" s="26">
        <v>0</v>
      </c>
      <c r="T33" s="26">
        <v>0</v>
      </c>
      <c r="U33" s="26">
        <v>1689764550.8299999</v>
      </c>
      <c r="V33" s="26">
        <v>91.666666666485796</v>
      </c>
      <c r="W33" s="26">
        <v>1689764550.8299999</v>
      </c>
      <c r="X33" s="26">
        <v>91.666666666485796</v>
      </c>
      <c r="Y33" s="26">
        <v>1689764550.8299999</v>
      </c>
      <c r="Z33" s="26">
        <v>91.666666666485796</v>
      </c>
      <c r="AA33" s="26">
        <v>0</v>
      </c>
      <c r="AB33" s="26">
        <v>0</v>
      </c>
      <c r="AC33" s="26">
        <v>0</v>
      </c>
    </row>
    <row r="34" spans="1:29" x14ac:dyDescent="0.2">
      <c r="A34" s="10" t="s">
        <v>93</v>
      </c>
      <c r="B34" s="102" t="s">
        <v>94</v>
      </c>
      <c r="C34" s="26">
        <v>212152000</v>
      </c>
      <c r="D34" s="26">
        <v>0</v>
      </c>
      <c r="E34" s="26">
        <v>0</v>
      </c>
      <c r="F34" s="26">
        <v>0</v>
      </c>
      <c r="G34" s="26">
        <v>0</v>
      </c>
      <c r="H34" s="26">
        <v>212152000</v>
      </c>
      <c r="I34" s="26">
        <v>17679337</v>
      </c>
      <c r="J34" s="26">
        <v>17679337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212152000</v>
      </c>
      <c r="V34" s="26">
        <v>100</v>
      </c>
      <c r="W34" s="26">
        <v>212152000</v>
      </c>
      <c r="X34" s="26">
        <v>100</v>
      </c>
      <c r="Y34" s="26">
        <v>212152000</v>
      </c>
      <c r="Z34" s="26">
        <v>100</v>
      </c>
      <c r="AA34" s="26">
        <v>0</v>
      </c>
      <c r="AB34" s="26">
        <v>0</v>
      </c>
      <c r="AC34" s="26">
        <v>0</v>
      </c>
    </row>
    <row r="35" spans="1:29" x14ac:dyDescent="0.2">
      <c r="A35" s="10" t="s">
        <v>95</v>
      </c>
      <c r="B35" s="102" t="s">
        <v>96</v>
      </c>
      <c r="C35" s="26">
        <v>1577582048</v>
      </c>
      <c r="D35" s="26">
        <v>0</v>
      </c>
      <c r="E35" s="26">
        <v>0</v>
      </c>
      <c r="F35" s="26">
        <v>0</v>
      </c>
      <c r="G35" s="26">
        <v>0</v>
      </c>
      <c r="H35" s="26">
        <v>1577582048</v>
      </c>
      <c r="I35" s="26">
        <v>131465178</v>
      </c>
      <c r="J35" s="26">
        <v>131465178</v>
      </c>
      <c r="K35" s="26">
        <v>110000000</v>
      </c>
      <c r="L35" s="26">
        <v>110000000</v>
      </c>
      <c r="M35" s="26">
        <v>110000000</v>
      </c>
      <c r="N35" s="26">
        <v>110000000</v>
      </c>
      <c r="O35" s="26">
        <v>110000000</v>
      </c>
      <c r="P35" s="26">
        <v>110000000</v>
      </c>
      <c r="Q35" s="26">
        <v>110000000</v>
      </c>
      <c r="R35" s="26">
        <v>110000000</v>
      </c>
      <c r="S35" s="26">
        <v>0</v>
      </c>
      <c r="T35" s="26">
        <v>0</v>
      </c>
      <c r="U35" s="26">
        <v>1467582048</v>
      </c>
      <c r="V35" s="26">
        <v>93.027304022668503</v>
      </c>
      <c r="W35" s="26">
        <v>1467582048</v>
      </c>
      <c r="X35" s="26">
        <v>93.027304022668503</v>
      </c>
      <c r="Y35" s="26">
        <v>1467582048</v>
      </c>
      <c r="Z35" s="26">
        <v>93.027304022668503</v>
      </c>
      <c r="AA35" s="26">
        <v>0</v>
      </c>
      <c r="AB35" s="26">
        <v>0</v>
      </c>
      <c r="AC35" s="26">
        <v>0</v>
      </c>
    </row>
    <row r="36" spans="1:29" x14ac:dyDescent="0.2">
      <c r="A36" s="10" t="s">
        <v>97</v>
      </c>
      <c r="B36" s="102" t="s">
        <v>98</v>
      </c>
      <c r="C36" s="26">
        <v>1577582048</v>
      </c>
      <c r="D36" s="26">
        <v>0</v>
      </c>
      <c r="E36" s="26">
        <v>0</v>
      </c>
      <c r="F36" s="26">
        <v>0</v>
      </c>
      <c r="G36" s="26">
        <v>0</v>
      </c>
      <c r="H36" s="26">
        <v>1577582048</v>
      </c>
      <c r="I36" s="26">
        <v>131465178</v>
      </c>
      <c r="J36" s="26">
        <v>131465178</v>
      </c>
      <c r="K36" s="26">
        <v>110000000</v>
      </c>
      <c r="L36" s="26">
        <v>110000000</v>
      </c>
      <c r="M36" s="26">
        <v>110000000</v>
      </c>
      <c r="N36" s="26">
        <v>110000000</v>
      </c>
      <c r="O36" s="26">
        <v>110000000</v>
      </c>
      <c r="P36" s="26">
        <v>110000000</v>
      </c>
      <c r="Q36" s="26">
        <v>110000000</v>
      </c>
      <c r="R36" s="26">
        <v>110000000</v>
      </c>
      <c r="S36" s="26">
        <v>0</v>
      </c>
      <c r="T36" s="26">
        <v>0</v>
      </c>
      <c r="U36" s="26">
        <v>1467582048</v>
      </c>
      <c r="V36" s="26">
        <v>93.027304022668503</v>
      </c>
      <c r="W36" s="26">
        <v>1467582048</v>
      </c>
      <c r="X36" s="26">
        <v>93.027304022668503</v>
      </c>
      <c r="Y36" s="26">
        <v>1467582048</v>
      </c>
      <c r="Z36" s="26">
        <v>93.027304022668503</v>
      </c>
      <c r="AA36" s="26">
        <v>0</v>
      </c>
      <c r="AB36" s="26">
        <v>0</v>
      </c>
      <c r="AC36" s="26">
        <v>0</v>
      </c>
    </row>
    <row r="37" spans="1:29" x14ac:dyDescent="0.2">
      <c r="A37" s="10" t="s">
        <v>99</v>
      </c>
      <c r="B37" s="102" t="s">
        <v>61</v>
      </c>
      <c r="C37" s="26">
        <v>1577582048</v>
      </c>
      <c r="D37" s="26">
        <v>0</v>
      </c>
      <c r="E37" s="26">
        <v>0</v>
      </c>
      <c r="F37" s="26">
        <v>0</v>
      </c>
      <c r="G37" s="26">
        <v>0</v>
      </c>
      <c r="H37" s="26">
        <v>1577582048</v>
      </c>
      <c r="I37" s="26">
        <v>131465178</v>
      </c>
      <c r="J37" s="26">
        <v>131465178</v>
      </c>
      <c r="K37" s="26">
        <v>110000000</v>
      </c>
      <c r="L37" s="26">
        <v>110000000</v>
      </c>
      <c r="M37" s="26">
        <v>110000000</v>
      </c>
      <c r="N37" s="26">
        <v>110000000</v>
      </c>
      <c r="O37" s="26">
        <v>110000000</v>
      </c>
      <c r="P37" s="26">
        <v>110000000</v>
      </c>
      <c r="Q37" s="26">
        <v>110000000</v>
      </c>
      <c r="R37" s="26">
        <v>110000000</v>
      </c>
      <c r="S37" s="26">
        <v>0</v>
      </c>
      <c r="T37" s="26">
        <v>0</v>
      </c>
      <c r="U37" s="26">
        <v>1467582048</v>
      </c>
      <c r="V37" s="26">
        <v>93.027304022668503</v>
      </c>
      <c r="W37" s="26">
        <v>1467582048</v>
      </c>
      <c r="X37" s="26">
        <v>93.027304022668503</v>
      </c>
      <c r="Y37" s="26">
        <v>1467582048</v>
      </c>
      <c r="Z37" s="26">
        <v>93.027304022668503</v>
      </c>
      <c r="AA37" s="26">
        <v>0</v>
      </c>
      <c r="AB37" s="26">
        <v>0</v>
      </c>
      <c r="AC37" s="26">
        <v>0</v>
      </c>
    </row>
    <row r="38" spans="1:29" x14ac:dyDescent="0.2">
      <c r="A38" s="10" t="s">
        <v>100</v>
      </c>
      <c r="B38" s="102" t="s">
        <v>63</v>
      </c>
      <c r="C38" s="26">
        <v>1577582048</v>
      </c>
      <c r="D38" s="26">
        <v>0</v>
      </c>
      <c r="E38" s="26">
        <v>0</v>
      </c>
      <c r="F38" s="26">
        <v>0</v>
      </c>
      <c r="G38" s="26">
        <v>0</v>
      </c>
      <c r="H38" s="26">
        <v>1577582048</v>
      </c>
      <c r="I38" s="26">
        <v>131465178</v>
      </c>
      <c r="J38" s="26">
        <v>131465178</v>
      </c>
      <c r="K38" s="26">
        <v>110000000</v>
      </c>
      <c r="L38" s="26">
        <v>110000000</v>
      </c>
      <c r="M38" s="26">
        <v>110000000</v>
      </c>
      <c r="N38" s="26">
        <v>110000000</v>
      </c>
      <c r="O38" s="26">
        <v>110000000</v>
      </c>
      <c r="P38" s="26">
        <v>110000000</v>
      </c>
      <c r="Q38" s="26">
        <v>110000000</v>
      </c>
      <c r="R38" s="26">
        <v>110000000</v>
      </c>
      <c r="S38" s="26">
        <v>0</v>
      </c>
      <c r="T38" s="26">
        <v>0</v>
      </c>
      <c r="U38" s="26">
        <v>1467582048</v>
      </c>
      <c r="V38" s="26">
        <v>93.027304022668503</v>
      </c>
      <c r="W38" s="26">
        <v>1467582048</v>
      </c>
      <c r="X38" s="26">
        <v>93.027304022668503</v>
      </c>
      <c r="Y38" s="26">
        <v>1467582048</v>
      </c>
      <c r="Z38" s="26">
        <v>93.027304022668503</v>
      </c>
      <c r="AA38" s="26">
        <v>0</v>
      </c>
      <c r="AB38" s="26">
        <v>0</v>
      </c>
      <c r="AC38" s="26">
        <v>0</v>
      </c>
    </row>
    <row r="39" spans="1:29" x14ac:dyDescent="0.2">
      <c r="A39" s="10" t="s">
        <v>101</v>
      </c>
      <c r="B39" s="102" t="s">
        <v>65</v>
      </c>
      <c r="C39" s="26">
        <v>1577582048</v>
      </c>
      <c r="D39" s="26">
        <v>0</v>
      </c>
      <c r="E39" s="26">
        <v>0</v>
      </c>
      <c r="F39" s="26">
        <v>0</v>
      </c>
      <c r="G39" s="26">
        <v>0</v>
      </c>
      <c r="H39" s="26">
        <v>1577582048</v>
      </c>
      <c r="I39" s="26">
        <v>131465178</v>
      </c>
      <c r="J39" s="26">
        <v>131465178</v>
      </c>
      <c r="K39" s="26">
        <v>110000000</v>
      </c>
      <c r="L39" s="26">
        <v>110000000</v>
      </c>
      <c r="M39" s="26">
        <v>110000000</v>
      </c>
      <c r="N39" s="26">
        <v>110000000</v>
      </c>
      <c r="O39" s="26">
        <v>110000000</v>
      </c>
      <c r="P39" s="26">
        <v>110000000</v>
      </c>
      <c r="Q39" s="26">
        <v>110000000</v>
      </c>
      <c r="R39" s="26">
        <v>110000000</v>
      </c>
      <c r="S39" s="26">
        <v>0</v>
      </c>
      <c r="T39" s="26">
        <v>0</v>
      </c>
      <c r="U39" s="26">
        <v>1467582048</v>
      </c>
      <c r="V39" s="26">
        <v>93.027304022668503</v>
      </c>
      <c r="W39" s="26">
        <v>1467582048</v>
      </c>
      <c r="X39" s="26">
        <v>93.027304022668503</v>
      </c>
      <c r="Y39" s="26">
        <v>1467582048</v>
      </c>
      <c r="Z39" s="26">
        <v>93.027304022668503</v>
      </c>
      <c r="AA39" s="26">
        <v>0</v>
      </c>
      <c r="AB39" s="26">
        <v>0</v>
      </c>
      <c r="AC39" s="26">
        <v>0</v>
      </c>
    </row>
    <row r="40" spans="1:29" x14ac:dyDescent="0.2">
      <c r="A40" s="10" t="s">
        <v>102</v>
      </c>
      <c r="B40" s="102" t="s">
        <v>67</v>
      </c>
      <c r="C40" s="26">
        <v>1577582048</v>
      </c>
      <c r="D40" s="26">
        <v>0</v>
      </c>
      <c r="E40" s="26">
        <v>0</v>
      </c>
      <c r="F40" s="26">
        <v>0</v>
      </c>
      <c r="G40" s="26">
        <v>0</v>
      </c>
      <c r="H40" s="26">
        <v>1577582048</v>
      </c>
      <c r="I40" s="26">
        <v>131465178</v>
      </c>
      <c r="J40" s="26">
        <v>131465178</v>
      </c>
      <c r="K40" s="26">
        <v>110000000</v>
      </c>
      <c r="L40" s="26">
        <v>110000000</v>
      </c>
      <c r="M40" s="26">
        <v>110000000</v>
      </c>
      <c r="N40" s="26">
        <v>110000000</v>
      </c>
      <c r="O40" s="26">
        <v>110000000</v>
      </c>
      <c r="P40" s="26">
        <v>110000000</v>
      </c>
      <c r="Q40" s="26">
        <v>110000000</v>
      </c>
      <c r="R40" s="26">
        <v>110000000</v>
      </c>
      <c r="S40" s="26">
        <v>0</v>
      </c>
      <c r="T40" s="26">
        <v>0</v>
      </c>
      <c r="U40" s="26">
        <v>1467582048</v>
      </c>
      <c r="V40" s="26">
        <v>93.027304022668503</v>
      </c>
      <c r="W40" s="26">
        <v>1467582048</v>
      </c>
      <c r="X40" s="26">
        <v>93.027304022668503</v>
      </c>
      <c r="Y40" s="26">
        <v>1467582048</v>
      </c>
      <c r="Z40" s="26">
        <v>93.027304022668503</v>
      </c>
      <c r="AA40" s="26">
        <v>0</v>
      </c>
      <c r="AB40" s="26">
        <v>0</v>
      </c>
      <c r="AC40" s="26">
        <v>0</v>
      </c>
    </row>
    <row r="41" spans="1:29" x14ac:dyDescent="0.2">
      <c r="A41" s="10" t="s">
        <v>103</v>
      </c>
      <c r="B41" s="102" t="s">
        <v>69</v>
      </c>
      <c r="C41" s="26">
        <v>1577582048</v>
      </c>
      <c r="D41" s="26">
        <v>0</v>
      </c>
      <c r="E41" s="26">
        <v>0</v>
      </c>
      <c r="F41" s="26">
        <v>0</v>
      </c>
      <c r="G41" s="26">
        <v>0</v>
      </c>
      <c r="H41" s="26">
        <v>1577582048</v>
      </c>
      <c r="I41" s="26">
        <v>131465178</v>
      </c>
      <c r="J41" s="26">
        <v>131465178</v>
      </c>
      <c r="K41" s="26">
        <v>110000000</v>
      </c>
      <c r="L41" s="26">
        <v>110000000</v>
      </c>
      <c r="M41" s="26">
        <v>110000000</v>
      </c>
      <c r="N41" s="26">
        <v>110000000</v>
      </c>
      <c r="O41" s="26">
        <v>110000000</v>
      </c>
      <c r="P41" s="26">
        <v>110000000</v>
      </c>
      <c r="Q41" s="26">
        <v>110000000</v>
      </c>
      <c r="R41" s="26">
        <v>110000000</v>
      </c>
      <c r="S41" s="26">
        <v>0</v>
      </c>
      <c r="T41" s="26">
        <v>0</v>
      </c>
      <c r="U41" s="26">
        <v>1467582048</v>
      </c>
      <c r="V41" s="26">
        <v>93.027304022668503</v>
      </c>
      <c r="W41" s="26">
        <v>1467582048</v>
      </c>
      <c r="X41" s="26">
        <v>93.027304022668503</v>
      </c>
      <c r="Y41" s="26">
        <v>1467582048</v>
      </c>
      <c r="Z41" s="26">
        <v>93.027304022668503</v>
      </c>
      <c r="AA41" s="26">
        <v>0</v>
      </c>
      <c r="AB41" s="26">
        <v>0</v>
      </c>
      <c r="AC41" s="26">
        <v>0</v>
      </c>
    </row>
    <row r="42" spans="1:29" x14ac:dyDescent="0.2">
      <c r="A42" s="10" t="s">
        <v>104</v>
      </c>
      <c r="B42" s="102" t="s">
        <v>67</v>
      </c>
      <c r="C42" s="26">
        <v>1577582048</v>
      </c>
      <c r="D42" s="26">
        <v>0</v>
      </c>
      <c r="E42" s="26">
        <v>0</v>
      </c>
      <c r="F42" s="26">
        <v>0</v>
      </c>
      <c r="G42" s="26">
        <v>0</v>
      </c>
      <c r="H42" s="26">
        <v>1577582048</v>
      </c>
      <c r="I42" s="26">
        <v>131465178</v>
      </c>
      <c r="J42" s="26">
        <v>131465178</v>
      </c>
      <c r="K42" s="26">
        <v>110000000</v>
      </c>
      <c r="L42" s="26">
        <v>110000000</v>
      </c>
      <c r="M42" s="26">
        <v>110000000</v>
      </c>
      <c r="N42" s="26">
        <v>110000000</v>
      </c>
      <c r="O42" s="26">
        <v>110000000</v>
      </c>
      <c r="P42" s="26">
        <v>110000000</v>
      </c>
      <c r="Q42" s="26">
        <v>110000000</v>
      </c>
      <c r="R42" s="26">
        <v>110000000</v>
      </c>
      <c r="S42" s="26">
        <v>0</v>
      </c>
      <c r="T42" s="26">
        <v>0</v>
      </c>
      <c r="U42" s="26">
        <v>1467582048</v>
      </c>
      <c r="V42" s="26">
        <v>93.027304022668503</v>
      </c>
      <c r="W42" s="26">
        <v>1467582048</v>
      </c>
      <c r="X42" s="26">
        <v>93.027304022668503</v>
      </c>
      <c r="Y42" s="26">
        <v>1467582048</v>
      </c>
      <c r="Z42" s="26">
        <v>93.027304022668503</v>
      </c>
      <c r="AA42" s="26">
        <v>0</v>
      </c>
      <c r="AB42" s="26">
        <v>0</v>
      </c>
      <c r="AC42" s="26">
        <v>0</v>
      </c>
    </row>
    <row r="43" spans="1:29" x14ac:dyDescent="0.2">
      <c r="A43" s="10" t="s">
        <v>105</v>
      </c>
      <c r="B43" s="102" t="s">
        <v>67</v>
      </c>
      <c r="C43" s="26">
        <v>1577582048</v>
      </c>
      <c r="D43" s="26">
        <v>0</v>
      </c>
      <c r="E43" s="26">
        <v>0</v>
      </c>
      <c r="F43" s="26">
        <v>0</v>
      </c>
      <c r="G43" s="26">
        <v>0</v>
      </c>
      <c r="H43" s="26">
        <v>1577582048</v>
      </c>
      <c r="I43" s="26">
        <v>131465178</v>
      </c>
      <c r="J43" s="26">
        <v>131465178</v>
      </c>
      <c r="K43" s="26">
        <v>110000000</v>
      </c>
      <c r="L43" s="26">
        <v>110000000</v>
      </c>
      <c r="M43" s="26">
        <v>110000000</v>
      </c>
      <c r="N43" s="26">
        <v>110000000</v>
      </c>
      <c r="O43" s="26">
        <v>110000000</v>
      </c>
      <c r="P43" s="26">
        <v>110000000</v>
      </c>
      <c r="Q43" s="26">
        <v>110000000</v>
      </c>
      <c r="R43" s="26">
        <v>110000000</v>
      </c>
      <c r="S43" s="26">
        <v>0</v>
      </c>
      <c r="T43" s="26">
        <v>0</v>
      </c>
      <c r="U43" s="26">
        <v>1467582048</v>
      </c>
      <c r="V43" s="26">
        <v>93.027304022668503</v>
      </c>
      <c r="W43" s="26">
        <v>1467582048</v>
      </c>
      <c r="X43" s="26">
        <v>93.027304022668503</v>
      </c>
      <c r="Y43" s="26">
        <v>1467582048</v>
      </c>
      <c r="Z43" s="26">
        <v>93.027304022668503</v>
      </c>
      <c r="AA43" s="26">
        <v>0</v>
      </c>
      <c r="AB43" s="26">
        <v>0</v>
      </c>
      <c r="AC43" s="26">
        <v>0</v>
      </c>
    </row>
    <row r="44" spans="1:29" x14ac:dyDescent="0.2">
      <c r="A44" s="10" t="s">
        <v>106</v>
      </c>
      <c r="B44" s="102" t="s">
        <v>107</v>
      </c>
      <c r="C44" s="26">
        <v>1577582048</v>
      </c>
      <c r="D44" s="26">
        <v>0</v>
      </c>
      <c r="E44" s="26">
        <v>0</v>
      </c>
      <c r="F44" s="26">
        <v>0</v>
      </c>
      <c r="G44" s="26">
        <v>0</v>
      </c>
      <c r="H44" s="26">
        <v>1577582048</v>
      </c>
      <c r="I44" s="26">
        <v>131465178</v>
      </c>
      <c r="J44" s="26">
        <v>131465178</v>
      </c>
      <c r="K44" s="26">
        <v>110000000</v>
      </c>
      <c r="L44" s="26">
        <v>110000000</v>
      </c>
      <c r="M44" s="26">
        <v>110000000</v>
      </c>
      <c r="N44" s="26">
        <v>110000000</v>
      </c>
      <c r="O44" s="26">
        <v>110000000</v>
      </c>
      <c r="P44" s="26">
        <v>110000000</v>
      </c>
      <c r="Q44" s="26">
        <v>110000000</v>
      </c>
      <c r="R44" s="26">
        <v>110000000</v>
      </c>
      <c r="S44" s="26">
        <v>0</v>
      </c>
      <c r="T44" s="26">
        <v>0</v>
      </c>
      <c r="U44" s="26">
        <v>1467582048</v>
      </c>
      <c r="V44" s="26">
        <v>93.027304022668503</v>
      </c>
      <c r="W44" s="26">
        <v>1467582048</v>
      </c>
      <c r="X44" s="26">
        <v>93.027304022668503</v>
      </c>
      <c r="Y44" s="26">
        <v>1467582048</v>
      </c>
      <c r="Z44" s="26">
        <v>93.027304022668503</v>
      </c>
      <c r="AA44" s="26">
        <v>0</v>
      </c>
      <c r="AB44" s="26">
        <v>0</v>
      </c>
      <c r="AC44" s="26">
        <v>0</v>
      </c>
    </row>
    <row r="45" spans="1:29" x14ac:dyDescent="0.2">
      <c r="A45" s="10" t="s">
        <v>108</v>
      </c>
      <c r="B45" s="102" t="s">
        <v>75</v>
      </c>
      <c r="C45" s="26">
        <v>1577582048</v>
      </c>
      <c r="D45" s="26">
        <v>0</v>
      </c>
      <c r="E45" s="26">
        <v>0</v>
      </c>
      <c r="F45" s="26">
        <v>0</v>
      </c>
      <c r="G45" s="26">
        <v>0</v>
      </c>
      <c r="H45" s="26">
        <v>1577582048</v>
      </c>
      <c r="I45" s="26">
        <v>131465178</v>
      </c>
      <c r="J45" s="26">
        <v>131465178</v>
      </c>
      <c r="K45" s="26">
        <v>110000000</v>
      </c>
      <c r="L45" s="26">
        <v>110000000</v>
      </c>
      <c r="M45" s="26">
        <v>110000000</v>
      </c>
      <c r="N45" s="26">
        <v>110000000</v>
      </c>
      <c r="O45" s="26">
        <v>110000000</v>
      </c>
      <c r="P45" s="26">
        <v>110000000</v>
      </c>
      <c r="Q45" s="26">
        <v>110000000</v>
      </c>
      <c r="R45" s="26">
        <v>110000000</v>
      </c>
      <c r="S45" s="26">
        <v>0</v>
      </c>
      <c r="T45" s="26">
        <v>0</v>
      </c>
      <c r="U45" s="26">
        <v>1467582048</v>
      </c>
      <c r="V45" s="26">
        <v>93.027304022668503</v>
      </c>
      <c r="W45" s="26">
        <v>1467582048</v>
      </c>
      <c r="X45" s="26">
        <v>93.027304022668503</v>
      </c>
      <c r="Y45" s="26">
        <v>1467582048</v>
      </c>
      <c r="Z45" s="26">
        <v>93.027304022668503</v>
      </c>
      <c r="AA45" s="26">
        <v>0</v>
      </c>
      <c r="AB45" s="26">
        <v>0</v>
      </c>
      <c r="AC45" s="26">
        <v>0</v>
      </c>
    </row>
    <row r="46" spans="1:29" x14ac:dyDescent="0.2">
      <c r="A46" s="10" t="s">
        <v>109</v>
      </c>
      <c r="B46" s="102" t="s">
        <v>110</v>
      </c>
      <c r="C46" s="26">
        <v>1361073937</v>
      </c>
      <c r="D46" s="26">
        <v>0</v>
      </c>
      <c r="E46" s="26">
        <v>0</v>
      </c>
      <c r="F46" s="26">
        <v>0</v>
      </c>
      <c r="G46" s="26">
        <v>0</v>
      </c>
      <c r="H46" s="26">
        <v>1361073937</v>
      </c>
      <c r="I46" s="26">
        <v>1361073937</v>
      </c>
      <c r="J46" s="26">
        <v>1361073937</v>
      </c>
      <c r="K46" s="26">
        <v>184234000</v>
      </c>
      <c r="L46" s="26">
        <v>184234000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1176839937</v>
      </c>
      <c r="V46" s="26">
        <v>86.464071128562097</v>
      </c>
      <c r="W46" s="26">
        <v>1361073937</v>
      </c>
      <c r="X46" s="26">
        <v>100</v>
      </c>
      <c r="Y46" s="26">
        <v>1361073937</v>
      </c>
      <c r="Z46" s="26">
        <v>100</v>
      </c>
      <c r="AA46" s="26">
        <v>184234000</v>
      </c>
      <c r="AB46" s="26">
        <v>0</v>
      </c>
      <c r="AC46" s="26">
        <v>0</v>
      </c>
    </row>
    <row r="47" spans="1:29" x14ac:dyDescent="0.2">
      <c r="A47" s="10" t="s">
        <v>111</v>
      </c>
      <c r="B47" s="102" t="s">
        <v>112</v>
      </c>
      <c r="C47" s="26">
        <v>1361073937</v>
      </c>
      <c r="D47" s="26">
        <v>0</v>
      </c>
      <c r="E47" s="26">
        <v>0</v>
      </c>
      <c r="F47" s="26">
        <v>0</v>
      </c>
      <c r="G47" s="26">
        <v>0</v>
      </c>
      <c r="H47" s="26">
        <v>1361073937</v>
      </c>
      <c r="I47" s="26">
        <v>1361073937</v>
      </c>
      <c r="J47" s="26">
        <v>1361073937</v>
      </c>
      <c r="K47" s="26">
        <v>184234000</v>
      </c>
      <c r="L47" s="26">
        <v>184234000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1176839937</v>
      </c>
      <c r="V47" s="26">
        <v>86.464071128562097</v>
      </c>
      <c r="W47" s="26">
        <v>1361073937</v>
      </c>
      <c r="X47" s="26">
        <v>100</v>
      </c>
      <c r="Y47" s="26">
        <v>1361073937</v>
      </c>
      <c r="Z47" s="26">
        <v>100</v>
      </c>
      <c r="AA47" s="26">
        <v>184234000</v>
      </c>
      <c r="AB47" s="26">
        <v>0</v>
      </c>
      <c r="AC47" s="26">
        <v>0</v>
      </c>
    </row>
    <row r="48" spans="1:29" x14ac:dyDescent="0.2">
      <c r="A48" s="10" t="s">
        <v>113</v>
      </c>
      <c r="B48" s="102" t="s">
        <v>61</v>
      </c>
      <c r="C48" s="26">
        <v>1361073937</v>
      </c>
      <c r="D48" s="26">
        <v>0</v>
      </c>
      <c r="E48" s="26">
        <v>0</v>
      </c>
      <c r="F48" s="26">
        <v>0</v>
      </c>
      <c r="G48" s="26">
        <v>0</v>
      </c>
      <c r="H48" s="26">
        <v>1361073937</v>
      </c>
      <c r="I48" s="26">
        <v>1361073937</v>
      </c>
      <c r="J48" s="26">
        <v>1361073937</v>
      </c>
      <c r="K48" s="26">
        <v>184234000</v>
      </c>
      <c r="L48" s="26">
        <v>184234000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1176839937</v>
      </c>
      <c r="V48" s="26">
        <v>86.464071128562097</v>
      </c>
      <c r="W48" s="26">
        <v>1361073937</v>
      </c>
      <c r="X48" s="26">
        <v>100</v>
      </c>
      <c r="Y48" s="26">
        <v>1361073937</v>
      </c>
      <c r="Z48" s="26">
        <v>100</v>
      </c>
      <c r="AA48" s="26">
        <v>184234000</v>
      </c>
      <c r="AB48" s="26">
        <v>0</v>
      </c>
      <c r="AC48" s="26">
        <v>0</v>
      </c>
    </row>
    <row r="49" spans="1:29" x14ac:dyDescent="0.2">
      <c r="A49" s="10" t="s">
        <v>114</v>
      </c>
      <c r="B49" s="102" t="s">
        <v>115</v>
      </c>
      <c r="C49" s="26">
        <v>1361073937</v>
      </c>
      <c r="D49" s="26">
        <v>0</v>
      </c>
      <c r="E49" s="26">
        <v>0</v>
      </c>
      <c r="F49" s="26">
        <v>0</v>
      </c>
      <c r="G49" s="26">
        <v>0</v>
      </c>
      <c r="H49" s="26">
        <v>1361073937</v>
      </c>
      <c r="I49" s="26">
        <v>1361073937</v>
      </c>
      <c r="J49" s="26">
        <v>1361073937</v>
      </c>
      <c r="K49" s="26">
        <v>184234000</v>
      </c>
      <c r="L49" s="26">
        <v>184234000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1176839937</v>
      </c>
      <c r="V49" s="26">
        <v>86.464071128562097</v>
      </c>
      <c r="W49" s="26">
        <v>1361073937</v>
      </c>
      <c r="X49" s="26">
        <v>100</v>
      </c>
      <c r="Y49" s="26">
        <v>1361073937</v>
      </c>
      <c r="Z49" s="26">
        <v>100</v>
      </c>
      <c r="AA49" s="26">
        <v>184234000</v>
      </c>
      <c r="AB49" s="26">
        <v>0</v>
      </c>
      <c r="AC49" s="26">
        <v>0</v>
      </c>
    </row>
    <row r="50" spans="1:29" x14ac:dyDescent="0.2">
      <c r="A50" s="10" t="s">
        <v>116</v>
      </c>
      <c r="B50" s="102" t="s">
        <v>117</v>
      </c>
      <c r="C50" s="26">
        <v>1361073937</v>
      </c>
      <c r="D50" s="26">
        <v>0</v>
      </c>
      <c r="E50" s="26">
        <v>0</v>
      </c>
      <c r="F50" s="26">
        <v>0</v>
      </c>
      <c r="G50" s="26">
        <v>0</v>
      </c>
      <c r="H50" s="26">
        <v>1361073937</v>
      </c>
      <c r="I50" s="26">
        <v>1361073937</v>
      </c>
      <c r="J50" s="26">
        <v>1361073937</v>
      </c>
      <c r="K50" s="26">
        <v>184234000</v>
      </c>
      <c r="L50" s="26">
        <v>184234000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1176839937</v>
      </c>
      <c r="V50" s="26">
        <v>86.464071128562097</v>
      </c>
      <c r="W50" s="26">
        <v>1361073937</v>
      </c>
      <c r="X50" s="26">
        <v>100</v>
      </c>
      <c r="Y50" s="26">
        <v>1361073937</v>
      </c>
      <c r="Z50" s="26">
        <v>100</v>
      </c>
      <c r="AA50" s="26">
        <v>184234000</v>
      </c>
      <c r="AB50" s="26">
        <v>0</v>
      </c>
      <c r="AC50" s="26">
        <v>0</v>
      </c>
    </row>
    <row r="51" spans="1:29" x14ac:dyDescent="0.2">
      <c r="A51" s="10" t="s">
        <v>118</v>
      </c>
      <c r="B51" s="102" t="s">
        <v>119</v>
      </c>
      <c r="C51" s="26">
        <v>507907271</v>
      </c>
      <c r="D51" s="26">
        <v>0</v>
      </c>
      <c r="E51" s="26">
        <v>0</v>
      </c>
      <c r="F51" s="26">
        <v>0</v>
      </c>
      <c r="G51" s="26">
        <v>0</v>
      </c>
      <c r="H51" s="26">
        <v>507907271</v>
      </c>
      <c r="I51" s="26">
        <v>507907271</v>
      </c>
      <c r="J51" s="26">
        <v>507907271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507907271</v>
      </c>
      <c r="V51" s="26">
        <v>100</v>
      </c>
      <c r="W51" s="26">
        <v>507907271</v>
      </c>
      <c r="X51" s="26">
        <v>100</v>
      </c>
      <c r="Y51" s="26">
        <v>507907271</v>
      </c>
      <c r="Z51" s="26">
        <v>100</v>
      </c>
      <c r="AA51" s="26">
        <v>0</v>
      </c>
      <c r="AB51" s="26">
        <v>0</v>
      </c>
      <c r="AC51" s="26">
        <v>0</v>
      </c>
    </row>
    <row r="52" spans="1:29" x14ac:dyDescent="0.2">
      <c r="A52" s="10" t="s">
        <v>120</v>
      </c>
      <c r="B52" s="102" t="s">
        <v>121</v>
      </c>
      <c r="C52" s="26">
        <v>507907271</v>
      </c>
      <c r="D52" s="26">
        <v>0</v>
      </c>
      <c r="E52" s="26">
        <v>0</v>
      </c>
      <c r="F52" s="26">
        <v>0</v>
      </c>
      <c r="G52" s="26">
        <v>0</v>
      </c>
      <c r="H52" s="26">
        <v>507907271</v>
      </c>
      <c r="I52" s="26">
        <v>507907271</v>
      </c>
      <c r="J52" s="26">
        <v>507907271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507907271</v>
      </c>
      <c r="V52" s="26">
        <v>100</v>
      </c>
      <c r="W52" s="26">
        <v>507907271</v>
      </c>
      <c r="X52" s="26">
        <v>100</v>
      </c>
      <c r="Y52" s="26">
        <v>507907271</v>
      </c>
      <c r="Z52" s="26">
        <v>100</v>
      </c>
      <c r="AA52" s="26">
        <v>0</v>
      </c>
      <c r="AB52" s="26">
        <v>0</v>
      </c>
      <c r="AC52" s="26">
        <v>0</v>
      </c>
    </row>
    <row r="53" spans="1:29" x14ac:dyDescent="0.2">
      <c r="A53" s="10" t="s">
        <v>122</v>
      </c>
      <c r="B53" s="102" t="s">
        <v>123</v>
      </c>
      <c r="C53" s="26">
        <v>127907271</v>
      </c>
      <c r="D53" s="26">
        <v>0</v>
      </c>
      <c r="E53" s="26">
        <v>0</v>
      </c>
      <c r="F53" s="26">
        <v>0</v>
      </c>
      <c r="G53" s="26">
        <v>0</v>
      </c>
      <c r="H53" s="26">
        <v>127907271</v>
      </c>
      <c r="I53" s="26">
        <v>127907271</v>
      </c>
      <c r="J53" s="26">
        <v>127907271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127907271</v>
      </c>
      <c r="V53" s="26">
        <v>100</v>
      </c>
      <c r="W53" s="26">
        <v>127907271</v>
      </c>
      <c r="X53" s="26">
        <v>100</v>
      </c>
      <c r="Y53" s="26">
        <v>127907271</v>
      </c>
      <c r="Z53" s="26">
        <v>100</v>
      </c>
      <c r="AA53" s="26">
        <v>0</v>
      </c>
      <c r="AB53" s="26">
        <v>0</v>
      </c>
      <c r="AC53" s="26">
        <v>0</v>
      </c>
    </row>
    <row r="54" spans="1:29" x14ac:dyDescent="0.2">
      <c r="A54" s="10" t="s">
        <v>124</v>
      </c>
      <c r="B54" s="102" t="s">
        <v>125</v>
      </c>
      <c r="C54" s="26">
        <v>127907271</v>
      </c>
      <c r="D54" s="26">
        <v>0</v>
      </c>
      <c r="E54" s="26">
        <v>0</v>
      </c>
      <c r="F54" s="26">
        <v>0</v>
      </c>
      <c r="G54" s="26">
        <v>0</v>
      </c>
      <c r="H54" s="26">
        <v>127907271</v>
      </c>
      <c r="I54" s="26">
        <v>127907271</v>
      </c>
      <c r="J54" s="26">
        <v>127907271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127907271</v>
      </c>
      <c r="V54" s="26">
        <v>100</v>
      </c>
      <c r="W54" s="26">
        <v>127907271</v>
      </c>
      <c r="X54" s="26">
        <v>100</v>
      </c>
      <c r="Y54" s="26">
        <v>127907271</v>
      </c>
      <c r="Z54" s="26">
        <v>100</v>
      </c>
      <c r="AA54" s="26">
        <v>0</v>
      </c>
      <c r="AB54" s="26">
        <v>0</v>
      </c>
      <c r="AC54" s="26">
        <v>0</v>
      </c>
    </row>
    <row r="55" spans="1:29" x14ac:dyDescent="0.2">
      <c r="A55" s="10" t="s">
        <v>126</v>
      </c>
      <c r="B55" s="102" t="s">
        <v>127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30000000</v>
      </c>
      <c r="J55" s="26">
        <v>30000000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30000000</v>
      </c>
      <c r="V55" s="26">
        <v>100</v>
      </c>
      <c r="W55" s="26">
        <v>30000000</v>
      </c>
      <c r="X55" s="26">
        <v>100</v>
      </c>
      <c r="Y55" s="26">
        <v>30000000</v>
      </c>
      <c r="Z55" s="26">
        <v>100</v>
      </c>
      <c r="AA55" s="26">
        <v>0</v>
      </c>
      <c r="AB55" s="26">
        <v>0</v>
      </c>
      <c r="AC55" s="26">
        <v>0</v>
      </c>
    </row>
    <row r="56" spans="1:29" x14ac:dyDescent="0.2">
      <c r="A56" s="10" t="s">
        <v>128</v>
      </c>
      <c r="B56" s="102" t="s">
        <v>129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97907271</v>
      </c>
      <c r="J56" s="26">
        <v>97907271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97907271</v>
      </c>
      <c r="V56" s="26">
        <v>100</v>
      </c>
      <c r="W56" s="26">
        <v>97907271</v>
      </c>
      <c r="X56" s="26">
        <v>100</v>
      </c>
      <c r="Y56" s="26">
        <v>97907271</v>
      </c>
      <c r="Z56" s="26">
        <v>100</v>
      </c>
      <c r="AA56" s="26">
        <v>0</v>
      </c>
      <c r="AB56" s="26">
        <v>0</v>
      </c>
      <c r="AC56" s="26">
        <v>0</v>
      </c>
    </row>
    <row r="57" spans="1:29" x14ac:dyDescent="0.2">
      <c r="A57" s="10" t="s">
        <v>130</v>
      </c>
      <c r="B57" s="102" t="s">
        <v>131</v>
      </c>
      <c r="C57" s="26">
        <v>380000000</v>
      </c>
      <c r="D57" s="26">
        <v>0</v>
      </c>
      <c r="E57" s="26">
        <v>0</v>
      </c>
      <c r="F57" s="26">
        <v>0</v>
      </c>
      <c r="G57" s="26">
        <v>0</v>
      </c>
      <c r="H57" s="26">
        <v>380000000</v>
      </c>
      <c r="I57" s="26">
        <v>380000000</v>
      </c>
      <c r="J57" s="26">
        <v>380000000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380000000</v>
      </c>
      <c r="V57" s="26">
        <v>100</v>
      </c>
      <c r="W57" s="26">
        <v>380000000</v>
      </c>
      <c r="X57" s="26">
        <v>100</v>
      </c>
      <c r="Y57" s="26">
        <v>380000000</v>
      </c>
      <c r="Z57" s="26">
        <v>100</v>
      </c>
      <c r="AA57" s="26">
        <v>0</v>
      </c>
      <c r="AB57" s="26">
        <v>0</v>
      </c>
      <c r="AC57" s="26">
        <v>0</v>
      </c>
    </row>
    <row r="58" spans="1:29" x14ac:dyDescent="0.2">
      <c r="A58" s="10" t="s">
        <v>132</v>
      </c>
      <c r="B58" s="102" t="s">
        <v>133</v>
      </c>
      <c r="C58" s="26">
        <v>380000000</v>
      </c>
      <c r="D58" s="26">
        <v>0</v>
      </c>
      <c r="E58" s="26">
        <v>0</v>
      </c>
      <c r="F58" s="26">
        <v>0</v>
      </c>
      <c r="G58" s="26">
        <v>0</v>
      </c>
      <c r="H58" s="26">
        <v>380000000</v>
      </c>
      <c r="I58" s="26">
        <v>380000000</v>
      </c>
      <c r="J58" s="26">
        <v>380000000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380000000</v>
      </c>
      <c r="V58" s="26">
        <v>100</v>
      </c>
      <c r="W58" s="26">
        <v>380000000</v>
      </c>
      <c r="X58" s="26">
        <v>100</v>
      </c>
      <c r="Y58" s="26">
        <v>380000000</v>
      </c>
      <c r="Z58" s="26">
        <v>100</v>
      </c>
      <c r="AA58" s="26">
        <v>0</v>
      </c>
      <c r="AB58" s="26">
        <v>0</v>
      </c>
      <c r="AC58" s="26">
        <v>0</v>
      </c>
    </row>
    <row r="59" spans="1:29" x14ac:dyDescent="0.2">
      <c r="A59" s="10" t="s">
        <v>134</v>
      </c>
      <c r="B59" s="102" t="s">
        <v>127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40000000</v>
      </c>
      <c r="V59" s="26">
        <v>100</v>
      </c>
      <c r="W59" s="26">
        <v>40000000</v>
      </c>
      <c r="X59" s="26">
        <v>100</v>
      </c>
      <c r="Y59" s="26">
        <v>40000000</v>
      </c>
      <c r="Z59" s="26">
        <v>100</v>
      </c>
      <c r="AA59" s="26">
        <v>0</v>
      </c>
      <c r="AB59" s="26">
        <v>0</v>
      </c>
      <c r="AC59" s="26">
        <v>0</v>
      </c>
    </row>
    <row r="60" spans="1:29" x14ac:dyDescent="0.2">
      <c r="A60" s="10" t="s">
        <v>135</v>
      </c>
      <c r="B60" s="102" t="s">
        <v>129</v>
      </c>
      <c r="C60" s="26">
        <v>340000000</v>
      </c>
      <c r="D60" s="26">
        <v>0</v>
      </c>
      <c r="E60" s="26">
        <v>0</v>
      </c>
      <c r="F60" s="26">
        <v>0</v>
      </c>
      <c r="G60" s="26">
        <v>0</v>
      </c>
      <c r="H60" s="26">
        <v>340000000</v>
      </c>
      <c r="I60" s="26">
        <v>340000000</v>
      </c>
      <c r="J60" s="26">
        <v>340000000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340000000</v>
      </c>
      <c r="V60" s="26">
        <v>100</v>
      </c>
      <c r="W60" s="26">
        <v>340000000</v>
      </c>
      <c r="X60" s="26">
        <v>100</v>
      </c>
      <c r="Y60" s="26">
        <v>340000000</v>
      </c>
      <c r="Z60" s="26">
        <v>100</v>
      </c>
      <c r="AA60" s="26">
        <v>0</v>
      </c>
      <c r="AB60" s="26">
        <v>0</v>
      </c>
      <c r="AC60" s="26">
        <v>0</v>
      </c>
    </row>
    <row r="61" spans="1:29" x14ac:dyDescent="0.2">
      <c r="A61" s="10" t="s">
        <v>136</v>
      </c>
      <c r="B61" s="102" t="s">
        <v>137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</row>
    <row r="62" spans="1:29" x14ac:dyDescent="0.2">
      <c r="A62" s="10" t="s">
        <v>138</v>
      </c>
      <c r="B62" s="102" t="s">
        <v>139</v>
      </c>
      <c r="C62" s="26">
        <v>613166666</v>
      </c>
      <c r="D62" s="26">
        <v>0</v>
      </c>
      <c r="E62" s="26">
        <v>0</v>
      </c>
      <c r="F62" s="26">
        <v>0</v>
      </c>
      <c r="G62" s="26">
        <v>0</v>
      </c>
      <c r="H62" s="26">
        <v>613166666</v>
      </c>
      <c r="I62" s="26">
        <v>613166666</v>
      </c>
      <c r="J62" s="26">
        <v>613166666</v>
      </c>
      <c r="K62" s="26">
        <v>155934000</v>
      </c>
      <c r="L62" s="26">
        <v>155934000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457232666</v>
      </c>
      <c r="V62" s="26">
        <v>74.569067653785282</v>
      </c>
      <c r="W62" s="26">
        <v>613166666</v>
      </c>
      <c r="X62" s="26">
        <v>100</v>
      </c>
      <c r="Y62" s="26">
        <v>613166666</v>
      </c>
      <c r="Z62" s="26">
        <v>100</v>
      </c>
      <c r="AA62" s="26">
        <v>155934000</v>
      </c>
      <c r="AB62" s="26">
        <v>0</v>
      </c>
      <c r="AC62" s="26">
        <v>0</v>
      </c>
    </row>
    <row r="63" spans="1:29" x14ac:dyDescent="0.2">
      <c r="A63" s="10" t="s">
        <v>140</v>
      </c>
      <c r="B63" s="102" t="s">
        <v>121</v>
      </c>
      <c r="C63" s="26">
        <v>613166666</v>
      </c>
      <c r="D63" s="26">
        <v>0</v>
      </c>
      <c r="E63" s="26">
        <v>0</v>
      </c>
      <c r="F63" s="26">
        <v>0</v>
      </c>
      <c r="G63" s="26">
        <v>0</v>
      </c>
      <c r="H63" s="26">
        <v>613166666</v>
      </c>
      <c r="I63" s="26">
        <v>613166666</v>
      </c>
      <c r="J63" s="26">
        <v>613166666</v>
      </c>
      <c r="K63" s="26">
        <v>155934000</v>
      </c>
      <c r="L63" s="26">
        <v>155934000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457232666</v>
      </c>
      <c r="V63" s="26">
        <v>74.569067653785282</v>
      </c>
      <c r="W63" s="26">
        <v>613166666</v>
      </c>
      <c r="X63" s="26">
        <v>100</v>
      </c>
      <c r="Y63" s="26">
        <v>613166666</v>
      </c>
      <c r="Z63" s="26">
        <v>100</v>
      </c>
      <c r="AA63" s="26">
        <v>155934000</v>
      </c>
      <c r="AB63" s="26">
        <v>0</v>
      </c>
      <c r="AC63" s="26">
        <v>0</v>
      </c>
    </row>
    <row r="64" spans="1:29" x14ac:dyDescent="0.2">
      <c r="A64" s="10" t="s">
        <v>141</v>
      </c>
      <c r="B64" s="102" t="s">
        <v>142</v>
      </c>
      <c r="C64" s="26">
        <v>613166666</v>
      </c>
      <c r="D64" s="26">
        <v>0</v>
      </c>
      <c r="E64" s="26">
        <v>0</v>
      </c>
      <c r="F64" s="26">
        <v>0</v>
      </c>
      <c r="G64" s="26">
        <v>0</v>
      </c>
      <c r="H64" s="26">
        <v>613166666</v>
      </c>
      <c r="I64" s="26">
        <v>613166666</v>
      </c>
      <c r="J64" s="26">
        <v>613166666</v>
      </c>
      <c r="K64" s="26">
        <v>155934000</v>
      </c>
      <c r="L64" s="26">
        <v>155934000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457232666</v>
      </c>
      <c r="V64" s="26">
        <v>74.569067653785282</v>
      </c>
      <c r="W64" s="26">
        <v>613166666</v>
      </c>
      <c r="X64" s="26">
        <v>100</v>
      </c>
      <c r="Y64" s="26">
        <v>613166666</v>
      </c>
      <c r="Z64" s="26">
        <v>100</v>
      </c>
      <c r="AA64" s="26">
        <v>155934000</v>
      </c>
      <c r="AB64" s="26">
        <v>0</v>
      </c>
      <c r="AC64" s="26">
        <v>0</v>
      </c>
    </row>
    <row r="65" spans="1:29" ht="38.25" x14ac:dyDescent="0.2">
      <c r="A65" s="10" t="s">
        <v>143</v>
      </c>
      <c r="B65" s="103" t="s">
        <v>144</v>
      </c>
      <c r="C65" s="26">
        <v>613166666</v>
      </c>
      <c r="D65" s="26">
        <v>0</v>
      </c>
      <c r="E65" s="26">
        <v>0</v>
      </c>
      <c r="F65" s="26">
        <v>0</v>
      </c>
      <c r="G65" s="26">
        <v>0</v>
      </c>
      <c r="H65" s="26">
        <v>613166666</v>
      </c>
      <c r="I65" s="26">
        <v>613166666</v>
      </c>
      <c r="J65" s="26">
        <v>613166666</v>
      </c>
      <c r="K65" s="26">
        <v>155934000</v>
      </c>
      <c r="L65" s="26">
        <v>155934000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457232666</v>
      </c>
      <c r="V65" s="26">
        <v>74.569067653785282</v>
      </c>
      <c r="W65" s="26">
        <v>613166666</v>
      </c>
      <c r="X65" s="26">
        <v>100</v>
      </c>
      <c r="Y65" s="26">
        <v>613166666</v>
      </c>
      <c r="Z65" s="26">
        <v>100</v>
      </c>
      <c r="AA65" s="26">
        <v>155934000</v>
      </c>
      <c r="AB65" s="26">
        <v>0</v>
      </c>
      <c r="AC65" s="26">
        <v>0</v>
      </c>
    </row>
    <row r="66" spans="1:29" x14ac:dyDescent="0.2">
      <c r="A66" s="10" t="s">
        <v>145</v>
      </c>
      <c r="B66" s="102" t="s">
        <v>127</v>
      </c>
      <c r="C66" s="26">
        <v>613166666</v>
      </c>
      <c r="D66" s="26">
        <v>0</v>
      </c>
      <c r="E66" s="26">
        <v>0</v>
      </c>
      <c r="F66" s="26">
        <v>0</v>
      </c>
      <c r="G66" s="26">
        <v>0</v>
      </c>
      <c r="H66" s="26">
        <v>613166666</v>
      </c>
      <c r="I66" s="26">
        <v>613166666</v>
      </c>
      <c r="J66" s="26">
        <v>613166666</v>
      </c>
      <c r="K66" s="26">
        <v>155934000</v>
      </c>
      <c r="L66" s="26">
        <v>155934000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457232666</v>
      </c>
      <c r="V66" s="26">
        <v>74.569067653785282</v>
      </c>
      <c r="W66" s="26">
        <v>613166666</v>
      </c>
      <c r="X66" s="26">
        <v>100</v>
      </c>
      <c r="Y66" s="26">
        <v>613166666</v>
      </c>
      <c r="Z66" s="26">
        <v>100</v>
      </c>
      <c r="AA66" s="26">
        <v>155934000</v>
      </c>
      <c r="AB66" s="26">
        <v>0</v>
      </c>
      <c r="AC66" s="26">
        <v>0</v>
      </c>
    </row>
    <row r="67" spans="1:29" ht="25.5" x14ac:dyDescent="0.2">
      <c r="A67" s="10" t="s">
        <v>146</v>
      </c>
      <c r="B67" s="103" t="s">
        <v>147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</row>
    <row r="68" spans="1:29" x14ac:dyDescent="0.2">
      <c r="A68" s="10" t="s">
        <v>148</v>
      </c>
      <c r="B68" s="102" t="s">
        <v>149</v>
      </c>
      <c r="C68" s="26">
        <v>240000000</v>
      </c>
      <c r="D68" s="26">
        <v>0</v>
      </c>
      <c r="E68" s="26">
        <v>0</v>
      </c>
      <c r="F68" s="26">
        <v>0</v>
      </c>
      <c r="G68" s="26">
        <v>0</v>
      </c>
      <c r="H68" s="26">
        <v>240000000</v>
      </c>
      <c r="I68" s="26">
        <v>240000000</v>
      </c>
      <c r="J68" s="26">
        <v>240000000</v>
      </c>
      <c r="K68" s="26">
        <v>28300000</v>
      </c>
      <c r="L68" s="26">
        <v>28300000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211700000</v>
      </c>
      <c r="V68" s="26">
        <v>88.2083333333333</v>
      </c>
      <c r="W68" s="26">
        <v>240000000</v>
      </c>
      <c r="X68" s="26">
        <v>100</v>
      </c>
      <c r="Y68" s="26">
        <v>240000000</v>
      </c>
      <c r="Z68" s="26">
        <v>100</v>
      </c>
      <c r="AA68" s="26">
        <v>28300000</v>
      </c>
      <c r="AB68" s="26">
        <v>0</v>
      </c>
      <c r="AC68" s="26">
        <v>0</v>
      </c>
    </row>
    <row r="69" spans="1:29" x14ac:dyDescent="0.2">
      <c r="A69" s="10" t="s">
        <v>150</v>
      </c>
      <c r="B69" s="102" t="s">
        <v>151</v>
      </c>
      <c r="C69" s="26">
        <v>240000000</v>
      </c>
      <c r="D69" s="26">
        <v>0</v>
      </c>
      <c r="E69" s="26">
        <v>0</v>
      </c>
      <c r="F69" s="26">
        <v>0</v>
      </c>
      <c r="G69" s="26">
        <v>0</v>
      </c>
      <c r="H69" s="26">
        <v>240000000</v>
      </c>
      <c r="I69" s="26">
        <v>240000000</v>
      </c>
      <c r="J69" s="26">
        <v>240000000</v>
      </c>
      <c r="K69" s="26">
        <v>28300000</v>
      </c>
      <c r="L69" s="26">
        <v>28300000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211700000</v>
      </c>
      <c r="V69" s="26">
        <v>88.2083333333333</v>
      </c>
      <c r="W69" s="26">
        <v>240000000</v>
      </c>
      <c r="X69" s="26">
        <v>100</v>
      </c>
      <c r="Y69" s="26">
        <v>240000000</v>
      </c>
      <c r="Z69" s="26">
        <v>100</v>
      </c>
      <c r="AA69" s="26">
        <v>28300000</v>
      </c>
      <c r="AB69" s="26">
        <v>0</v>
      </c>
      <c r="AC69" s="26">
        <v>0</v>
      </c>
    </row>
    <row r="70" spans="1:29" x14ac:dyDescent="0.2">
      <c r="A70" s="10" t="s">
        <v>152</v>
      </c>
      <c r="B70" s="102" t="s">
        <v>153</v>
      </c>
      <c r="C70" s="26">
        <v>135000000</v>
      </c>
      <c r="D70" s="26">
        <v>0</v>
      </c>
      <c r="E70" s="26">
        <v>0</v>
      </c>
      <c r="F70" s="26">
        <v>0</v>
      </c>
      <c r="G70" s="26">
        <v>0</v>
      </c>
      <c r="H70" s="26">
        <v>135000000</v>
      </c>
      <c r="I70" s="26">
        <v>135000000</v>
      </c>
      <c r="J70" s="26">
        <v>135000000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135000000</v>
      </c>
      <c r="V70" s="26">
        <v>100</v>
      </c>
      <c r="W70" s="26">
        <v>135000000</v>
      </c>
      <c r="X70" s="26">
        <v>100</v>
      </c>
      <c r="Y70" s="26">
        <v>135000000</v>
      </c>
      <c r="Z70" s="26">
        <v>100</v>
      </c>
      <c r="AA70" s="26">
        <v>0</v>
      </c>
      <c r="AB70" s="26">
        <v>0</v>
      </c>
      <c r="AC70" s="26">
        <v>0</v>
      </c>
    </row>
    <row r="71" spans="1:29" ht="38.25" x14ac:dyDescent="0.2">
      <c r="A71" s="10" t="s">
        <v>154</v>
      </c>
      <c r="B71" s="103" t="s">
        <v>155</v>
      </c>
      <c r="C71" s="26">
        <v>135000000</v>
      </c>
      <c r="D71" s="26">
        <v>0</v>
      </c>
      <c r="E71" s="26">
        <v>0</v>
      </c>
      <c r="F71" s="26">
        <v>0</v>
      </c>
      <c r="G71" s="26">
        <v>0</v>
      </c>
      <c r="H71" s="26">
        <v>135000000</v>
      </c>
      <c r="I71" s="26">
        <v>135000000</v>
      </c>
      <c r="J71" s="26">
        <v>135000000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135000000</v>
      </c>
      <c r="V71" s="26">
        <v>100</v>
      </c>
      <c r="W71" s="26">
        <v>135000000</v>
      </c>
      <c r="X71" s="26">
        <v>100</v>
      </c>
      <c r="Y71" s="26">
        <v>135000000</v>
      </c>
      <c r="Z71" s="26">
        <v>100</v>
      </c>
      <c r="AA71" s="26">
        <v>0</v>
      </c>
      <c r="AB71" s="26">
        <v>0</v>
      </c>
      <c r="AC71" s="26">
        <v>0</v>
      </c>
    </row>
    <row r="72" spans="1:29" x14ac:dyDescent="0.2">
      <c r="A72" s="10" t="s">
        <v>156</v>
      </c>
      <c r="B72" s="102" t="s">
        <v>127</v>
      </c>
      <c r="C72" s="26">
        <v>135000000</v>
      </c>
      <c r="D72" s="26">
        <v>0</v>
      </c>
      <c r="E72" s="26">
        <v>0</v>
      </c>
      <c r="F72" s="26">
        <v>0</v>
      </c>
      <c r="G72" s="26">
        <v>0</v>
      </c>
      <c r="H72" s="26">
        <v>135000000</v>
      </c>
      <c r="I72" s="26">
        <v>135000000</v>
      </c>
      <c r="J72" s="26">
        <v>135000000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135000000</v>
      </c>
      <c r="V72" s="26">
        <v>100</v>
      </c>
      <c r="W72" s="26">
        <v>135000000</v>
      </c>
      <c r="X72" s="26">
        <v>100</v>
      </c>
      <c r="Y72" s="26">
        <v>135000000</v>
      </c>
      <c r="Z72" s="26">
        <v>100</v>
      </c>
      <c r="AA72" s="26">
        <v>0</v>
      </c>
      <c r="AB72" s="26">
        <v>0</v>
      </c>
      <c r="AC72" s="26">
        <v>0</v>
      </c>
    </row>
    <row r="73" spans="1:29" x14ac:dyDescent="0.2">
      <c r="A73" s="10" t="s">
        <v>157</v>
      </c>
      <c r="B73" s="102" t="s">
        <v>158</v>
      </c>
      <c r="C73" s="26">
        <v>105000000</v>
      </c>
      <c r="D73" s="26">
        <v>0</v>
      </c>
      <c r="E73" s="26">
        <v>0</v>
      </c>
      <c r="F73" s="26">
        <v>0</v>
      </c>
      <c r="G73" s="26">
        <v>0</v>
      </c>
      <c r="H73" s="26">
        <v>105000000</v>
      </c>
      <c r="I73" s="26">
        <v>105000000</v>
      </c>
      <c r="J73" s="26">
        <v>105000000</v>
      </c>
      <c r="K73" s="26">
        <v>28300000</v>
      </c>
      <c r="L73" s="26">
        <v>28300000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76700000</v>
      </c>
      <c r="V73" s="26">
        <v>73.047619047618994</v>
      </c>
      <c r="W73" s="26">
        <v>105000000</v>
      </c>
      <c r="X73" s="26">
        <v>100</v>
      </c>
      <c r="Y73" s="26">
        <v>105000000</v>
      </c>
      <c r="Z73" s="26">
        <v>100</v>
      </c>
      <c r="AA73" s="26">
        <v>28300000</v>
      </c>
      <c r="AB73" s="26">
        <v>0</v>
      </c>
      <c r="AC73" s="26">
        <v>0</v>
      </c>
    </row>
    <row r="74" spans="1:29" x14ac:dyDescent="0.2">
      <c r="A74" s="10" t="s">
        <v>159</v>
      </c>
      <c r="B74" s="102" t="s">
        <v>160</v>
      </c>
      <c r="C74" s="26">
        <v>105000000</v>
      </c>
      <c r="D74" s="26">
        <v>0</v>
      </c>
      <c r="E74" s="26">
        <v>0</v>
      </c>
      <c r="F74" s="26">
        <v>0</v>
      </c>
      <c r="G74" s="26">
        <v>0</v>
      </c>
      <c r="H74" s="26">
        <v>105000000</v>
      </c>
      <c r="I74" s="26">
        <v>105000000</v>
      </c>
      <c r="J74" s="26">
        <v>105000000</v>
      </c>
      <c r="K74" s="26">
        <v>28300000</v>
      </c>
      <c r="L74" s="26">
        <v>28300000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76700000</v>
      </c>
      <c r="V74" s="26">
        <v>73.047619047618994</v>
      </c>
      <c r="W74" s="26">
        <v>105000000</v>
      </c>
      <c r="X74" s="26">
        <v>100</v>
      </c>
      <c r="Y74" s="26">
        <v>105000000</v>
      </c>
      <c r="Z74" s="26">
        <v>100</v>
      </c>
      <c r="AA74" s="26">
        <v>28300000</v>
      </c>
      <c r="AB74" s="26">
        <v>0</v>
      </c>
      <c r="AC74" s="26">
        <v>0</v>
      </c>
    </row>
    <row r="75" spans="1:29" x14ac:dyDescent="0.2">
      <c r="A75" s="10" t="s">
        <v>161</v>
      </c>
      <c r="B75" s="102" t="s">
        <v>127</v>
      </c>
      <c r="C75" s="26">
        <v>105000000</v>
      </c>
      <c r="D75" s="26">
        <v>0</v>
      </c>
      <c r="E75" s="26">
        <v>0</v>
      </c>
      <c r="F75" s="26">
        <v>0</v>
      </c>
      <c r="G75" s="26">
        <v>0</v>
      </c>
      <c r="H75" s="26">
        <v>105000000</v>
      </c>
      <c r="I75" s="26">
        <v>105000000</v>
      </c>
      <c r="J75" s="26">
        <v>105000000</v>
      </c>
      <c r="K75" s="26">
        <v>28300000</v>
      </c>
      <c r="L75" s="26">
        <v>28300000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76700000</v>
      </c>
      <c r="V75" s="26">
        <v>73.047619047618994</v>
      </c>
      <c r="W75" s="26">
        <v>105000000</v>
      </c>
      <c r="X75" s="26">
        <v>100</v>
      </c>
      <c r="Y75" s="26">
        <v>105000000</v>
      </c>
      <c r="Z75" s="26">
        <v>100</v>
      </c>
      <c r="AA75" s="26">
        <v>28300000</v>
      </c>
      <c r="AB75" s="26">
        <v>0</v>
      </c>
      <c r="AC75" s="26">
        <v>0</v>
      </c>
    </row>
    <row r="76" spans="1:29" x14ac:dyDescent="0.2">
      <c r="A76" s="10" t="s">
        <v>162</v>
      </c>
      <c r="B76" s="102" t="s">
        <v>163</v>
      </c>
      <c r="C76" s="26">
        <v>3550857720</v>
      </c>
      <c r="D76" s="26">
        <v>0</v>
      </c>
      <c r="E76" s="26">
        <v>0</v>
      </c>
      <c r="F76" s="26">
        <v>0</v>
      </c>
      <c r="G76" s="26">
        <v>0</v>
      </c>
      <c r="H76" s="26">
        <v>3550857720</v>
      </c>
      <c r="I76" s="26">
        <v>3495857720</v>
      </c>
      <c r="J76" s="26">
        <v>3495857720</v>
      </c>
      <c r="K76" s="26">
        <v>1577700000</v>
      </c>
      <c r="L76" s="26">
        <v>1577700000</v>
      </c>
      <c r="M76" s="26">
        <v>1163400000</v>
      </c>
      <c r="N76" s="26">
        <v>1163400000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1973157720</v>
      </c>
      <c r="V76" s="26">
        <v>55.568481634347201</v>
      </c>
      <c r="W76" s="26">
        <v>2387457720</v>
      </c>
      <c r="X76" s="26">
        <v>67.236085145084303</v>
      </c>
      <c r="Y76" s="26">
        <v>3550857720</v>
      </c>
      <c r="Z76" s="26">
        <v>100</v>
      </c>
      <c r="AA76" s="26">
        <v>414300000</v>
      </c>
      <c r="AB76" s="26">
        <v>1163400000</v>
      </c>
      <c r="AC76" s="26">
        <v>0</v>
      </c>
    </row>
    <row r="77" spans="1:29" x14ac:dyDescent="0.2">
      <c r="A77" s="10" t="s">
        <v>164</v>
      </c>
      <c r="B77" s="102" t="s">
        <v>165</v>
      </c>
      <c r="C77" s="26">
        <v>3550857720</v>
      </c>
      <c r="D77" s="26">
        <v>0</v>
      </c>
      <c r="E77" s="26">
        <v>0</v>
      </c>
      <c r="F77" s="26">
        <v>0</v>
      </c>
      <c r="G77" s="26">
        <v>0</v>
      </c>
      <c r="H77" s="26">
        <v>3550857720</v>
      </c>
      <c r="I77" s="26">
        <v>3495857720</v>
      </c>
      <c r="J77" s="26">
        <v>3495857720</v>
      </c>
      <c r="K77" s="26">
        <v>1577700000</v>
      </c>
      <c r="L77" s="26">
        <v>1577700000</v>
      </c>
      <c r="M77" s="26">
        <v>1163400000</v>
      </c>
      <c r="N77" s="26">
        <v>1163400000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1973157720</v>
      </c>
      <c r="V77" s="26">
        <v>55.568481634347201</v>
      </c>
      <c r="W77" s="26">
        <v>2387457720</v>
      </c>
      <c r="X77" s="26">
        <v>67.236085145084303</v>
      </c>
      <c r="Y77" s="26">
        <v>3550857720</v>
      </c>
      <c r="Z77" s="26">
        <v>100</v>
      </c>
      <c r="AA77" s="26">
        <v>414300000</v>
      </c>
      <c r="AB77" s="26">
        <v>1163400000</v>
      </c>
      <c r="AC77" s="26">
        <v>0</v>
      </c>
    </row>
    <row r="78" spans="1:29" x14ac:dyDescent="0.2">
      <c r="A78" s="10" t="s">
        <v>166</v>
      </c>
      <c r="B78" s="102" t="s">
        <v>61</v>
      </c>
      <c r="C78" s="26">
        <v>3550857720</v>
      </c>
      <c r="D78" s="26">
        <v>0</v>
      </c>
      <c r="E78" s="26">
        <v>0</v>
      </c>
      <c r="F78" s="26">
        <v>0</v>
      </c>
      <c r="G78" s="26">
        <v>0</v>
      </c>
      <c r="H78" s="26">
        <v>3550857720</v>
      </c>
      <c r="I78" s="26">
        <v>3495857720</v>
      </c>
      <c r="J78" s="26">
        <v>3495857720</v>
      </c>
      <c r="K78" s="26">
        <v>1577700000</v>
      </c>
      <c r="L78" s="26">
        <v>1577700000</v>
      </c>
      <c r="M78" s="26">
        <v>1163400000</v>
      </c>
      <c r="N78" s="26">
        <v>1163400000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1973157720</v>
      </c>
      <c r="V78" s="26">
        <v>55.568481634347201</v>
      </c>
      <c r="W78" s="26">
        <v>2387457720</v>
      </c>
      <c r="X78" s="26">
        <v>67.236085145084303</v>
      </c>
      <c r="Y78" s="26">
        <v>3550857720</v>
      </c>
      <c r="Z78" s="26">
        <v>100</v>
      </c>
      <c r="AA78" s="26">
        <v>414300000</v>
      </c>
      <c r="AB78" s="26">
        <v>1163400000</v>
      </c>
      <c r="AC78" s="26">
        <v>0</v>
      </c>
    </row>
    <row r="79" spans="1:29" x14ac:dyDescent="0.2">
      <c r="A79" s="10" t="s">
        <v>167</v>
      </c>
      <c r="B79" s="102" t="s">
        <v>115</v>
      </c>
      <c r="C79" s="26">
        <v>3550857720</v>
      </c>
      <c r="D79" s="26">
        <v>0</v>
      </c>
      <c r="E79" s="26">
        <v>0</v>
      </c>
      <c r="F79" s="26">
        <v>0</v>
      </c>
      <c r="G79" s="26">
        <v>0</v>
      </c>
      <c r="H79" s="26">
        <v>3550857720</v>
      </c>
      <c r="I79" s="26">
        <v>3495857720</v>
      </c>
      <c r="J79" s="26">
        <v>3495857720</v>
      </c>
      <c r="K79" s="26">
        <v>1577700000</v>
      </c>
      <c r="L79" s="26">
        <v>1577700000</v>
      </c>
      <c r="M79" s="26">
        <v>1163400000</v>
      </c>
      <c r="N79" s="26">
        <v>1163400000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1973157720</v>
      </c>
      <c r="V79" s="26">
        <v>55.568481634347201</v>
      </c>
      <c r="W79" s="26">
        <v>2387457720</v>
      </c>
      <c r="X79" s="26">
        <v>67.236085145084303</v>
      </c>
      <c r="Y79" s="26">
        <v>3550857720</v>
      </c>
      <c r="Z79" s="26">
        <v>100</v>
      </c>
      <c r="AA79" s="26">
        <v>414300000</v>
      </c>
      <c r="AB79" s="26">
        <v>1163400000</v>
      </c>
      <c r="AC79" s="26">
        <v>0</v>
      </c>
    </row>
    <row r="80" spans="1:29" ht="25.5" x14ac:dyDescent="0.2">
      <c r="A80" s="10" t="s">
        <v>168</v>
      </c>
      <c r="B80" s="103" t="s">
        <v>169</v>
      </c>
      <c r="C80" s="26">
        <v>607600000</v>
      </c>
      <c r="D80" s="26">
        <v>0</v>
      </c>
      <c r="E80" s="26">
        <v>0</v>
      </c>
      <c r="F80" s="26">
        <v>0</v>
      </c>
      <c r="G80" s="26">
        <v>0</v>
      </c>
      <c r="H80" s="26">
        <v>607600000</v>
      </c>
      <c r="I80" s="26">
        <v>607600000</v>
      </c>
      <c r="J80" s="26">
        <v>607600000</v>
      </c>
      <c r="K80" s="26">
        <v>265500000</v>
      </c>
      <c r="L80" s="26">
        <v>265500000</v>
      </c>
      <c r="M80" s="26">
        <v>105600000</v>
      </c>
      <c r="N80" s="26">
        <v>105600000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342100000</v>
      </c>
      <c r="V80" s="26">
        <v>56.303489137590496</v>
      </c>
      <c r="W80" s="26">
        <v>502000000</v>
      </c>
      <c r="X80" s="26">
        <v>82.6201448321264</v>
      </c>
      <c r="Y80" s="26">
        <v>607600000</v>
      </c>
      <c r="Z80" s="26">
        <v>100</v>
      </c>
      <c r="AA80" s="26">
        <v>159900000</v>
      </c>
      <c r="AB80" s="26">
        <v>105600000</v>
      </c>
      <c r="AC80" s="26">
        <v>0</v>
      </c>
    </row>
    <row r="81" spans="1:29" x14ac:dyDescent="0.2">
      <c r="A81" s="10" t="s">
        <v>170</v>
      </c>
      <c r="B81" s="102" t="s">
        <v>171</v>
      </c>
      <c r="C81" s="26">
        <v>122800000</v>
      </c>
      <c r="D81" s="26">
        <v>0</v>
      </c>
      <c r="E81" s="26">
        <v>0</v>
      </c>
      <c r="F81" s="26">
        <v>0</v>
      </c>
      <c r="G81" s="26">
        <v>0</v>
      </c>
      <c r="H81" s="26">
        <v>122800000</v>
      </c>
      <c r="I81" s="26">
        <v>122800000</v>
      </c>
      <c r="J81" s="26">
        <v>122800000</v>
      </c>
      <c r="K81" s="26">
        <v>34800000</v>
      </c>
      <c r="L81" s="26">
        <v>34800000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88000000</v>
      </c>
      <c r="V81" s="26">
        <v>71.661237785016297</v>
      </c>
      <c r="W81" s="26">
        <v>122800000</v>
      </c>
      <c r="X81" s="26">
        <v>100</v>
      </c>
      <c r="Y81" s="26">
        <v>122800000</v>
      </c>
      <c r="Z81" s="26">
        <v>100</v>
      </c>
      <c r="AA81" s="26">
        <v>34800000</v>
      </c>
      <c r="AB81" s="26">
        <v>0</v>
      </c>
      <c r="AC81" s="26">
        <v>0</v>
      </c>
    </row>
    <row r="82" spans="1:29" x14ac:dyDescent="0.2">
      <c r="A82" s="10" t="s">
        <v>172</v>
      </c>
      <c r="B82" s="102" t="s">
        <v>173</v>
      </c>
      <c r="C82" s="26">
        <v>122800000</v>
      </c>
      <c r="D82" s="26">
        <v>0</v>
      </c>
      <c r="E82" s="26">
        <v>0</v>
      </c>
      <c r="F82" s="26">
        <v>0</v>
      </c>
      <c r="G82" s="26">
        <v>0</v>
      </c>
      <c r="H82" s="26">
        <v>122800000</v>
      </c>
      <c r="I82" s="26">
        <v>122800000</v>
      </c>
      <c r="J82" s="26">
        <v>122800000</v>
      </c>
      <c r="K82" s="26">
        <v>34800000</v>
      </c>
      <c r="L82" s="26">
        <v>34800000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88000000</v>
      </c>
      <c r="V82" s="26">
        <v>71.661237785016297</v>
      </c>
      <c r="W82" s="26">
        <v>122800000</v>
      </c>
      <c r="X82" s="26">
        <v>100</v>
      </c>
      <c r="Y82" s="26">
        <v>122800000</v>
      </c>
      <c r="Z82" s="26">
        <v>100</v>
      </c>
      <c r="AA82" s="26">
        <v>34800000</v>
      </c>
      <c r="AB82" s="26">
        <v>0</v>
      </c>
      <c r="AC82" s="26">
        <v>0</v>
      </c>
    </row>
    <row r="83" spans="1:29" x14ac:dyDescent="0.2">
      <c r="A83" s="10" t="s">
        <v>174</v>
      </c>
      <c r="B83" s="102" t="s">
        <v>175</v>
      </c>
      <c r="C83" s="26">
        <v>30000000</v>
      </c>
      <c r="D83" s="26">
        <v>0</v>
      </c>
      <c r="E83" s="26">
        <v>0</v>
      </c>
      <c r="F83" s="26">
        <v>0</v>
      </c>
      <c r="G83" s="26">
        <v>0</v>
      </c>
      <c r="H83" s="26">
        <v>30000000</v>
      </c>
      <c r="I83" s="26">
        <v>30000000</v>
      </c>
      <c r="J83" s="26">
        <v>30000000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30000000</v>
      </c>
      <c r="V83" s="26">
        <v>100</v>
      </c>
      <c r="W83" s="26">
        <v>30000000</v>
      </c>
      <c r="X83" s="26">
        <v>100</v>
      </c>
      <c r="Y83" s="26">
        <v>30000000</v>
      </c>
      <c r="Z83" s="26">
        <v>100</v>
      </c>
      <c r="AA83" s="26">
        <v>0</v>
      </c>
      <c r="AB83" s="26">
        <v>0</v>
      </c>
      <c r="AC83" s="26">
        <v>0</v>
      </c>
    </row>
    <row r="84" spans="1:29" ht="63.75" x14ac:dyDescent="0.2">
      <c r="A84" s="10" t="s">
        <v>176</v>
      </c>
      <c r="B84" s="103" t="s">
        <v>177</v>
      </c>
      <c r="C84" s="26">
        <v>30000000</v>
      </c>
      <c r="D84" s="26">
        <v>0</v>
      </c>
      <c r="E84" s="26">
        <v>0</v>
      </c>
      <c r="F84" s="26">
        <v>0</v>
      </c>
      <c r="G84" s="26">
        <v>0</v>
      </c>
      <c r="H84" s="26">
        <v>30000000</v>
      </c>
      <c r="I84" s="26">
        <v>30000000</v>
      </c>
      <c r="J84" s="26">
        <v>30000000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30000000</v>
      </c>
      <c r="V84" s="26">
        <v>100</v>
      </c>
      <c r="W84" s="26">
        <v>30000000</v>
      </c>
      <c r="X84" s="26">
        <v>100</v>
      </c>
      <c r="Y84" s="26">
        <v>30000000</v>
      </c>
      <c r="Z84" s="26">
        <v>100</v>
      </c>
      <c r="AA84" s="26">
        <v>0</v>
      </c>
      <c r="AB84" s="26">
        <v>0</v>
      </c>
      <c r="AC84" s="26">
        <v>0</v>
      </c>
    </row>
    <row r="85" spans="1:29" x14ac:dyDescent="0.2">
      <c r="A85" s="10" t="s">
        <v>178</v>
      </c>
      <c r="B85" s="102" t="s">
        <v>127</v>
      </c>
      <c r="C85" s="26">
        <v>30000000</v>
      </c>
      <c r="D85" s="26">
        <v>0</v>
      </c>
      <c r="E85" s="26">
        <v>0</v>
      </c>
      <c r="F85" s="26">
        <v>0</v>
      </c>
      <c r="G85" s="26">
        <v>0</v>
      </c>
      <c r="H85" s="26">
        <v>30000000</v>
      </c>
      <c r="I85" s="26">
        <v>30000000</v>
      </c>
      <c r="J85" s="26">
        <v>30000000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30000000</v>
      </c>
      <c r="V85" s="26">
        <v>100</v>
      </c>
      <c r="W85" s="26">
        <v>30000000</v>
      </c>
      <c r="X85" s="26">
        <v>100</v>
      </c>
      <c r="Y85" s="26">
        <v>30000000</v>
      </c>
      <c r="Z85" s="26">
        <v>100</v>
      </c>
      <c r="AA85" s="26">
        <v>0</v>
      </c>
      <c r="AB85" s="26">
        <v>0</v>
      </c>
      <c r="AC85" s="26">
        <v>0</v>
      </c>
    </row>
    <row r="86" spans="1:29" x14ac:dyDescent="0.2">
      <c r="A86" s="10" t="s">
        <v>179</v>
      </c>
      <c r="B86" s="102" t="s">
        <v>180</v>
      </c>
      <c r="C86" s="26">
        <v>29800000</v>
      </c>
      <c r="D86" s="26">
        <v>0</v>
      </c>
      <c r="E86" s="26">
        <v>0</v>
      </c>
      <c r="F86" s="26">
        <v>0</v>
      </c>
      <c r="G86" s="26">
        <v>0</v>
      </c>
      <c r="H86" s="26">
        <v>29800000</v>
      </c>
      <c r="I86" s="26">
        <v>29800000</v>
      </c>
      <c r="J86" s="26">
        <v>29800000</v>
      </c>
      <c r="K86" s="26">
        <v>19800000</v>
      </c>
      <c r="L86" s="26">
        <v>19800000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10000000</v>
      </c>
      <c r="V86" s="26">
        <v>33.557046979865795</v>
      </c>
      <c r="W86" s="26">
        <v>29800000</v>
      </c>
      <c r="X86" s="26">
        <v>100</v>
      </c>
      <c r="Y86" s="26">
        <v>29800000</v>
      </c>
      <c r="Z86" s="26">
        <v>100</v>
      </c>
      <c r="AA86" s="26">
        <v>19800000</v>
      </c>
      <c r="AB86" s="26">
        <v>0</v>
      </c>
      <c r="AC86" s="26">
        <v>0</v>
      </c>
    </row>
    <row r="87" spans="1:29" ht="51" x14ac:dyDescent="0.2">
      <c r="A87" s="10" t="s">
        <v>181</v>
      </c>
      <c r="B87" s="103" t="s">
        <v>182</v>
      </c>
      <c r="C87" s="26">
        <v>29800000</v>
      </c>
      <c r="D87" s="26">
        <v>0</v>
      </c>
      <c r="E87" s="26">
        <v>0</v>
      </c>
      <c r="F87" s="26">
        <v>0</v>
      </c>
      <c r="G87" s="26">
        <v>0</v>
      </c>
      <c r="H87" s="26">
        <v>29800000</v>
      </c>
      <c r="I87" s="26">
        <v>29800000</v>
      </c>
      <c r="J87" s="26">
        <v>29800000</v>
      </c>
      <c r="K87" s="26">
        <v>19800000</v>
      </c>
      <c r="L87" s="26">
        <v>19800000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10000000</v>
      </c>
      <c r="V87" s="26">
        <v>33.557046979865795</v>
      </c>
      <c r="W87" s="26">
        <v>29800000</v>
      </c>
      <c r="X87" s="26">
        <v>100</v>
      </c>
      <c r="Y87" s="26">
        <v>29800000</v>
      </c>
      <c r="Z87" s="26">
        <v>100</v>
      </c>
      <c r="AA87" s="26">
        <v>19800000</v>
      </c>
      <c r="AB87" s="26">
        <v>0</v>
      </c>
      <c r="AC87" s="26">
        <v>0</v>
      </c>
    </row>
    <row r="88" spans="1:29" x14ac:dyDescent="0.2">
      <c r="A88" s="10" t="s">
        <v>183</v>
      </c>
      <c r="B88" s="102" t="s">
        <v>129</v>
      </c>
      <c r="C88" s="26">
        <v>29800000</v>
      </c>
      <c r="D88" s="26">
        <v>0</v>
      </c>
      <c r="E88" s="26">
        <v>0</v>
      </c>
      <c r="F88" s="26">
        <v>0</v>
      </c>
      <c r="G88" s="26">
        <v>0</v>
      </c>
      <c r="H88" s="26">
        <v>29800000</v>
      </c>
      <c r="I88" s="26">
        <v>29800000</v>
      </c>
      <c r="J88" s="26">
        <v>29800000</v>
      </c>
      <c r="K88" s="26">
        <v>19800000</v>
      </c>
      <c r="L88" s="26">
        <v>19800000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10000000</v>
      </c>
      <c r="V88" s="26">
        <v>33.557046979865795</v>
      </c>
      <c r="W88" s="26">
        <v>29800000</v>
      </c>
      <c r="X88" s="26">
        <v>100</v>
      </c>
      <c r="Y88" s="26">
        <v>29800000</v>
      </c>
      <c r="Z88" s="26">
        <v>100</v>
      </c>
      <c r="AA88" s="26">
        <v>19800000</v>
      </c>
      <c r="AB88" s="26">
        <v>0</v>
      </c>
      <c r="AC88" s="26">
        <v>0</v>
      </c>
    </row>
    <row r="89" spans="1:29" x14ac:dyDescent="0.2">
      <c r="A89" s="10" t="s">
        <v>184</v>
      </c>
      <c r="B89" s="102" t="s">
        <v>185</v>
      </c>
      <c r="C89" s="26">
        <v>63000000</v>
      </c>
      <c r="D89" s="26">
        <v>0</v>
      </c>
      <c r="E89" s="26">
        <v>0</v>
      </c>
      <c r="F89" s="26">
        <v>0</v>
      </c>
      <c r="G89" s="26">
        <v>0</v>
      </c>
      <c r="H89" s="26">
        <v>63000000</v>
      </c>
      <c r="I89" s="26">
        <v>63000000</v>
      </c>
      <c r="J89" s="26">
        <v>63000000</v>
      </c>
      <c r="K89" s="26">
        <v>15000000</v>
      </c>
      <c r="L89" s="26">
        <v>15000000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48000000</v>
      </c>
      <c r="V89" s="26">
        <v>76.19047619047619</v>
      </c>
      <c r="W89" s="26">
        <v>63000000</v>
      </c>
      <c r="X89" s="26">
        <v>100</v>
      </c>
      <c r="Y89" s="26">
        <v>63000000</v>
      </c>
      <c r="Z89" s="26">
        <v>100</v>
      </c>
      <c r="AA89" s="26">
        <v>15000000</v>
      </c>
      <c r="AB89" s="26">
        <v>0</v>
      </c>
      <c r="AC89" s="26">
        <v>0</v>
      </c>
    </row>
    <row r="90" spans="1:29" ht="51" x14ac:dyDescent="0.2">
      <c r="A90" s="10" t="s">
        <v>186</v>
      </c>
      <c r="B90" s="103" t="s">
        <v>182</v>
      </c>
      <c r="C90" s="26">
        <v>63000000</v>
      </c>
      <c r="D90" s="26">
        <v>0</v>
      </c>
      <c r="E90" s="26">
        <v>0</v>
      </c>
      <c r="F90" s="26">
        <v>0</v>
      </c>
      <c r="G90" s="26">
        <v>0</v>
      </c>
      <c r="H90" s="26">
        <v>63000000</v>
      </c>
      <c r="I90" s="26">
        <v>63000000</v>
      </c>
      <c r="J90" s="26">
        <v>63000000</v>
      </c>
      <c r="K90" s="26">
        <v>15000000</v>
      </c>
      <c r="L90" s="26">
        <v>15000000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48000000</v>
      </c>
      <c r="V90" s="26">
        <v>76.19047619047619</v>
      </c>
      <c r="W90" s="26">
        <v>63000000</v>
      </c>
      <c r="X90" s="26">
        <v>100</v>
      </c>
      <c r="Y90" s="26">
        <v>63000000</v>
      </c>
      <c r="Z90" s="26">
        <v>100</v>
      </c>
      <c r="AA90" s="26">
        <v>15000000</v>
      </c>
      <c r="AB90" s="26">
        <v>0</v>
      </c>
      <c r="AC90" s="26">
        <v>0</v>
      </c>
    </row>
    <row r="91" spans="1:29" x14ac:dyDescent="0.2">
      <c r="A91" s="10" t="s">
        <v>187</v>
      </c>
      <c r="B91" s="102" t="s">
        <v>127</v>
      </c>
      <c r="C91" s="26">
        <v>33000000</v>
      </c>
      <c r="D91" s="26">
        <v>0</v>
      </c>
      <c r="E91" s="26">
        <v>0</v>
      </c>
      <c r="F91" s="26">
        <v>0</v>
      </c>
      <c r="G91" s="26">
        <v>0</v>
      </c>
      <c r="H91" s="26">
        <v>33000000</v>
      </c>
      <c r="I91" s="26">
        <v>33000000</v>
      </c>
      <c r="J91" s="26">
        <v>33000000</v>
      </c>
      <c r="K91" s="26">
        <v>15000000</v>
      </c>
      <c r="L91" s="26">
        <v>15000000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18000000</v>
      </c>
      <c r="V91" s="26">
        <v>54.545454545454497</v>
      </c>
      <c r="W91" s="26">
        <v>33000000</v>
      </c>
      <c r="X91" s="26">
        <v>100</v>
      </c>
      <c r="Y91" s="26">
        <v>33000000</v>
      </c>
      <c r="Z91" s="26">
        <v>100</v>
      </c>
      <c r="AA91" s="26">
        <v>15000000</v>
      </c>
      <c r="AB91" s="26">
        <v>0</v>
      </c>
      <c r="AC91" s="26">
        <v>0</v>
      </c>
    </row>
    <row r="92" spans="1:29" x14ac:dyDescent="0.2">
      <c r="A92" s="10" t="s">
        <v>188</v>
      </c>
      <c r="B92" s="102" t="s">
        <v>129</v>
      </c>
      <c r="C92" s="26">
        <v>30000000</v>
      </c>
      <c r="D92" s="26">
        <v>0</v>
      </c>
      <c r="E92" s="26">
        <v>0</v>
      </c>
      <c r="F92" s="26">
        <v>0</v>
      </c>
      <c r="G92" s="26">
        <v>0</v>
      </c>
      <c r="H92" s="26">
        <v>30000000</v>
      </c>
      <c r="I92" s="26">
        <v>30000000</v>
      </c>
      <c r="J92" s="26">
        <v>30000000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30000000</v>
      </c>
      <c r="V92" s="26">
        <v>100</v>
      </c>
      <c r="W92" s="26">
        <v>30000000</v>
      </c>
      <c r="X92" s="26">
        <v>100</v>
      </c>
      <c r="Y92" s="26">
        <v>30000000</v>
      </c>
      <c r="Z92" s="26">
        <v>100</v>
      </c>
      <c r="AA92" s="26">
        <v>0</v>
      </c>
      <c r="AB92" s="26">
        <v>0</v>
      </c>
      <c r="AC92" s="26">
        <v>0</v>
      </c>
    </row>
    <row r="93" spans="1:29" ht="25.5" x14ac:dyDescent="0.2">
      <c r="A93" s="10" t="s">
        <v>189</v>
      </c>
      <c r="B93" s="103" t="s">
        <v>147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</row>
    <row r="94" spans="1:29" x14ac:dyDescent="0.2">
      <c r="A94" s="10" t="s">
        <v>190</v>
      </c>
      <c r="B94" s="102" t="s">
        <v>191</v>
      </c>
      <c r="C94" s="26">
        <v>150000000</v>
      </c>
      <c r="D94" s="26">
        <v>0</v>
      </c>
      <c r="E94" s="26">
        <v>0</v>
      </c>
      <c r="F94" s="26">
        <v>0</v>
      </c>
      <c r="G94" s="26">
        <v>0</v>
      </c>
      <c r="H94" s="26">
        <v>150000000</v>
      </c>
      <c r="I94" s="26">
        <v>150000000</v>
      </c>
      <c r="J94" s="26">
        <v>150000000</v>
      </c>
      <c r="K94" s="26">
        <v>145500000</v>
      </c>
      <c r="L94" s="26">
        <v>145500000</v>
      </c>
      <c r="M94" s="26">
        <v>66000000</v>
      </c>
      <c r="N94" s="26">
        <v>66000000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4500000</v>
      </c>
      <c r="V94" s="26">
        <v>3</v>
      </c>
      <c r="W94" s="26">
        <v>84000000</v>
      </c>
      <c r="X94" s="26">
        <v>56</v>
      </c>
      <c r="Y94" s="26">
        <v>150000000</v>
      </c>
      <c r="Z94" s="26">
        <v>100</v>
      </c>
      <c r="AA94" s="26">
        <v>79500000</v>
      </c>
      <c r="AB94" s="26">
        <v>66000000</v>
      </c>
      <c r="AC94" s="26">
        <v>0</v>
      </c>
    </row>
    <row r="95" spans="1:29" x14ac:dyDescent="0.2">
      <c r="A95" s="10" t="s">
        <v>192</v>
      </c>
      <c r="B95" s="102" t="s">
        <v>173</v>
      </c>
      <c r="C95" s="26">
        <v>150000000</v>
      </c>
      <c r="D95" s="26">
        <v>0</v>
      </c>
      <c r="E95" s="26">
        <v>0</v>
      </c>
      <c r="F95" s="26">
        <v>0</v>
      </c>
      <c r="G95" s="26">
        <v>0</v>
      </c>
      <c r="H95" s="26">
        <v>150000000</v>
      </c>
      <c r="I95" s="26">
        <v>150000000</v>
      </c>
      <c r="J95" s="26">
        <v>150000000</v>
      </c>
      <c r="K95" s="26">
        <v>145500000</v>
      </c>
      <c r="L95" s="26">
        <v>145500000</v>
      </c>
      <c r="M95" s="26">
        <v>66000000</v>
      </c>
      <c r="N95" s="26">
        <v>66000000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4500000</v>
      </c>
      <c r="V95" s="26">
        <v>3</v>
      </c>
      <c r="W95" s="26">
        <v>84000000</v>
      </c>
      <c r="X95" s="26">
        <v>56</v>
      </c>
      <c r="Y95" s="26">
        <v>150000000</v>
      </c>
      <c r="Z95" s="26">
        <v>100</v>
      </c>
      <c r="AA95" s="26">
        <v>79500000</v>
      </c>
      <c r="AB95" s="26">
        <v>66000000</v>
      </c>
      <c r="AC95" s="26">
        <v>0</v>
      </c>
    </row>
    <row r="96" spans="1:29" x14ac:dyDescent="0.2">
      <c r="A96" s="10" t="s">
        <v>193</v>
      </c>
      <c r="B96" s="102" t="s">
        <v>194</v>
      </c>
      <c r="C96" s="26">
        <v>150000000</v>
      </c>
      <c r="D96" s="26">
        <v>0</v>
      </c>
      <c r="E96" s="26">
        <v>0</v>
      </c>
      <c r="F96" s="26">
        <v>0</v>
      </c>
      <c r="G96" s="26">
        <v>0</v>
      </c>
      <c r="H96" s="26">
        <v>150000000</v>
      </c>
      <c r="I96" s="26">
        <v>150000000</v>
      </c>
      <c r="J96" s="26">
        <v>150000000</v>
      </c>
      <c r="K96" s="26">
        <v>145500000</v>
      </c>
      <c r="L96" s="26">
        <v>145500000</v>
      </c>
      <c r="M96" s="26">
        <v>66000000</v>
      </c>
      <c r="N96" s="26">
        <v>66000000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4500000</v>
      </c>
      <c r="V96" s="26">
        <v>3</v>
      </c>
      <c r="W96" s="26">
        <v>84000000</v>
      </c>
      <c r="X96" s="26">
        <v>56</v>
      </c>
      <c r="Y96" s="26">
        <v>150000000</v>
      </c>
      <c r="Z96" s="26">
        <v>100</v>
      </c>
      <c r="AA96" s="26">
        <v>79500000</v>
      </c>
      <c r="AB96" s="26">
        <v>66000000</v>
      </c>
      <c r="AC96" s="26">
        <v>0</v>
      </c>
    </row>
    <row r="97" spans="1:29" x14ac:dyDescent="0.2">
      <c r="A97" s="10" t="s">
        <v>195</v>
      </c>
      <c r="B97" s="102" t="s">
        <v>196</v>
      </c>
      <c r="C97" s="26">
        <v>50000000</v>
      </c>
      <c r="D97" s="26">
        <v>0</v>
      </c>
      <c r="E97" s="26">
        <v>0</v>
      </c>
      <c r="F97" s="26">
        <v>0</v>
      </c>
      <c r="G97" s="26">
        <v>0</v>
      </c>
      <c r="H97" s="26">
        <v>50000000</v>
      </c>
      <c r="I97" s="26">
        <v>50000000</v>
      </c>
      <c r="J97" s="26">
        <v>50000000</v>
      </c>
      <c r="K97" s="26">
        <v>50000000</v>
      </c>
      <c r="L97" s="26">
        <v>50000000</v>
      </c>
      <c r="M97" s="26">
        <v>22200000</v>
      </c>
      <c r="N97" s="26">
        <v>22200000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27800000</v>
      </c>
      <c r="X97" s="26">
        <v>55.6</v>
      </c>
      <c r="Y97" s="26">
        <v>50000000</v>
      </c>
      <c r="Z97" s="26">
        <v>100</v>
      </c>
      <c r="AA97" s="26">
        <v>27800000</v>
      </c>
      <c r="AB97" s="26">
        <v>22200000</v>
      </c>
      <c r="AC97" s="26">
        <v>0</v>
      </c>
    </row>
    <row r="98" spans="1:29" x14ac:dyDescent="0.2">
      <c r="A98" s="10" t="s">
        <v>197</v>
      </c>
      <c r="B98" s="102" t="s">
        <v>129</v>
      </c>
      <c r="C98" s="26">
        <v>50000000</v>
      </c>
      <c r="D98" s="26">
        <v>0</v>
      </c>
      <c r="E98" s="26">
        <v>0</v>
      </c>
      <c r="F98" s="26">
        <v>0</v>
      </c>
      <c r="G98" s="26">
        <v>0</v>
      </c>
      <c r="H98" s="26">
        <v>50000000</v>
      </c>
      <c r="I98" s="26">
        <v>50000000</v>
      </c>
      <c r="J98" s="26">
        <v>50000000</v>
      </c>
      <c r="K98" s="26">
        <v>50000000</v>
      </c>
      <c r="L98" s="26">
        <v>50000000</v>
      </c>
      <c r="M98" s="26">
        <v>22200000</v>
      </c>
      <c r="N98" s="26">
        <v>22200000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27800000</v>
      </c>
      <c r="X98" s="26">
        <v>55.6</v>
      </c>
      <c r="Y98" s="26">
        <v>50000000</v>
      </c>
      <c r="Z98" s="26">
        <v>100</v>
      </c>
      <c r="AA98" s="26">
        <v>27800000</v>
      </c>
      <c r="AB98" s="26">
        <v>22200000</v>
      </c>
      <c r="AC98" s="26">
        <v>0</v>
      </c>
    </row>
    <row r="99" spans="1:29" ht="38.25" x14ac:dyDescent="0.2">
      <c r="A99" s="10" t="s">
        <v>198</v>
      </c>
      <c r="B99" s="103" t="s">
        <v>199</v>
      </c>
      <c r="C99" s="26">
        <v>50000000</v>
      </c>
      <c r="D99" s="26">
        <v>0</v>
      </c>
      <c r="E99" s="26">
        <v>0</v>
      </c>
      <c r="F99" s="26">
        <v>0</v>
      </c>
      <c r="G99" s="26">
        <v>0</v>
      </c>
      <c r="H99" s="26">
        <v>50000000</v>
      </c>
      <c r="I99" s="26">
        <v>50000000</v>
      </c>
      <c r="J99" s="26">
        <v>50000000</v>
      </c>
      <c r="K99" s="26">
        <v>49800000</v>
      </c>
      <c r="L99" s="26">
        <v>49800000</v>
      </c>
      <c r="M99" s="26">
        <v>19800000</v>
      </c>
      <c r="N99" s="26">
        <v>19800000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200000</v>
      </c>
      <c r="V99" s="26">
        <v>0.4</v>
      </c>
      <c r="W99" s="26">
        <v>30200000</v>
      </c>
      <c r="X99" s="26">
        <v>60.4</v>
      </c>
      <c r="Y99" s="26">
        <v>50000000</v>
      </c>
      <c r="Z99" s="26">
        <v>100</v>
      </c>
      <c r="AA99" s="26">
        <v>30000000</v>
      </c>
      <c r="AB99" s="26">
        <v>19800000</v>
      </c>
      <c r="AC99" s="26">
        <v>0</v>
      </c>
    </row>
    <row r="100" spans="1:29" x14ac:dyDescent="0.2">
      <c r="A100" s="10" t="s">
        <v>200</v>
      </c>
      <c r="B100" s="102" t="s">
        <v>127</v>
      </c>
      <c r="C100" s="26">
        <v>50000000</v>
      </c>
      <c r="D100" s="26">
        <v>0</v>
      </c>
      <c r="E100" s="26">
        <v>0</v>
      </c>
      <c r="F100" s="26">
        <v>0</v>
      </c>
      <c r="G100" s="26">
        <v>0</v>
      </c>
      <c r="H100" s="26">
        <v>50000000</v>
      </c>
      <c r="I100" s="26">
        <v>50000000</v>
      </c>
      <c r="J100" s="26">
        <v>50000000</v>
      </c>
      <c r="K100" s="26">
        <v>49800000</v>
      </c>
      <c r="L100" s="26">
        <v>49800000</v>
      </c>
      <c r="M100" s="26">
        <v>19800000</v>
      </c>
      <c r="N100" s="26">
        <v>19800000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200000</v>
      </c>
      <c r="V100" s="26">
        <v>0.4</v>
      </c>
      <c r="W100" s="26">
        <v>30200000</v>
      </c>
      <c r="X100" s="26">
        <v>60.4</v>
      </c>
      <c r="Y100" s="26">
        <v>50000000</v>
      </c>
      <c r="Z100" s="26">
        <v>100</v>
      </c>
      <c r="AA100" s="26">
        <v>30000000</v>
      </c>
      <c r="AB100" s="26">
        <v>19800000</v>
      </c>
      <c r="AC100" s="26">
        <v>0</v>
      </c>
    </row>
    <row r="101" spans="1:29" ht="38.25" x14ac:dyDescent="0.2">
      <c r="A101" s="10" t="s">
        <v>201</v>
      </c>
      <c r="B101" s="103" t="s">
        <v>202</v>
      </c>
      <c r="C101" s="26">
        <v>50000000</v>
      </c>
      <c r="D101" s="26">
        <v>0</v>
      </c>
      <c r="E101" s="26">
        <v>0</v>
      </c>
      <c r="F101" s="26">
        <v>0</v>
      </c>
      <c r="G101" s="26">
        <v>0</v>
      </c>
      <c r="H101" s="26">
        <v>50000000</v>
      </c>
      <c r="I101" s="26">
        <v>50000000</v>
      </c>
      <c r="J101" s="26">
        <v>50000000</v>
      </c>
      <c r="K101" s="26">
        <v>45700000</v>
      </c>
      <c r="L101" s="26">
        <v>45700000</v>
      </c>
      <c r="M101" s="26">
        <v>24000000</v>
      </c>
      <c r="N101" s="26">
        <v>24000000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4300000</v>
      </c>
      <c r="V101" s="26">
        <v>8.6</v>
      </c>
      <c r="W101" s="26">
        <v>26000000</v>
      </c>
      <c r="X101" s="26">
        <v>52</v>
      </c>
      <c r="Y101" s="26">
        <v>50000000</v>
      </c>
      <c r="Z101" s="26">
        <v>100</v>
      </c>
      <c r="AA101" s="26">
        <v>21700000</v>
      </c>
      <c r="AB101" s="26">
        <v>24000000</v>
      </c>
      <c r="AC101" s="26">
        <v>0</v>
      </c>
    </row>
    <row r="102" spans="1:29" x14ac:dyDescent="0.2">
      <c r="A102" s="10" t="s">
        <v>203</v>
      </c>
      <c r="B102" s="102" t="s">
        <v>127</v>
      </c>
      <c r="C102" s="26">
        <v>50000000</v>
      </c>
      <c r="D102" s="26">
        <v>0</v>
      </c>
      <c r="E102" s="26">
        <v>0</v>
      </c>
      <c r="F102" s="26">
        <v>0</v>
      </c>
      <c r="G102" s="26">
        <v>0</v>
      </c>
      <c r="H102" s="26">
        <v>50000000</v>
      </c>
      <c r="I102" s="26">
        <v>50000000</v>
      </c>
      <c r="J102" s="26">
        <v>50000000</v>
      </c>
      <c r="K102" s="26">
        <v>45700000</v>
      </c>
      <c r="L102" s="26">
        <v>45700000</v>
      </c>
      <c r="M102" s="26">
        <v>24000000</v>
      </c>
      <c r="N102" s="26">
        <v>24000000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4300000</v>
      </c>
      <c r="V102" s="26">
        <v>8.6</v>
      </c>
      <c r="W102" s="26">
        <v>26000000</v>
      </c>
      <c r="X102" s="26">
        <v>52</v>
      </c>
      <c r="Y102" s="26">
        <v>50000000</v>
      </c>
      <c r="Z102" s="26">
        <v>100</v>
      </c>
      <c r="AA102" s="26">
        <v>21700000</v>
      </c>
      <c r="AB102" s="26">
        <v>24000000</v>
      </c>
      <c r="AC102" s="26">
        <v>0</v>
      </c>
    </row>
    <row r="103" spans="1:29" x14ac:dyDescent="0.2">
      <c r="A103" s="10" t="s">
        <v>204</v>
      </c>
      <c r="B103" s="102" t="s">
        <v>205</v>
      </c>
      <c r="C103" s="26">
        <v>33000000</v>
      </c>
      <c r="D103" s="26">
        <v>0</v>
      </c>
      <c r="E103" s="26">
        <v>0</v>
      </c>
      <c r="F103" s="26">
        <v>0</v>
      </c>
      <c r="G103" s="26">
        <v>0</v>
      </c>
      <c r="H103" s="26">
        <v>33000000</v>
      </c>
      <c r="I103" s="26">
        <v>33000000</v>
      </c>
      <c r="J103" s="26">
        <v>33000000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33000000</v>
      </c>
      <c r="V103" s="26">
        <v>100</v>
      </c>
      <c r="W103" s="26">
        <v>33000000</v>
      </c>
      <c r="X103" s="26">
        <v>100</v>
      </c>
      <c r="Y103" s="26">
        <v>33000000</v>
      </c>
      <c r="Z103" s="26">
        <v>100</v>
      </c>
      <c r="AA103" s="26">
        <v>0</v>
      </c>
      <c r="AB103" s="26">
        <v>0</v>
      </c>
      <c r="AC103" s="26">
        <v>0</v>
      </c>
    </row>
    <row r="104" spans="1:29" x14ac:dyDescent="0.2">
      <c r="A104" s="10" t="s">
        <v>206</v>
      </c>
      <c r="B104" s="102" t="s">
        <v>173</v>
      </c>
      <c r="C104" s="26">
        <v>33000000</v>
      </c>
      <c r="D104" s="26">
        <v>0</v>
      </c>
      <c r="E104" s="26">
        <v>0</v>
      </c>
      <c r="F104" s="26">
        <v>0</v>
      </c>
      <c r="G104" s="26">
        <v>0</v>
      </c>
      <c r="H104" s="26">
        <v>33000000</v>
      </c>
      <c r="I104" s="26">
        <v>33000000</v>
      </c>
      <c r="J104" s="26">
        <v>33000000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33000000</v>
      </c>
      <c r="V104" s="26">
        <v>100</v>
      </c>
      <c r="W104" s="26">
        <v>33000000</v>
      </c>
      <c r="X104" s="26">
        <v>100</v>
      </c>
      <c r="Y104" s="26">
        <v>33000000</v>
      </c>
      <c r="Z104" s="26">
        <v>100</v>
      </c>
      <c r="AA104" s="26">
        <v>0</v>
      </c>
      <c r="AB104" s="26">
        <v>0</v>
      </c>
      <c r="AC104" s="26">
        <v>0</v>
      </c>
    </row>
    <row r="105" spans="1:29" x14ac:dyDescent="0.2">
      <c r="A105" s="10" t="s">
        <v>207</v>
      </c>
      <c r="B105" s="102" t="s">
        <v>208</v>
      </c>
      <c r="C105" s="26">
        <v>33000000</v>
      </c>
      <c r="D105" s="26">
        <v>0</v>
      </c>
      <c r="E105" s="26">
        <v>0</v>
      </c>
      <c r="F105" s="26">
        <v>0</v>
      </c>
      <c r="G105" s="26">
        <v>0</v>
      </c>
      <c r="H105" s="26">
        <v>33000000</v>
      </c>
      <c r="I105" s="26">
        <v>33000000</v>
      </c>
      <c r="J105" s="26">
        <v>33000000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33000000</v>
      </c>
      <c r="V105" s="26">
        <v>100</v>
      </c>
      <c r="W105" s="26">
        <v>33000000</v>
      </c>
      <c r="X105" s="26">
        <v>100</v>
      </c>
      <c r="Y105" s="26">
        <v>33000000</v>
      </c>
      <c r="Z105" s="26">
        <v>100</v>
      </c>
      <c r="AA105" s="26">
        <v>0</v>
      </c>
      <c r="AB105" s="26">
        <v>0</v>
      </c>
      <c r="AC105" s="26">
        <v>0</v>
      </c>
    </row>
    <row r="106" spans="1:29" ht="38.25" x14ac:dyDescent="0.2">
      <c r="A106" s="10" t="s">
        <v>209</v>
      </c>
      <c r="B106" s="103" t="s">
        <v>210</v>
      </c>
      <c r="C106" s="26">
        <v>33000000</v>
      </c>
      <c r="D106" s="26">
        <v>0</v>
      </c>
      <c r="E106" s="26">
        <v>0</v>
      </c>
      <c r="F106" s="26">
        <v>0</v>
      </c>
      <c r="G106" s="26">
        <v>0</v>
      </c>
      <c r="H106" s="26">
        <v>33000000</v>
      </c>
      <c r="I106" s="26">
        <v>33000000</v>
      </c>
      <c r="J106" s="26">
        <v>33000000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33000000</v>
      </c>
      <c r="V106" s="26">
        <v>100</v>
      </c>
      <c r="W106" s="26">
        <v>33000000</v>
      </c>
      <c r="X106" s="26">
        <v>100</v>
      </c>
      <c r="Y106" s="26">
        <v>33000000</v>
      </c>
      <c r="Z106" s="26">
        <v>100</v>
      </c>
      <c r="AA106" s="26">
        <v>0</v>
      </c>
      <c r="AB106" s="26">
        <v>0</v>
      </c>
      <c r="AC106" s="26">
        <v>0</v>
      </c>
    </row>
    <row r="107" spans="1:29" x14ac:dyDescent="0.2">
      <c r="A107" s="10" t="s">
        <v>211</v>
      </c>
      <c r="B107" s="102" t="s">
        <v>127</v>
      </c>
      <c r="C107" s="26">
        <v>33000000</v>
      </c>
      <c r="D107" s="26">
        <v>0</v>
      </c>
      <c r="E107" s="26">
        <v>0</v>
      </c>
      <c r="F107" s="26">
        <v>0</v>
      </c>
      <c r="G107" s="26">
        <v>0</v>
      </c>
      <c r="H107" s="26">
        <v>33000000</v>
      </c>
      <c r="I107" s="26">
        <v>33000000</v>
      </c>
      <c r="J107" s="26">
        <v>33000000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33000000</v>
      </c>
      <c r="V107" s="26">
        <v>100</v>
      </c>
      <c r="W107" s="26">
        <v>33000000</v>
      </c>
      <c r="X107" s="26">
        <v>100</v>
      </c>
      <c r="Y107" s="26">
        <v>33000000</v>
      </c>
      <c r="Z107" s="26">
        <v>100</v>
      </c>
      <c r="AA107" s="26">
        <v>0</v>
      </c>
      <c r="AB107" s="26">
        <v>0</v>
      </c>
      <c r="AC107" s="26">
        <v>0</v>
      </c>
    </row>
    <row r="108" spans="1:29" x14ac:dyDescent="0.2">
      <c r="A108" s="10" t="s">
        <v>212</v>
      </c>
      <c r="B108" s="102" t="s">
        <v>213</v>
      </c>
      <c r="C108" s="26">
        <v>33000000</v>
      </c>
      <c r="D108" s="26">
        <v>0</v>
      </c>
      <c r="E108" s="26">
        <v>0</v>
      </c>
      <c r="F108" s="26">
        <v>0</v>
      </c>
      <c r="G108" s="26">
        <v>0</v>
      </c>
      <c r="H108" s="26">
        <v>33000000</v>
      </c>
      <c r="I108" s="26">
        <v>33000000</v>
      </c>
      <c r="J108" s="26">
        <v>33000000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33000000</v>
      </c>
      <c r="V108" s="26">
        <v>100</v>
      </c>
      <c r="W108" s="26">
        <v>33000000</v>
      </c>
      <c r="X108" s="26">
        <v>100</v>
      </c>
      <c r="Y108" s="26">
        <v>33000000</v>
      </c>
      <c r="Z108" s="26">
        <v>100</v>
      </c>
      <c r="AA108" s="26">
        <v>0</v>
      </c>
      <c r="AB108" s="26">
        <v>0</v>
      </c>
      <c r="AC108" s="26">
        <v>0</v>
      </c>
    </row>
    <row r="109" spans="1:29" x14ac:dyDescent="0.2">
      <c r="A109" s="10" t="s">
        <v>214</v>
      </c>
      <c r="B109" s="102" t="s">
        <v>173</v>
      </c>
      <c r="C109" s="26">
        <v>33000000</v>
      </c>
      <c r="D109" s="26">
        <v>0</v>
      </c>
      <c r="E109" s="26">
        <v>0</v>
      </c>
      <c r="F109" s="26">
        <v>0</v>
      </c>
      <c r="G109" s="26">
        <v>0</v>
      </c>
      <c r="H109" s="26">
        <v>33000000</v>
      </c>
      <c r="I109" s="26">
        <v>33000000</v>
      </c>
      <c r="J109" s="26">
        <v>33000000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33000000</v>
      </c>
      <c r="V109" s="26">
        <v>100</v>
      </c>
      <c r="W109" s="26">
        <v>33000000</v>
      </c>
      <c r="X109" s="26">
        <v>100</v>
      </c>
      <c r="Y109" s="26">
        <v>33000000</v>
      </c>
      <c r="Z109" s="26">
        <v>100</v>
      </c>
      <c r="AA109" s="26">
        <v>0</v>
      </c>
      <c r="AB109" s="26">
        <v>0</v>
      </c>
      <c r="AC109" s="26">
        <v>0</v>
      </c>
    </row>
    <row r="110" spans="1:29" x14ac:dyDescent="0.2">
      <c r="A110" s="10" t="s">
        <v>215</v>
      </c>
      <c r="B110" s="102" t="s">
        <v>216</v>
      </c>
      <c r="C110" s="26">
        <v>33000000</v>
      </c>
      <c r="D110" s="26">
        <v>0</v>
      </c>
      <c r="E110" s="26">
        <v>0</v>
      </c>
      <c r="F110" s="26">
        <v>0</v>
      </c>
      <c r="G110" s="26">
        <v>0</v>
      </c>
      <c r="H110" s="26">
        <v>33000000</v>
      </c>
      <c r="I110" s="26">
        <v>33000000</v>
      </c>
      <c r="J110" s="26">
        <v>33000000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33000000</v>
      </c>
      <c r="V110" s="26">
        <v>100</v>
      </c>
      <c r="W110" s="26">
        <v>33000000</v>
      </c>
      <c r="X110" s="26">
        <v>100</v>
      </c>
      <c r="Y110" s="26">
        <v>33000000</v>
      </c>
      <c r="Z110" s="26">
        <v>100</v>
      </c>
      <c r="AA110" s="26">
        <v>0</v>
      </c>
      <c r="AB110" s="26">
        <v>0</v>
      </c>
      <c r="AC110" s="26">
        <v>0</v>
      </c>
    </row>
    <row r="111" spans="1:29" ht="38.25" x14ac:dyDescent="0.2">
      <c r="A111" s="10" t="s">
        <v>217</v>
      </c>
      <c r="B111" s="103" t="s">
        <v>218</v>
      </c>
      <c r="C111" s="26">
        <v>33000000</v>
      </c>
      <c r="D111" s="26">
        <v>0</v>
      </c>
      <c r="E111" s="26">
        <v>0</v>
      </c>
      <c r="F111" s="26">
        <v>0</v>
      </c>
      <c r="G111" s="26">
        <v>0</v>
      </c>
      <c r="H111" s="26">
        <v>33000000</v>
      </c>
      <c r="I111" s="26">
        <v>33000000</v>
      </c>
      <c r="J111" s="26">
        <v>33000000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33000000</v>
      </c>
      <c r="V111" s="26">
        <v>100</v>
      </c>
      <c r="W111" s="26">
        <v>33000000</v>
      </c>
      <c r="X111" s="26">
        <v>100</v>
      </c>
      <c r="Y111" s="26">
        <v>33000000</v>
      </c>
      <c r="Z111" s="26">
        <v>100</v>
      </c>
      <c r="AA111" s="26">
        <v>0</v>
      </c>
      <c r="AB111" s="26">
        <v>0</v>
      </c>
      <c r="AC111" s="26">
        <v>0</v>
      </c>
    </row>
    <row r="112" spans="1:29" x14ac:dyDescent="0.2">
      <c r="A112" s="10" t="s">
        <v>219</v>
      </c>
      <c r="B112" s="102" t="s">
        <v>127</v>
      </c>
      <c r="C112" s="26">
        <v>33000000</v>
      </c>
      <c r="D112" s="26">
        <v>0</v>
      </c>
      <c r="E112" s="26">
        <v>0</v>
      </c>
      <c r="F112" s="26">
        <v>0</v>
      </c>
      <c r="G112" s="26">
        <v>0</v>
      </c>
      <c r="H112" s="26">
        <v>33000000</v>
      </c>
      <c r="I112" s="26">
        <v>33000000</v>
      </c>
      <c r="J112" s="26">
        <v>33000000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33000000</v>
      </c>
      <c r="V112" s="26">
        <v>100</v>
      </c>
      <c r="W112" s="26">
        <v>33000000</v>
      </c>
      <c r="X112" s="26">
        <v>100</v>
      </c>
      <c r="Y112" s="26">
        <v>33000000</v>
      </c>
      <c r="Z112" s="26">
        <v>100</v>
      </c>
      <c r="AA112" s="26">
        <v>0</v>
      </c>
      <c r="AB112" s="26">
        <v>0</v>
      </c>
      <c r="AC112" s="26">
        <v>0</v>
      </c>
    </row>
    <row r="113" spans="1:29" x14ac:dyDescent="0.2">
      <c r="A113" s="10" t="s">
        <v>220</v>
      </c>
      <c r="B113" s="102" t="s">
        <v>221</v>
      </c>
      <c r="C113" s="26">
        <v>33000000</v>
      </c>
      <c r="D113" s="26">
        <v>0</v>
      </c>
      <c r="E113" s="26">
        <v>0</v>
      </c>
      <c r="F113" s="26">
        <v>0</v>
      </c>
      <c r="G113" s="26">
        <v>0</v>
      </c>
      <c r="H113" s="26">
        <v>33000000</v>
      </c>
      <c r="I113" s="26">
        <v>33000000</v>
      </c>
      <c r="J113" s="26">
        <v>33000000</v>
      </c>
      <c r="K113" s="26">
        <v>30600000</v>
      </c>
      <c r="L113" s="26">
        <v>30600000</v>
      </c>
      <c r="M113" s="26">
        <v>19800000</v>
      </c>
      <c r="N113" s="26">
        <v>19800000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2400000</v>
      </c>
      <c r="V113" s="26">
        <v>7.2727272727272698</v>
      </c>
      <c r="W113" s="26">
        <v>13200000</v>
      </c>
      <c r="X113" s="26">
        <v>40</v>
      </c>
      <c r="Y113" s="26">
        <v>33000000</v>
      </c>
      <c r="Z113" s="26">
        <v>100</v>
      </c>
      <c r="AA113" s="26">
        <v>10800000</v>
      </c>
      <c r="AB113" s="26">
        <v>19800000</v>
      </c>
      <c r="AC113" s="26">
        <v>0</v>
      </c>
    </row>
    <row r="114" spans="1:29" x14ac:dyDescent="0.2">
      <c r="A114" s="10" t="s">
        <v>222</v>
      </c>
      <c r="B114" s="102" t="s">
        <v>173</v>
      </c>
      <c r="C114" s="26">
        <v>33000000</v>
      </c>
      <c r="D114" s="26">
        <v>0</v>
      </c>
      <c r="E114" s="26">
        <v>0</v>
      </c>
      <c r="F114" s="26">
        <v>0</v>
      </c>
      <c r="G114" s="26">
        <v>0</v>
      </c>
      <c r="H114" s="26">
        <v>33000000</v>
      </c>
      <c r="I114" s="26">
        <v>33000000</v>
      </c>
      <c r="J114" s="26">
        <v>33000000</v>
      </c>
      <c r="K114" s="26">
        <v>30600000</v>
      </c>
      <c r="L114" s="26">
        <v>30600000</v>
      </c>
      <c r="M114" s="26">
        <v>19800000</v>
      </c>
      <c r="N114" s="26">
        <v>19800000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2400000</v>
      </c>
      <c r="V114" s="26">
        <v>7.2727272727272698</v>
      </c>
      <c r="W114" s="26">
        <v>13200000</v>
      </c>
      <c r="X114" s="26">
        <v>40</v>
      </c>
      <c r="Y114" s="26">
        <v>33000000</v>
      </c>
      <c r="Z114" s="26">
        <v>100</v>
      </c>
      <c r="AA114" s="26">
        <v>10800000</v>
      </c>
      <c r="AB114" s="26">
        <v>19800000</v>
      </c>
      <c r="AC114" s="26">
        <v>0</v>
      </c>
    </row>
    <row r="115" spans="1:29" x14ac:dyDescent="0.2">
      <c r="A115" s="10" t="s">
        <v>223</v>
      </c>
      <c r="B115" s="102" t="s">
        <v>224</v>
      </c>
      <c r="C115" s="26">
        <v>33000000</v>
      </c>
      <c r="D115" s="26">
        <v>0</v>
      </c>
      <c r="E115" s="26">
        <v>0</v>
      </c>
      <c r="F115" s="26">
        <v>0</v>
      </c>
      <c r="G115" s="26">
        <v>0</v>
      </c>
      <c r="H115" s="26">
        <v>33000000</v>
      </c>
      <c r="I115" s="26">
        <v>33000000</v>
      </c>
      <c r="J115" s="26">
        <v>33000000</v>
      </c>
      <c r="K115" s="26">
        <v>30600000</v>
      </c>
      <c r="L115" s="26">
        <v>30600000</v>
      </c>
      <c r="M115" s="26">
        <v>19800000</v>
      </c>
      <c r="N115" s="26">
        <v>19800000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2400000</v>
      </c>
      <c r="V115" s="26">
        <v>7.2727272727272698</v>
      </c>
      <c r="W115" s="26">
        <v>13200000</v>
      </c>
      <c r="X115" s="26">
        <v>40</v>
      </c>
      <c r="Y115" s="26">
        <v>33000000</v>
      </c>
      <c r="Z115" s="26">
        <v>100</v>
      </c>
      <c r="AA115" s="26">
        <v>10800000</v>
      </c>
      <c r="AB115" s="26">
        <v>19800000</v>
      </c>
      <c r="AC115" s="26">
        <v>0</v>
      </c>
    </row>
    <row r="116" spans="1:29" ht="38.25" x14ac:dyDescent="0.2">
      <c r="A116" s="10" t="s">
        <v>225</v>
      </c>
      <c r="B116" s="103" t="s">
        <v>226</v>
      </c>
      <c r="C116" s="26">
        <v>33000000</v>
      </c>
      <c r="D116" s="26">
        <v>0</v>
      </c>
      <c r="E116" s="26">
        <v>0</v>
      </c>
      <c r="F116" s="26">
        <v>0</v>
      </c>
      <c r="G116" s="26">
        <v>0</v>
      </c>
      <c r="H116" s="26">
        <v>33000000</v>
      </c>
      <c r="I116" s="26">
        <v>33000000</v>
      </c>
      <c r="J116" s="26">
        <v>33000000</v>
      </c>
      <c r="K116" s="26">
        <v>30600000</v>
      </c>
      <c r="L116" s="26">
        <v>30600000</v>
      </c>
      <c r="M116" s="26">
        <v>19800000</v>
      </c>
      <c r="N116" s="26">
        <v>19800000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2400000</v>
      </c>
      <c r="V116" s="26">
        <v>7.2727272727272698</v>
      </c>
      <c r="W116" s="26">
        <v>13200000</v>
      </c>
      <c r="X116" s="26">
        <v>40</v>
      </c>
      <c r="Y116" s="26">
        <v>33000000</v>
      </c>
      <c r="Z116" s="26">
        <v>100</v>
      </c>
      <c r="AA116" s="26">
        <v>10800000</v>
      </c>
      <c r="AB116" s="26">
        <v>19800000</v>
      </c>
      <c r="AC116" s="26">
        <v>0</v>
      </c>
    </row>
    <row r="117" spans="1:29" x14ac:dyDescent="0.2">
      <c r="A117" s="10" t="s">
        <v>227</v>
      </c>
      <c r="B117" s="102" t="s">
        <v>127</v>
      </c>
      <c r="C117" s="26">
        <v>33000000</v>
      </c>
      <c r="D117" s="26">
        <v>0</v>
      </c>
      <c r="E117" s="26">
        <v>0</v>
      </c>
      <c r="F117" s="26">
        <v>0</v>
      </c>
      <c r="G117" s="26">
        <v>0</v>
      </c>
      <c r="H117" s="26">
        <v>33000000</v>
      </c>
      <c r="I117" s="26">
        <v>33000000</v>
      </c>
      <c r="J117" s="26">
        <v>33000000</v>
      </c>
      <c r="K117" s="26">
        <v>30600000</v>
      </c>
      <c r="L117" s="26">
        <v>30600000</v>
      </c>
      <c r="M117" s="26">
        <v>19800000</v>
      </c>
      <c r="N117" s="26">
        <v>19800000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2400000</v>
      </c>
      <c r="V117" s="26">
        <v>7.2727272727272698</v>
      </c>
      <c r="W117" s="26">
        <v>13200000</v>
      </c>
      <c r="X117" s="26">
        <v>40</v>
      </c>
      <c r="Y117" s="26">
        <v>33000000</v>
      </c>
      <c r="Z117" s="26">
        <v>100</v>
      </c>
      <c r="AA117" s="26">
        <v>10800000</v>
      </c>
      <c r="AB117" s="26">
        <v>19800000</v>
      </c>
      <c r="AC117" s="26">
        <v>0</v>
      </c>
    </row>
    <row r="118" spans="1:29" x14ac:dyDescent="0.2">
      <c r="A118" s="10" t="s">
        <v>228</v>
      </c>
      <c r="B118" s="102" t="s">
        <v>229</v>
      </c>
      <c r="C118" s="26">
        <v>145800000</v>
      </c>
      <c r="D118" s="26">
        <v>0</v>
      </c>
      <c r="E118" s="26">
        <v>0</v>
      </c>
      <c r="F118" s="26">
        <v>0</v>
      </c>
      <c r="G118" s="26">
        <v>0</v>
      </c>
      <c r="H118" s="26">
        <v>145800000</v>
      </c>
      <c r="I118" s="26">
        <v>145800000</v>
      </c>
      <c r="J118" s="26">
        <v>145800000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145800000</v>
      </c>
      <c r="V118" s="26">
        <v>100</v>
      </c>
      <c r="W118" s="26">
        <v>145800000</v>
      </c>
      <c r="X118" s="26">
        <v>100</v>
      </c>
      <c r="Y118" s="26">
        <v>145800000</v>
      </c>
      <c r="Z118" s="26">
        <v>100</v>
      </c>
      <c r="AA118" s="26">
        <v>0</v>
      </c>
      <c r="AB118" s="26">
        <v>0</v>
      </c>
      <c r="AC118" s="26">
        <v>0</v>
      </c>
    </row>
    <row r="119" spans="1:29" x14ac:dyDescent="0.2">
      <c r="A119" s="10" t="s">
        <v>230</v>
      </c>
      <c r="B119" s="102" t="s">
        <v>173</v>
      </c>
      <c r="C119" s="26">
        <v>145800000</v>
      </c>
      <c r="D119" s="26">
        <v>0</v>
      </c>
      <c r="E119" s="26">
        <v>0</v>
      </c>
      <c r="F119" s="26">
        <v>0</v>
      </c>
      <c r="G119" s="26">
        <v>0</v>
      </c>
      <c r="H119" s="26">
        <v>145800000</v>
      </c>
      <c r="I119" s="26">
        <v>145800000</v>
      </c>
      <c r="J119" s="26">
        <v>145800000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145800000</v>
      </c>
      <c r="V119" s="26">
        <v>100</v>
      </c>
      <c r="W119" s="26">
        <v>145800000</v>
      </c>
      <c r="X119" s="26">
        <v>100</v>
      </c>
      <c r="Y119" s="26">
        <v>145800000</v>
      </c>
      <c r="Z119" s="26">
        <v>100</v>
      </c>
      <c r="AA119" s="26">
        <v>0</v>
      </c>
      <c r="AB119" s="26">
        <v>0</v>
      </c>
      <c r="AC119" s="26">
        <v>0</v>
      </c>
    </row>
    <row r="120" spans="1:29" x14ac:dyDescent="0.2">
      <c r="A120" s="10" t="s">
        <v>231</v>
      </c>
      <c r="B120" s="102" t="s">
        <v>232</v>
      </c>
      <c r="C120" s="26">
        <v>145800000</v>
      </c>
      <c r="D120" s="26">
        <v>0</v>
      </c>
      <c r="E120" s="26">
        <v>0</v>
      </c>
      <c r="F120" s="26">
        <v>0</v>
      </c>
      <c r="G120" s="26">
        <v>0</v>
      </c>
      <c r="H120" s="26">
        <v>145800000</v>
      </c>
      <c r="I120" s="26">
        <v>145800000</v>
      </c>
      <c r="J120" s="26">
        <v>145800000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145800000</v>
      </c>
      <c r="V120" s="26">
        <v>100</v>
      </c>
      <c r="W120" s="26">
        <v>145800000</v>
      </c>
      <c r="X120" s="26">
        <v>100</v>
      </c>
      <c r="Y120" s="26">
        <v>145800000</v>
      </c>
      <c r="Z120" s="26">
        <v>100</v>
      </c>
      <c r="AA120" s="26">
        <v>0</v>
      </c>
      <c r="AB120" s="26">
        <v>0</v>
      </c>
      <c r="AC120" s="26">
        <v>0</v>
      </c>
    </row>
    <row r="121" spans="1:29" ht="51" x14ac:dyDescent="0.2">
      <c r="A121" s="10" t="s">
        <v>233</v>
      </c>
      <c r="B121" s="103" t="s">
        <v>234</v>
      </c>
      <c r="C121" s="26">
        <v>93000000</v>
      </c>
      <c r="D121" s="26">
        <v>0</v>
      </c>
      <c r="E121" s="26">
        <v>0</v>
      </c>
      <c r="F121" s="26">
        <v>0</v>
      </c>
      <c r="G121" s="26">
        <v>0</v>
      </c>
      <c r="H121" s="26">
        <v>93000000</v>
      </c>
      <c r="I121" s="26">
        <v>93000000</v>
      </c>
      <c r="J121" s="26">
        <v>93000000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93000000</v>
      </c>
      <c r="V121" s="26">
        <v>100</v>
      </c>
      <c r="W121" s="26">
        <v>93000000</v>
      </c>
      <c r="X121" s="26">
        <v>100</v>
      </c>
      <c r="Y121" s="26">
        <v>93000000</v>
      </c>
      <c r="Z121" s="26">
        <v>100</v>
      </c>
      <c r="AA121" s="26">
        <v>0</v>
      </c>
      <c r="AB121" s="26">
        <v>0</v>
      </c>
      <c r="AC121" s="26">
        <v>0</v>
      </c>
    </row>
    <row r="122" spans="1:29" x14ac:dyDescent="0.2">
      <c r="A122" s="10" t="s">
        <v>235</v>
      </c>
      <c r="B122" s="102" t="s">
        <v>129</v>
      </c>
      <c r="C122" s="26">
        <v>93000000</v>
      </c>
      <c r="D122" s="26">
        <v>0</v>
      </c>
      <c r="E122" s="26">
        <v>0</v>
      </c>
      <c r="F122" s="26">
        <v>0</v>
      </c>
      <c r="G122" s="26">
        <v>0</v>
      </c>
      <c r="H122" s="26">
        <v>93000000</v>
      </c>
      <c r="I122" s="26">
        <v>93000000</v>
      </c>
      <c r="J122" s="26">
        <v>93000000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93000000</v>
      </c>
      <c r="V122" s="26">
        <v>100</v>
      </c>
      <c r="W122" s="26">
        <v>93000000</v>
      </c>
      <c r="X122" s="26">
        <v>100</v>
      </c>
      <c r="Y122" s="26">
        <v>93000000</v>
      </c>
      <c r="Z122" s="26">
        <v>100</v>
      </c>
      <c r="AA122" s="26">
        <v>0</v>
      </c>
      <c r="AB122" s="26">
        <v>0</v>
      </c>
      <c r="AC122" s="26">
        <v>0</v>
      </c>
    </row>
    <row r="123" spans="1:29" ht="25.5" x14ac:dyDescent="0.2">
      <c r="A123" s="10" t="s">
        <v>236</v>
      </c>
      <c r="B123" s="103" t="s">
        <v>147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</row>
    <row r="124" spans="1:29" ht="25.5" x14ac:dyDescent="0.2">
      <c r="A124" s="10" t="s">
        <v>237</v>
      </c>
      <c r="B124" s="103" t="s">
        <v>238</v>
      </c>
      <c r="C124" s="26">
        <v>52800000</v>
      </c>
      <c r="D124" s="26">
        <v>0</v>
      </c>
      <c r="E124" s="26">
        <v>0</v>
      </c>
      <c r="F124" s="26">
        <v>0</v>
      </c>
      <c r="G124" s="26">
        <v>0</v>
      </c>
      <c r="H124" s="26">
        <v>52800000</v>
      </c>
      <c r="I124" s="26">
        <v>52800000</v>
      </c>
      <c r="J124" s="26">
        <v>52800000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52800000</v>
      </c>
      <c r="V124" s="26">
        <v>100</v>
      </c>
      <c r="W124" s="26">
        <v>52800000</v>
      </c>
      <c r="X124" s="26">
        <v>100</v>
      </c>
      <c r="Y124" s="26">
        <v>52800000</v>
      </c>
      <c r="Z124" s="26">
        <v>100</v>
      </c>
      <c r="AA124" s="26">
        <v>0</v>
      </c>
      <c r="AB124" s="26">
        <v>0</v>
      </c>
      <c r="AC124" s="26">
        <v>0</v>
      </c>
    </row>
    <row r="125" spans="1:29" x14ac:dyDescent="0.2">
      <c r="A125" s="10" t="s">
        <v>239</v>
      </c>
      <c r="B125" s="102" t="s">
        <v>127</v>
      </c>
      <c r="C125" s="26">
        <v>52800000</v>
      </c>
      <c r="D125" s="26">
        <v>0</v>
      </c>
      <c r="E125" s="26">
        <v>0</v>
      </c>
      <c r="F125" s="26">
        <v>0</v>
      </c>
      <c r="G125" s="26">
        <v>0</v>
      </c>
      <c r="H125" s="26">
        <v>52800000</v>
      </c>
      <c r="I125" s="26">
        <v>52800000</v>
      </c>
      <c r="J125" s="26">
        <v>52800000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52800000</v>
      </c>
      <c r="V125" s="26">
        <v>100</v>
      </c>
      <c r="W125" s="26">
        <v>52800000</v>
      </c>
      <c r="X125" s="26">
        <v>100</v>
      </c>
      <c r="Y125" s="26">
        <v>52800000</v>
      </c>
      <c r="Z125" s="26">
        <v>100</v>
      </c>
      <c r="AA125" s="26">
        <v>0</v>
      </c>
      <c r="AB125" s="26">
        <v>0</v>
      </c>
      <c r="AC125" s="26">
        <v>0</v>
      </c>
    </row>
    <row r="126" spans="1:29" x14ac:dyDescent="0.2">
      <c r="A126" s="10" t="s">
        <v>240</v>
      </c>
      <c r="B126" s="102" t="s">
        <v>241</v>
      </c>
      <c r="C126" s="26">
        <v>90000000</v>
      </c>
      <c r="D126" s="26">
        <v>0</v>
      </c>
      <c r="E126" s="26">
        <v>0</v>
      </c>
      <c r="F126" s="26">
        <v>0</v>
      </c>
      <c r="G126" s="26">
        <v>0</v>
      </c>
      <c r="H126" s="26">
        <v>90000000</v>
      </c>
      <c r="I126" s="26">
        <v>90000000</v>
      </c>
      <c r="J126" s="26">
        <v>90000000</v>
      </c>
      <c r="K126" s="26">
        <v>54600000</v>
      </c>
      <c r="L126" s="26">
        <v>54600000</v>
      </c>
      <c r="M126" s="26">
        <v>19800000</v>
      </c>
      <c r="N126" s="26">
        <v>19800000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35400000</v>
      </c>
      <c r="V126" s="26">
        <v>39.3333333333333</v>
      </c>
      <c r="W126" s="26">
        <v>70200000</v>
      </c>
      <c r="X126" s="26">
        <v>78</v>
      </c>
      <c r="Y126" s="26">
        <v>90000000</v>
      </c>
      <c r="Z126" s="26">
        <v>100</v>
      </c>
      <c r="AA126" s="26">
        <v>34800000</v>
      </c>
      <c r="AB126" s="26">
        <v>19800000</v>
      </c>
      <c r="AC126" s="26">
        <v>0</v>
      </c>
    </row>
    <row r="127" spans="1:29" x14ac:dyDescent="0.2">
      <c r="A127" s="10" t="s">
        <v>242</v>
      </c>
      <c r="B127" s="102" t="s">
        <v>173</v>
      </c>
      <c r="C127" s="26">
        <v>90000000</v>
      </c>
      <c r="D127" s="26">
        <v>0</v>
      </c>
      <c r="E127" s="26">
        <v>0</v>
      </c>
      <c r="F127" s="26">
        <v>0</v>
      </c>
      <c r="G127" s="26">
        <v>0</v>
      </c>
      <c r="H127" s="26">
        <v>90000000</v>
      </c>
      <c r="I127" s="26">
        <v>90000000</v>
      </c>
      <c r="J127" s="26">
        <v>90000000</v>
      </c>
      <c r="K127" s="26">
        <v>54600000</v>
      </c>
      <c r="L127" s="26">
        <v>54600000</v>
      </c>
      <c r="M127" s="26">
        <v>19800000</v>
      </c>
      <c r="N127" s="26">
        <v>19800000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35400000</v>
      </c>
      <c r="V127" s="26">
        <v>39.3333333333333</v>
      </c>
      <c r="W127" s="26">
        <v>70200000</v>
      </c>
      <c r="X127" s="26">
        <v>78</v>
      </c>
      <c r="Y127" s="26">
        <v>90000000</v>
      </c>
      <c r="Z127" s="26">
        <v>100</v>
      </c>
      <c r="AA127" s="26">
        <v>34800000</v>
      </c>
      <c r="AB127" s="26">
        <v>19800000</v>
      </c>
      <c r="AC127" s="26">
        <v>0</v>
      </c>
    </row>
    <row r="128" spans="1:29" x14ac:dyDescent="0.2">
      <c r="A128" s="10" t="s">
        <v>243</v>
      </c>
      <c r="B128" s="102" t="s">
        <v>175</v>
      </c>
      <c r="C128" s="26">
        <v>30000000</v>
      </c>
      <c r="D128" s="26">
        <v>0</v>
      </c>
      <c r="E128" s="26">
        <v>0</v>
      </c>
      <c r="F128" s="26">
        <v>0</v>
      </c>
      <c r="G128" s="26">
        <v>0</v>
      </c>
      <c r="H128" s="26">
        <v>30000000</v>
      </c>
      <c r="I128" s="26">
        <v>30000000</v>
      </c>
      <c r="J128" s="26">
        <v>30000000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30000000</v>
      </c>
      <c r="V128" s="26">
        <v>100</v>
      </c>
      <c r="W128" s="26">
        <v>30000000</v>
      </c>
      <c r="X128" s="26">
        <v>100</v>
      </c>
      <c r="Y128" s="26">
        <v>30000000</v>
      </c>
      <c r="Z128" s="26">
        <v>100</v>
      </c>
      <c r="AA128" s="26">
        <v>0</v>
      </c>
      <c r="AB128" s="26">
        <v>0</v>
      </c>
      <c r="AC128" s="26">
        <v>0</v>
      </c>
    </row>
    <row r="129" spans="1:29" ht="38.25" x14ac:dyDescent="0.2">
      <c r="A129" s="10" t="s">
        <v>244</v>
      </c>
      <c r="B129" s="103" t="s">
        <v>245</v>
      </c>
      <c r="C129" s="26">
        <v>30000000</v>
      </c>
      <c r="D129" s="26">
        <v>0</v>
      </c>
      <c r="E129" s="26">
        <v>0</v>
      </c>
      <c r="F129" s="26">
        <v>0</v>
      </c>
      <c r="G129" s="26">
        <v>0</v>
      </c>
      <c r="H129" s="26">
        <v>30000000</v>
      </c>
      <c r="I129" s="26">
        <v>30000000</v>
      </c>
      <c r="J129" s="26">
        <v>30000000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30000000</v>
      </c>
      <c r="V129" s="26">
        <v>100</v>
      </c>
      <c r="W129" s="26">
        <v>30000000</v>
      </c>
      <c r="X129" s="26">
        <v>100</v>
      </c>
      <c r="Y129" s="26">
        <v>30000000</v>
      </c>
      <c r="Z129" s="26">
        <v>100</v>
      </c>
      <c r="AA129" s="26">
        <v>0</v>
      </c>
      <c r="AB129" s="26">
        <v>0</v>
      </c>
      <c r="AC129" s="26">
        <v>0</v>
      </c>
    </row>
    <row r="130" spans="1:29" x14ac:dyDescent="0.2">
      <c r="A130" s="10" t="s">
        <v>246</v>
      </c>
      <c r="B130" s="102" t="s">
        <v>127</v>
      </c>
      <c r="C130" s="26">
        <v>30000000</v>
      </c>
      <c r="D130" s="26">
        <v>0</v>
      </c>
      <c r="E130" s="26">
        <v>0</v>
      </c>
      <c r="F130" s="26">
        <v>0</v>
      </c>
      <c r="G130" s="26">
        <v>0</v>
      </c>
      <c r="H130" s="26">
        <v>30000000</v>
      </c>
      <c r="I130" s="26">
        <v>30000000</v>
      </c>
      <c r="J130" s="26">
        <v>30000000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30000000</v>
      </c>
      <c r="V130" s="26">
        <v>100</v>
      </c>
      <c r="W130" s="26">
        <v>30000000</v>
      </c>
      <c r="X130" s="26">
        <v>100</v>
      </c>
      <c r="Y130" s="26">
        <v>30000000</v>
      </c>
      <c r="Z130" s="26">
        <v>100</v>
      </c>
      <c r="AA130" s="26">
        <v>0</v>
      </c>
      <c r="AB130" s="26">
        <v>0</v>
      </c>
      <c r="AC130" s="26">
        <v>0</v>
      </c>
    </row>
    <row r="131" spans="1:29" x14ac:dyDescent="0.2">
      <c r="A131" s="10" t="s">
        <v>247</v>
      </c>
      <c r="B131" s="102" t="s">
        <v>129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</row>
    <row r="132" spans="1:29" ht="25.5" x14ac:dyDescent="0.2">
      <c r="A132" s="10" t="s">
        <v>248</v>
      </c>
      <c r="B132" s="103" t="s">
        <v>147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</row>
    <row r="133" spans="1:29" x14ac:dyDescent="0.2">
      <c r="A133" s="10" t="s">
        <v>249</v>
      </c>
      <c r="B133" s="102" t="s">
        <v>250</v>
      </c>
      <c r="C133" s="26">
        <v>60000000</v>
      </c>
      <c r="D133" s="26">
        <v>0</v>
      </c>
      <c r="E133" s="26">
        <v>0</v>
      </c>
      <c r="F133" s="26">
        <v>0</v>
      </c>
      <c r="G133" s="26">
        <v>0</v>
      </c>
      <c r="H133" s="26">
        <v>60000000</v>
      </c>
      <c r="I133" s="26">
        <v>60000000</v>
      </c>
      <c r="J133" s="26">
        <v>60000000</v>
      </c>
      <c r="K133" s="26">
        <v>54600000</v>
      </c>
      <c r="L133" s="26">
        <v>54600000</v>
      </c>
      <c r="M133" s="26">
        <v>19800000</v>
      </c>
      <c r="N133" s="26">
        <v>19800000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5400000</v>
      </c>
      <c r="V133" s="26">
        <v>9</v>
      </c>
      <c r="W133" s="26">
        <v>40200000</v>
      </c>
      <c r="X133" s="26">
        <v>67</v>
      </c>
      <c r="Y133" s="26">
        <v>60000000</v>
      </c>
      <c r="Z133" s="26">
        <v>100</v>
      </c>
      <c r="AA133" s="26">
        <v>34800000</v>
      </c>
      <c r="AB133" s="26">
        <v>19800000</v>
      </c>
      <c r="AC133" s="26">
        <v>0</v>
      </c>
    </row>
    <row r="134" spans="1:29" ht="51" x14ac:dyDescent="0.2">
      <c r="A134" s="10" t="s">
        <v>251</v>
      </c>
      <c r="B134" s="103" t="s">
        <v>252</v>
      </c>
      <c r="C134" s="26">
        <v>30000000</v>
      </c>
      <c r="D134" s="26">
        <v>0</v>
      </c>
      <c r="E134" s="26">
        <v>0</v>
      </c>
      <c r="F134" s="26">
        <v>0</v>
      </c>
      <c r="G134" s="26">
        <v>0</v>
      </c>
      <c r="H134" s="26">
        <v>30000000</v>
      </c>
      <c r="I134" s="26">
        <v>30000000</v>
      </c>
      <c r="J134" s="26">
        <v>30000000</v>
      </c>
      <c r="K134" s="26">
        <v>30000000</v>
      </c>
      <c r="L134" s="26">
        <v>30000000</v>
      </c>
      <c r="M134" s="26">
        <v>19800000</v>
      </c>
      <c r="N134" s="26">
        <v>19800000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10200000</v>
      </c>
      <c r="X134" s="26">
        <v>34</v>
      </c>
      <c r="Y134" s="26">
        <v>30000000</v>
      </c>
      <c r="Z134" s="26">
        <v>100</v>
      </c>
      <c r="AA134" s="26">
        <v>10200000</v>
      </c>
      <c r="AB134" s="26">
        <v>19800000</v>
      </c>
      <c r="AC134" s="26">
        <v>0</v>
      </c>
    </row>
    <row r="135" spans="1:29" x14ac:dyDescent="0.2">
      <c r="A135" s="10" t="s">
        <v>253</v>
      </c>
      <c r="B135" s="102" t="s">
        <v>129</v>
      </c>
      <c r="C135" s="26">
        <v>30000000</v>
      </c>
      <c r="D135" s="26">
        <v>0</v>
      </c>
      <c r="E135" s="26">
        <v>0</v>
      </c>
      <c r="F135" s="26">
        <v>0</v>
      </c>
      <c r="G135" s="26">
        <v>0</v>
      </c>
      <c r="H135" s="26">
        <v>30000000</v>
      </c>
      <c r="I135" s="26">
        <v>30000000</v>
      </c>
      <c r="J135" s="26">
        <v>30000000</v>
      </c>
      <c r="K135" s="26">
        <v>30000000</v>
      </c>
      <c r="L135" s="26">
        <v>30000000</v>
      </c>
      <c r="M135" s="26">
        <v>19800000</v>
      </c>
      <c r="N135" s="26">
        <v>19800000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10200000</v>
      </c>
      <c r="X135" s="26">
        <v>34</v>
      </c>
      <c r="Y135" s="26">
        <v>30000000</v>
      </c>
      <c r="Z135" s="26">
        <v>100</v>
      </c>
      <c r="AA135" s="26">
        <v>10200000</v>
      </c>
      <c r="AB135" s="26">
        <v>19800000</v>
      </c>
      <c r="AC135" s="26">
        <v>0</v>
      </c>
    </row>
    <row r="136" spans="1:29" ht="51" x14ac:dyDescent="0.2">
      <c r="A136" s="10" t="s">
        <v>254</v>
      </c>
      <c r="B136" s="103" t="s">
        <v>255</v>
      </c>
      <c r="C136" s="26">
        <v>30000000</v>
      </c>
      <c r="D136" s="26">
        <v>0</v>
      </c>
      <c r="E136" s="26">
        <v>0</v>
      </c>
      <c r="F136" s="26">
        <v>0</v>
      </c>
      <c r="G136" s="26">
        <v>0</v>
      </c>
      <c r="H136" s="26">
        <v>30000000</v>
      </c>
      <c r="I136" s="26">
        <v>30000000</v>
      </c>
      <c r="J136" s="26">
        <v>30000000</v>
      </c>
      <c r="K136" s="26">
        <v>24600000</v>
      </c>
      <c r="L136" s="26">
        <v>24600000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5400000</v>
      </c>
      <c r="V136" s="26">
        <v>18</v>
      </c>
      <c r="W136" s="26">
        <v>30000000</v>
      </c>
      <c r="X136" s="26">
        <v>100</v>
      </c>
      <c r="Y136" s="26">
        <v>30000000</v>
      </c>
      <c r="Z136" s="26">
        <v>100</v>
      </c>
      <c r="AA136" s="26">
        <v>24600000</v>
      </c>
      <c r="AB136" s="26">
        <v>0</v>
      </c>
      <c r="AC136" s="26">
        <v>0</v>
      </c>
    </row>
    <row r="137" spans="1:29" x14ac:dyDescent="0.2">
      <c r="A137" s="10" t="s">
        <v>256</v>
      </c>
      <c r="B137" s="102" t="s">
        <v>129</v>
      </c>
      <c r="C137" s="26">
        <v>30000000</v>
      </c>
      <c r="D137" s="26">
        <v>0</v>
      </c>
      <c r="E137" s="26">
        <v>0</v>
      </c>
      <c r="F137" s="26">
        <v>0</v>
      </c>
      <c r="G137" s="26">
        <v>0</v>
      </c>
      <c r="H137" s="26">
        <v>30000000</v>
      </c>
      <c r="I137" s="26">
        <v>30000000</v>
      </c>
      <c r="J137" s="26">
        <v>30000000</v>
      </c>
      <c r="K137" s="26">
        <v>24600000</v>
      </c>
      <c r="L137" s="26">
        <v>24600000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5400000</v>
      </c>
      <c r="V137" s="26">
        <v>18</v>
      </c>
      <c r="W137" s="26">
        <v>30000000</v>
      </c>
      <c r="X137" s="26">
        <v>100</v>
      </c>
      <c r="Y137" s="26">
        <v>30000000</v>
      </c>
      <c r="Z137" s="26">
        <v>100</v>
      </c>
      <c r="AA137" s="26">
        <v>24600000</v>
      </c>
      <c r="AB137" s="26">
        <v>0</v>
      </c>
      <c r="AC137" s="26">
        <v>0</v>
      </c>
    </row>
    <row r="138" spans="1:29" ht="25.5" x14ac:dyDescent="0.2">
      <c r="A138" s="10" t="s">
        <v>257</v>
      </c>
      <c r="B138" s="103" t="s">
        <v>258</v>
      </c>
      <c r="C138" s="26">
        <v>30000000</v>
      </c>
      <c r="D138" s="26">
        <v>0</v>
      </c>
      <c r="E138" s="26">
        <v>0</v>
      </c>
      <c r="F138" s="26">
        <v>0</v>
      </c>
      <c r="G138" s="26">
        <v>0</v>
      </c>
      <c r="H138" s="26">
        <v>30000000</v>
      </c>
      <c r="I138" s="26">
        <v>30000000</v>
      </c>
      <c r="J138" s="26">
        <v>30000000</v>
      </c>
      <c r="K138" s="26">
        <v>19800000</v>
      </c>
      <c r="L138" s="26">
        <v>19800000</v>
      </c>
      <c r="M138" s="26">
        <v>19800000</v>
      </c>
      <c r="N138" s="26">
        <v>19800000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10200000</v>
      </c>
      <c r="V138" s="26">
        <v>34</v>
      </c>
      <c r="W138" s="26">
        <v>10200000</v>
      </c>
      <c r="X138" s="26">
        <v>34</v>
      </c>
      <c r="Y138" s="26">
        <v>30000000</v>
      </c>
      <c r="Z138" s="26">
        <v>100</v>
      </c>
      <c r="AA138" s="26">
        <v>0</v>
      </c>
      <c r="AB138" s="26">
        <v>19800000</v>
      </c>
      <c r="AC138" s="26">
        <v>0</v>
      </c>
    </row>
    <row r="139" spans="1:29" x14ac:dyDescent="0.2">
      <c r="A139" s="10" t="s">
        <v>259</v>
      </c>
      <c r="B139" s="102" t="s">
        <v>260</v>
      </c>
      <c r="C139" s="26">
        <v>30000000</v>
      </c>
      <c r="D139" s="26">
        <v>0</v>
      </c>
      <c r="E139" s="26">
        <v>0</v>
      </c>
      <c r="F139" s="26">
        <v>0</v>
      </c>
      <c r="G139" s="26">
        <v>0</v>
      </c>
      <c r="H139" s="26">
        <v>30000000</v>
      </c>
      <c r="I139" s="26">
        <v>30000000</v>
      </c>
      <c r="J139" s="26">
        <v>30000000</v>
      </c>
      <c r="K139" s="26">
        <v>19800000</v>
      </c>
      <c r="L139" s="26">
        <v>19800000</v>
      </c>
      <c r="M139" s="26">
        <v>19800000</v>
      </c>
      <c r="N139" s="26">
        <v>19800000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10200000</v>
      </c>
      <c r="V139" s="26">
        <v>34</v>
      </c>
      <c r="W139" s="26">
        <v>10200000</v>
      </c>
      <c r="X139" s="26">
        <v>34</v>
      </c>
      <c r="Y139" s="26">
        <v>30000000</v>
      </c>
      <c r="Z139" s="26">
        <v>100</v>
      </c>
      <c r="AA139" s="26">
        <v>0</v>
      </c>
      <c r="AB139" s="26">
        <v>19800000</v>
      </c>
      <c r="AC139" s="26">
        <v>0</v>
      </c>
    </row>
    <row r="140" spans="1:29" x14ac:dyDescent="0.2">
      <c r="A140" s="10" t="s">
        <v>261</v>
      </c>
      <c r="B140" s="102" t="s">
        <v>121</v>
      </c>
      <c r="C140" s="26">
        <v>30000000</v>
      </c>
      <c r="D140" s="26">
        <v>0</v>
      </c>
      <c r="E140" s="26">
        <v>0</v>
      </c>
      <c r="F140" s="26">
        <v>0</v>
      </c>
      <c r="G140" s="26">
        <v>0</v>
      </c>
      <c r="H140" s="26">
        <v>30000000</v>
      </c>
      <c r="I140" s="26">
        <v>30000000</v>
      </c>
      <c r="J140" s="26">
        <v>30000000</v>
      </c>
      <c r="K140" s="26">
        <v>19800000</v>
      </c>
      <c r="L140" s="26">
        <v>19800000</v>
      </c>
      <c r="M140" s="26">
        <v>19800000</v>
      </c>
      <c r="N140" s="26">
        <v>19800000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10200000</v>
      </c>
      <c r="V140" s="26">
        <v>34</v>
      </c>
      <c r="W140" s="26">
        <v>10200000</v>
      </c>
      <c r="X140" s="26">
        <v>34</v>
      </c>
      <c r="Y140" s="26">
        <v>30000000</v>
      </c>
      <c r="Z140" s="26">
        <v>100</v>
      </c>
      <c r="AA140" s="26">
        <v>0</v>
      </c>
      <c r="AB140" s="26">
        <v>19800000</v>
      </c>
      <c r="AC140" s="26">
        <v>0</v>
      </c>
    </row>
    <row r="141" spans="1:29" x14ac:dyDescent="0.2">
      <c r="A141" s="10" t="s">
        <v>262</v>
      </c>
      <c r="B141" s="102" t="s">
        <v>263</v>
      </c>
      <c r="C141" s="26">
        <v>30000000</v>
      </c>
      <c r="D141" s="26">
        <v>0</v>
      </c>
      <c r="E141" s="26">
        <v>0</v>
      </c>
      <c r="F141" s="26">
        <v>0</v>
      </c>
      <c r="G141" s="26">
        <v>0</v>
      </c>
      <c r="H141" s="26">
        <v>30000000</v>
      </c>
      <c r="I141" s="26">
        <v>30000000</v>
      </c>
      <c r="J141" s="26">
        <v>30000000</v>
      </c>
      <c r="K141" s="26">
        <v>19800000</v>
      </c>
      <c r="L141" s="26">
        <v>19800000</v>
      </c>
      <c r="M141" s="26">
        <v>19800000</v>
      </c>
      <c r="N141" s="26">
        <v>19800000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10200000</v>
      </c>
      <c r="V141" s="26">
        <v>34</v>
      </c>
      <c r="W141" s="26">
        <v>10200000</v>
      </c>
      <c r="X141" s="26">
        <v>34</v>
      </c>
      <c r="Y141" s="26">
        <v>30000000</v>
      </c>
      <c r="Z141" s="26">
        <v>100</v>
      </c>
      <c r="AA141" s="26">
        <v>0</v>
      </c>
      <c r="AB141" s="26">
        <v>19800000</v>
      </c>
      <c r="AC141" s="26">
        <v>0</v>
      </c>
    </row>
    <row r="142" spans="1:29" ht="25.5" x14ac:dyDescent="0.2">
      <c r="A142" s="10" t="s">
        <v>264</v>
      </c>
      <c r="B142" s="103" t="s">
        <v>265</v>
      </c>
      <c r="C142" s="26">
        <v>30000000</v>
      </c>
      <c r="D142" s="26">
        <v>0</v>
      </c>
      <c r="E142" s="26">
        <v>0</v>
      </c>
      <c r="F142" s="26">
        <v>0</v>
      </c>
      <c r="G142" s="26">
        <v>0</v>
      </c>
      <c r="H142" s="26">
        <v>30000000</v>
      </c>
      <c r="I142" s="26">
        <v>30000000</v>
      </c>
      <c r="J142" s="26">
        <v>30000000</v>
      </c>
      <c r="K142" s="26">
        <v>19800000</v>
      </c>
      <c r="L142" s="26">
        <v>19800000</v>
      </c>
      <c r="M142" s="26">
        <v>19800000</v>
      </c>
      <c r="N142" s="26">
        <v>19800000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10200000</v>
      </c>
      <c r="V142" s="26">
        <v>34</v>
      </c>
      <c r="W142" s="26">
        <v>10200000</v>
      </c>
      <c r="X142" s="26">
        <v>34</v>
      </c>
      <c r="Y142" s="26">
        <v>30000000</v>
      </c>
      <c r="Z142" s="26">
        <v>100</v>
      </c>
      <c r="AA142" s="26">
        <v>0</v>
      </c>
      <c r="AB142" s="26">
        <v>19800000</v>
      </c>
      <c r="AC142" s="26">
        <v>0</v>
      </c>
    </row>
    <row r="143" spans="1:29" x14ac:dyDescent="0.2">
      <c r="A143" s="10" t="s">
        <v>266</v>
      </c>
      <c r="B143" s="102" t="s">
        <v>129</v>
      </c>
      <c r="C143" s="26">
        <v>30000000</v>
      </c>
      <c r="D143" s="26">
        <v>0</v>
      </c>
      <c r="E143" s="26">
        <v>0</v>
      </c>
      <c r="F143" s="26">
        <v>0</v>
      </c>
      <c r="G143" s="26">
        <v>0</v>
      </c>
      <c r="H143" s="26">
        <v>30000000</v>
      </c>
      <c r="I143" s="26">
        <v>30000000</v>
      </c>
      <c r="J143" s="26">
        <v>30000000</v>
      </c>
      <c r="K143" s="26">
        <v>19800000</v>
      </c>
      <c r="L143" s="26">
        <v>19800000</v>
      </c>
      <c r="M143" s="26">
        <v>19800000</v>
      </c>
      <c r="N143" s="26">
        <v>19800000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10200000</v>
      </c>
      <c r="V143" s="26">
        <v>34</v>
      </c>
      <c r="W143" s="26">
        <v>10200000</v>
      </c>
      <c r="X143" s="26">
        <v>34</v>
      </c>
      <c r="Y143" s="26">
        <v>30000000</v>
      </c>
      <c r="Z143" s="26">
        <v>100</v>
      </c>
      <c r="AA143" s="26">
        <v>0</v>
      </c>
      <c r="AB143" s="26">
        <v>19800000</v>
      </c>
      <c r="AC143" s="26">
        <v>0</v>
      </c>
    </row>
    <row r="144" spans="1:29" ht="25.5" x14ac:dyDescent="0.2">
      <c r="A144" s="10" t="s">
        <v>267</v>
      </c>
      <c r="B144" s="103" t="s">
        <v>268</v>
      </c>
      <c r="C144" s="26">
        <v>1887257720</v>
      </c>
      <c r="D144" s="26">
        <v>0</v>
      </c>
      <c r="E144" s="26">
        <v>0</v>
      </c>
      <c r="F144" s="26">
        <v>0</v>
      </c>
      <c r="G144" s="26">
        <v>0</v>
      </c>
      <c r="H144" s="26">
        <v>1887257720</v>
      </c>
      <c r="I144" s="26">
        <v>1887257720</v>
      </c>
      <c r="J144" s="26">
        <v>1887257720</v>
      </c>
      <c r="K144" s="26">
        <v>779400000</v>
      </c>
      <c r="L144" s="26">
        <v>779400000</v>
      </c>
      <c r="M144" s="26">
        <v>608400000</v>
      </c>
      <c r="N144" s="26">
        <v>608400000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1107857720</v>
      </c>
      <c r="V144" s="26">
        <v>58.701983743905402</v>
      </c>
      <c r="W144" s="26">
        <v>1278857720</v>
      </c>
      <c r="X144" s="26">
        <v>67.762749435196397</v>
      </c>
      <c r="Y144" s="26">
        <v>1887257720</v>
      </c>
      <c r="Z144" s="26">
        <v>100</v>
      </c>
      <c r="AA144" s="26">
        <v>171000000</v>
      </c>
      <c r="AB144" s="26">
        <v>608400000</v>
      </c>
      <c r="AC144" s="26">
        <v>0</v>
      </c>
    </row>
    <row r="145" spans="1:29" ht="51" x14ac:dyDescent="0.2">
      <c r="A145" s="10" t="s">
        <v>269</v>
      </c>
      <c r="B145" s="103" t="s">
        <v>270</v>
      </c>
      <c r="C145" s="26">
        <v>1887257720</v>
      </c>
      <c r="D145" s="26">
        <v>0</v>
      </c>
      <c r="E145" s="26">
        <v>0</v>
      </c>
      <c r="F145" s="26">
        <v>0</v>
      </c>
      <c r="G145" s="26">
        <v>0</v>
      </c>
      <c r="H145" s="26">
        <v>1887257720</v>
      </c>
      <c r="I145" s="26">
        <v>1887257720</v>
      </c>
      <c r="J145" s="26">
        <v>1887257720</v>
      </c>
      <c r="K145" s="26">
        <v>779400000</v>
      </c>
      <c r="L145" s="26">
        <v>779400000</v>
      </c>
      <c r="M145" s="26">
        <v>608400000</v>
      </c>
      <c r="N145" s="26">
        <v>608400000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1107857720</v>
      </c>
      <c r="V145" s="26">
        <v>58.701983743905402</v>
      </c>
      <c r="W145" s="26">
        <v>1278857720</v>
      </c>
      <c r="X145" s="26">
        <v>67.762749435196397</v>
      </c>
      <c r="Y145" s="26">
        <v>1887257720</v>
      </c>
      <c r="Z145" s="26">
        <v>100</v>
      </c>
      <c r="AA145" s="26">
        <v>171000000</v>
      </c>
      <c r="AB145" s="26">
        <v>608400000</v>
      </c>
      <c r="AC145" s="26">
        <v>0</v>
      </c>
    </row>
    <row r="146" spans="1:29" x14ac:dyDescent="0.2">
      <c r="A146" s="10" t="s">
        <v>271</v>
      </c>
      <c r="B146" s="102" t="s">
        <v>272</v>
      </c>
      <c r="C146" s="26">
        <v>1887257720</v>
      </c>
      <c r="D146" s="26">
        <v>0</v>
      </c>
      <c r="E146" s="26">
        <v>0</v>
      </c>
      <c r="F146" s="26">
        <v>0</v>
      </c>
      <c r="G146" s="26">
        <v>0</v>
      </c>
      <c r="H146" s="26">
        <v>1887257720</v>
      </c>
      <c r="I146" s="26">
        <v>1887257720</v>
      </c>
      <c r="J146" s="26">
        <v>1887257720</v>
      </c>
      <c r="K146" s="26">
        <v>779400000</v>
      </c>
      <c r="L146" s="26">
        <v>779400000</v>
      </c>
      <c r="M146" s="26">
        <v>608400000</v>
      </c>
      <c r="N146" s="26">
        <v>608400000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1107857720</v>
      </c>
      <c r="V146" s="26">
        <v>58.701983743905402</v>
      </c>
      <c r="W146" s="26">
        <v>1278857720</v>
      </c>
      <c r="X146" s="26">
        <v>67.762749435196397</v>
      </c>
      <c r="Y146" s="26">
        <v>1887257720</v>
      </c>
      <c r="Z146" s="26">
        <v>100</v>
      </c>
      <c r="AA146" s="26">
        <v>171000000</v>
      </c>
      <c r="AB146" s="26">
        <v>608400000</v>
      </c>
      <c r="AC146" s="26">
        <v>0</v>
      </c>
    </row>
    <row r="147" spans="1:29" x14ac:dyDescent="0.2">
      <c r="A147" s="10" t="s">
        <v>273</v>
      </c>
      <c r="B147" s="102" t="s">
        <v>274</v>
      </c>
      <c r="C147" s="26">
        <v>60000000</v>
      </c>
      <c r="D147" s="26">
        <v>0</v>
      </c>
      <c r="E147" s="26">
        <v>0</v>
      </c>
      <c r="F147" s="26">
        <v>0</v>
      </c>
      <c r="G147" s="26">
        <v>0</v>
      </c>
      <c r="H147" s="26">
        <v>60000000</v>
      </c>
      <c r="I147" s="26">
        <v>60000000</v>
      </c>
      <c r="J147" s="26">
        <v>60000000</v>
      </c>
      <c r="K147" s="26">
        <v>42000000</v>
      </c>
      <c r="L147" s="26">
        <v>42000000</v>
      </c>
      <c r="M147" s="26">
        <v>42000000</v>
      </c>
      <c r="N147" s="26">
        <v>42000000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18000000</v>
      </c>
      <c r="V147" s="26">
        <v>30</v>
      </c>
      <c r="W147" s="26">
        <v>18000000</v>
      </c>
      <c r="X147" s="26">
        <v>30</v>
      </c>
      <c r="Y147" s="26">
        <v>60000000</v>
      </c>
      <c r="Z147" s="26">
        <v>100</v>
      </c>
      <c r="AA147" s="26">
        <v>0</v>
      </c>
      <c r="AB147" s="26">
        <v>42000000</v>
      </c>
      <c r="AC147" s="26">
        <v>0</v>
      </c>
    </row>
    <row r="148" spans="1:29" ht="25.5" x14ac:dyDescent="0.2">
      <c r="A148" s="10" t="s">
        <v>275</v>
      </c>
      <c r="B148" s="103" t="s">
        <v>276</v>
      </c>
      <c r="C148" s="26">
        <v>60000000</v>
      </c>
      <c r="D148" s="26">
        <v>0</v>
      </c>
      <c r="E148" s="26">
        <v>0</v>
      </c>
      <c r="F148" s="26">
        <v>0</v>
      </c>
      <c r="G148" s="26">
        <v>0</v>
      </c>
      <c r="H148" s="26">
        <v>60000000</v>
      </c>
      <c r="I148" s="26">
        <v>60000000</v>
      </c>
      <c r="J148" s="26">
        <v>60000000</v>
      </c>
      <c r="K148" s="26">
        <v>42000000</v>
      </c>
      <c r="L148" s="26">
        <v>42000000</v>
      </c>
      <c r="M148" s="26">
        <v>42000000</v>
      </c>
      <c r="N148" s="26">
        <v>42000000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18000000</v>
      </c>
      <c r="V148" s="26">
        <v>30</v>
      </c>
      <c r="W148" s="26">
        <v>18000000</v>
      </c>
      <c r="X148" s="26">
        <v>30</v>
      </c>
      <c r="Y148" s="26">
        <v>60000000</v>
      </c>
      <c r="Z148" s="26">
        <v>100</v>
      </c>
      <c r="AA148" s="26">
        <v>0</v>
      </c>
      <c r="AB148" s="26">
        <v>42000000</v>
      </c>
      <c r="AC148" s="26">
        <v>0</v>
      </c>
    </row>
    <row r="149" spans="1:29" x14ac:dyDescent="0.2">
      <c r="A149" s="10" t="s">
        <v>277</v>
      </c>
      <c r="B149" s="102" t="s">
        <v>127</v>
      </c>
      <c r="C149" s="26">
        <v>60000000</v>
      </c>
      <c r="D149" s="26">
        <v>0</v>
      </c>
      <c r="E149" s="26">
        <v>0</v>
      </c>
      <c r="F149" s="26">
        <v>0</v>
      </c>
      <c r="G149" s="26">
        <v>0</v>
      </c>
      <c r="H149" s="26">
        <v>60000000</v>
      </c>
      <c r="I149" s="26">
        <v>60000000</v>
      </c>
      <c r="J149" s="26">
        <v>60000000</v>
      </c>
      <c r="K149" s="26">
        <v>42000000</v>
      </c>
      <c r="L149" s="26">
        <v>42000000</v>
      </c>
      <c r="M149" s="26">
        <v>42000000</v>
      </c>
      <c r="N149" s="26">
        <v>42000000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18000000</v>
      </c>
      <c r="V149" s="26">
        <v>30</v>
      </c>
      <c r="W149" s="26">
        <v>18000000</v>
      </c>
      <c r="X149" s="26">
        <v>30</v>
      </c>
      <c r="Y149" s="26">
        <v>60000000</v>
      </c>
      <c r="Z149" s="26">
        <v>100</v>
      </c>
      <c r="AA149" s="26">
        <v>0</v>
      </c>
      <c r="AB149" s="26">
        <v>42000000</v>
      </c>
      <c r="AC149" s="26">
        <v>0</v>
      </c>
    </row>
    <row r="150" spans="1:29" x14ac:dyDescent="0.2">
      <c r="A150" s="10" t="s">
        <v>278</v>
      </c>
      <c r="B150" s="102" t="s">
        <v>279</v>
      </c>
      <c r="C150" s="26">
        <v>1367257720</v>
      </c>
      <c r="D150" s="26">
        <v>0</v>
      </c>
      <c r="E150" s="26">
        <v>0</v>
      </c>
      <c r="F150" s="26">
        <v>0</v>
      </c>
      <c r="G150" s="26">
        <v>0</v>
      </c>
      <c r="H150" s="26">
        <v>1367257720</v>
      </c>
      <c r="I150" s="26">
        <v>1367257720</v>
      </c>
      <c r="J150" s="26">
        <v>1367257720</v>
      </c>
      <c r="K150" s="26">
        <v>519000000</v>
      </c>
      <c r="L150" s="26">
        <v>519000000</v>
      </c>
      <c r="M150" s="26">
        <v>378000000</v>
      </c>
      <c r="N150" s="26">
        <v>378000000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848257720</v>
      </c>
      <c r="V150" s="26">
        <v>62.040806761727396</v>
      </c>
      <c r="W150" s="26">
        <v>989257720</v>
      </c>
      <c r="X150" s="26">
        <v>72.353419953628105</v>
      </c>
      <c r="Y150" s="26">
        <v>1367257720</v>
      </c>
      <c r="Z150" s="26">
        <v>100</v>
      </c>
      <c r="AA150" s="26">
        <v>141000000</v>
      </c>
      <c r="AB150" s="26">
        <v>378000000</v>
      </c>
      <c r="AC150" s="26">
        <v>0</v>
      </c>
    </row>
    <row r="151" spans="1:29" ht="51" x14ac:dyDescent="0.2">
      <c r="A151" s="10" t="s">
        <v>280</v>
      </c>
      <c r="B151" s="103" t="s">
        <v>281</v>
      </c>
      <c r="C151" s="26">
        <v>1367257720</v>
      </c>
      <c r="D151" s="26">
        <v>0</v>
      </c>
      <c r="E151" s="26">
        <v>0</v>
      </c>
      <c r="F151" s="26">
        <v>0</v>
      </c>
      <c r="G151" s="26">
        <v>0</v>
      </c>
      <c r="H151" s="26">
        <v>1367257720</v>
      </c>
      <c r="I151" s="26">
        <v>1367257720</v>
      </c>
      <c r="J151" s="26">
        <v>1367257720</v>
      </c>
      <c r="K151" s="26">
        <v>519000000</v>
      </c>
      <c r="L151" s="26">
        <v>519000000</v>
      </c>
      <c r="M151" s="26">
        <v>378000000</v>
      </c>
      <c r="N151" s="26">
        <v>378000000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848257720</v>
      </c>
      <c r="V151" s="26">
        <v>62.040806761727396</v>
      </c>
      <c r="W151" s="26">
        <v>989257720</v>
      </c>
      <c r="X151" s="26">
        <v>72.353419953628105</v>
      </c>
      <c r="Y151" s="26">
        <v>1367257720</v>
      </c>
      <c r="Z151" s="26">
        <v>100</v>
      </c>
      <c r="AA151" s="26">
        <v>141000000</v>
      </c>
      <c r="AB151" s="26">
        <v>378000000</v>
      </c>
      <c r="AC151" s="26">
        <v>0</v>
      </c>
    </row>
    <row r="152" spans="1:29" x14ac:dyDescent="0.2">
      <c r="A152" s="10" t="s">
        <v>282</v>
      </c>
      <c r="B152" s="102" t="s">
        <v>127</v>
      </c>
      <c r="C152" s="26">
        <v>229057720</v>
      </c>
      <c r="D152" s="26">
        <v>0</v>
      </c>
      <c r="E152" s="26">
        <v>0</v>
      </c>
      <c r="F152" s="26">
        <v>0</v>
      </c>
      <c r="G152" s="26">
        <v>0</v>
      </c>
      <c r="H152" s="26">
        <v>229057720</v>
      </c>
      <c r="I152" s="26">
        <v>229057720</v>
      </c>
      <c r="J152" s="26">
        <v>229057720</v>
      </c>
      <c r="K152" s="26">
        <v>24000000</v>
      </c>
      <c r="L152" s="26">
        <v>24000000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205057720</v>
      </c>
      <c r="V152" s="26">
        <v>89.522291586592203</v>
      </c>
      <c r="W152" s="26">
        <v>229057720</v>
      </c>
      <c r="X152" s="26">
        <v>100</v>
      </c>
      <c r="Y152" s="26">
        <v>229057720</v>
      </c>
      <c r="Z152" s="26">
        <v>100</v>
      </c>
      <c r="AA152" s="26">
        <v>24000000</v>
      </c>
      <c r="AB152" s="26">
        <v>0</v>
      </c>
      <c r="AC152" s="26">
        <v>0</v>
      </c>
    </row>
    <row r="153" spans="1:29" x14ac:dyDescent="0.2">
      <c r="A153" s="10" t="s">
        <v>283</v>
      </c>
      <c r="B153" s="102" t="s">
        <v>129</v>
      </c>
      <c r="C153" s="26">
        <v>598200000</v>
      </c>
      <c r="D153" s="26">
        <v>0</v>
      </c>
      <c r="E153" s="26">
        <v>0</v>
      </c>
      <c r="F153" s="26">
        <v>0</v>
      </c>
      <c r="G153" s="26">
        <v>0</v>
      </c>
      <c r="H153" s="26">
        <v>598200000</v>
      </c>
      <c r="I153" s="26">
        <v>598200000</v>
      </c>
      <c r="J153" s="26">
        <v>598200000</v>
      </c>
      <c r="K153" s="26">
        <v>495000000</v>
      </c>
      <c r="L153" s="26">
        <v>495000000</v>
      </c>
      <c r="M153" s="26">
        <v>378000000</v>
      </c>
      <c r="N153" s="26">
        <v>378000000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103200000</v>
      </c>
      <c r="V153" s="26">
        <v>17.251755265797399</v>
      </c>
      <c r="W153" s="26">
        <v>220200000</v>
      </c>
      <c r="X153" s="26">
        <v>36.810431293881599</v>
      </c>
      <c r="Y153" s="26">
        <v>598200000</v>
      </c>
      <c r="Z153" s="26">
        <v>100</v>
      </c>
      <c r="AA153" s="26">
        <v>117000000</v>
      </c>
      <c r="AB153" s="26">
        <v>378000000</v>
      </c>
      <c r="AC153" s="26">
        <v>0</v>
      </c>
    </row>
    <row r="154" spans="1:29" x14ac:dyDescent="0.2">
      <c r="A154" s="10" t="s">
        <v>284</v>
      </c>
      <c r="B154" s="102" t="s">
        <v>285</v>
      </c>
      <c r="C154" s="26">
        <v>400000000</v>
      </c>
      <c r="D154" s="26">
        <v>0</v>
      </c>
      <c r="E154" s="26">
        <v>0</v>
      </c>
      <c r="F154" s="26">
        <v>0</v>
      </c>
      <c r="G154" s="26">
        <v>0</v>
      </c>
      <c r="H154" s="26">
        <v>400000000</v>
      </c>
      <c r="I154" s="26">
        <v>400000000</v>
      </c>
      <c r="J154" s="26">
        <v>400000000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400000000</v>
      </c>
      <c r="V154" s="26">
        <v>100</v>
      </c>
      <c r="W154" s="26">
        <v>400000000</v>
      </c>
      <c r="X154" s="26">
        <v>100</v>
      </c>
      <c r="Y154" s="26">
        <v>400000000</v>
      </c>
      <c r="Z154" s="26">
        <v>100</v>
      </c>
      <c r="AA154" s="26">
        <v>0</v>
      </c>
      <c r="AB154" s="26">
        <v>0</v>
      </c>
      <c r="AC154" s="26">
        <v>0</v>
      </c>
    </row>
    <row r="155" spans="1:29" x14ac:dyDescent="0.2">
      <c r="A155" s="10" t="s">
        <v>286</v>
      </c>
      <c r="B155" s="102" t="s">
        <v>287</v>
      </c>
      <c r="C155" s="26">
        <v>140000000</v>
      </c>
      <c r="D155" s="26">
        <v>0</v>
      </c>
      <c r="E155" s="26">
        <v>0</v>
      </c>
      <c r="F155" s="26">
        <v>0</v>
      </c>
      <c r="G155" s="26">
        <v>0</v>
      </c>
      <c r="H155" s="26">
        <v>140000000</v>
      </c>
      <c r="I155" s="26">
        <v>140000000</v>
      </c>
      <c r="J155" s="26">
        <v>140000000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140000000</v>
      </c>
      <c r="V155" s="26">
        <v>100</v>
      </c>
      <c r="W155" s="26">
        <v>140000000</v>
      </c>
      <c r="X155" s="26">
        <v>100</v>
      </c>
      <c r="Y155" s="26">
        <v>140000000</v>
      </c>
      <c r="Z155" s="26">
        <v>100</v>
      </c>
      <c r="AA155" s="26">
        <v>0</v>
      </c>
      <c r="AB155" s="26">
        <v>0</v>
      </c>
      <c r="AC155" s="26">
        <v>0</v>
      </c>
    </row>
    <row r="156" spans="1:29" ht="25.5" x14ac:dyDescent="0.2">
      <c r="A156" s="10" t="s">
        <v>288</v>
      </c>
      <c r="B156" s="103" t="s">
        <v>147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</row>
    <row r="157" spans="1:29" ht="63.75" x14ac:dyDescent="0.2">
      <c r="A157" s="10" t="s">
        <v>289</v>
      </c>
      <c r="B157" s="103" t="s">
        <v>290</v>
      </c>
      <c r="C157" s="26">
        <v>90000000</v>
      </c>
      <c r="D157" s="26">
        <v>0</v>
      </c>
      <c r="E157" s="26">
        <v>0</v>
      </c>
      <c r="F157" s="26">
        <v>0</v>
      </c>
      <c r="G157" s="26">
        <v>0</v>
      </c>
      <c r="H157" s="26">
        <v>90000000</v>
      </c>
      <c r="I157" s="26">
        <v>90000000</v>
      </c>
      <c r="J157" s="26">
        <v>90000000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90000000</v>
      </c>
      <c r="V157" s="26">
        <v>100</v>
      </c>
      <c r="W157" s="26">
        <v>90000000</v>
      </c>
      <c r="X157" s="26">
        <v>100</v>
      </c>
      <c r="Y157" s="26">
        <v>90000000</v>
      </c>
      <c r="Z157" s="26">
        <v>100</v>
      </c>
      <c r="AA157" s="26">
        <v>0</v>
      </c>
      <c r="AB157" s="26">
        <v>0</v>
      </c>
      <c r="AC157" s="26">
        <v>0</v>
      </c>
    </row>
    <row r="158" spans="1:29" ht="25.5" x14ac:dyDescent="0.2">
      <c r="A158" s="10" t="s">
        <v>291</v>
      </c>
      <c r="B158" s="103" t="s">
        <v>276</v>
      </c>
      <c r="C158" s="26">
        <v>90000000</v>
      </c>
      <c r="D158" s="26">
        <v>0</v>
      </c>
      <c r="E158" s="26">
        <v>0</v>
      </c>
      <c r="F158" s="26">
        <v>0</v>
      </c>
      <c r="G158" s="26">
        <v>0</v>
      </c>
      <c r="H158" s="26">
        <v>90000000</v>
      </c>
      <c r="I158" s="26">
        <v>90000000</v>
      </c>
      <c r="J158" s="26">
        <v>90000000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90000000</v>
      </c>
      <c r="V158" s="26">
        <v>100</v>
      </c>
      <c r="W158" s="26">
        <v>90000000</v>
      </c>
      <c r="X158" s="26">
        <v>100</v>
      </c>
      <c r="Y158" s="26">
        <v>90000000</v>
      </c>
      <c r="Z158" s="26">
        <v>100</v>
      </c>
      <c r="AA158" s="26">
        <v>0</v>
      </c>
      <c r="AB158" s="26">
        <v>0</v>
      </c>
      <c r="AC158" s="26">
        <v>0</v>
      </c>
    </row>
    <row r="159" spans="1:29" x14ac:dyDescent="0.2">
      <c r="A159" s="10" t="s">
        <v>292</v>
      </c>
      <c r="B159" s="102" t="s">
        <v>127</v>
      </c>
      <c r="C159" s="26">
        <v>90000000</v>
      </c>
      <c r="D159" s="26">
        <v>0</v>
      </c>
      <c r="E159" s="26">
        <v>0</v>
      </c>
      <c r="F159" s="26">
        <v>0</v>
      </c>
      <c r="G159" s="26">
        <v>0</v>
      </c>
      <c r="H159" s="26">
        <v>90000000</v>
      </c>
      <c r="I159" s="26">
        <v>90000000</v>
      </c>
      <c r="J159" s="26">
        <v>90000000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90000000</v>
      </c>
      <c r="V159" s="26">
        <v>100</v>
      </c>
      <c r="W159" s="26">
        <v>90000000</v>
      </c>
      <c r="X159" s="26">
        <v>100</v>
      </c>
      <c r="Y159" s="26">
        <v>90000000</v>
      </c>
      <c r="Z159" s="26">
        <v>100</v>
      </c>
      <c r="AA159" s="26">
        <v>0</v>
      </c>
      <c r="AB159" s="26">
        <v>0</v>
      </c>
      <c r="AC159" s="26">
        <v>0</v>
      </c>
    </row>
    <row r="160" spans="1:29" x14ac:dyDescent="0.2">
      <c r="A160" s="10" t="s">
        <v>293</v>
      </c>
      <c r="B160" s="102" t="s">
        <v>294</v>
      </c>
      <c r="C160" s="26">
        <v>100000000</v>
      </c>
      <c r="D160" s="26">
        <v>0</v>
      </c>
      <c r="E160" s="26">
        <v>0</v>
      </c>
      <c r="F160" s="26">
        <v>0</v>
      </c>
      <c r="G160" s="26">
        <v>0</v>
      </c>
      <c r="H160" s="26">
        <v>100000000</v>
      </c>
      <c r="I160" s="26">
        <v>100000000</v>
      </c>
      <c r="J160" s="26">
        <v>100000000</v>
      </c>
      <c r="K160" s="26">
        <v>82800000</v>
      </c>
      <c r="L160" s="26">
        <v>82800000</v>
      </c>
      <c r="M160" s="26">
        <v>82800000</v>
      </c>
      <c r="N160" s="26">
        <v>82800000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17200000</v>
      </c>
      <c r="V160" s="26">
        <v>17.2</v>
      </c>
      <c r="W160" s="26">
        <v>17200000</v>
      </c>
      <c r="X160" s="26">
        <v>17.2</v>
      </c>
      <c r="Y160" s="26">
        <v>100000000</v>
      </c>
      <c r="Z160" s="26">
        <v>100</v>
      </c>
      <c r="AA160" s="26">
        <v>0</v>
      </c>
      <c r="AB160" s="26">
        <v>82800000</v>
      </c>
      <c r="AC160" s="26">
        <v>0</v>
      </c>
    </row>
    <row r="161" spans="1:29" ht="25.5" x14ac:dyDescent="0.2">
      <c r="A161" s="10" t="s">
        <v>295</v>
      </c>
      <c r="B161" s="103" t="s">
        <v>296</v>
      </c>
      <c r="C161" s="26">
        <v>100000000</v>
      </c>
      <c r="D161" s="26">
        <v>0</v>
      </c>
      <c r="E161" s="26">
        <v>0</v>
      </c>
      <c r="F161" s="26">
        <v>0</v>
      </c>
      <c r="G161" s="26">
        <v>0</v>
      </c>
      <c r="H161" s="26">
        <v>100000000</v>
      </c>
      <c r="I161" s="26">
        <v>100000000</v>
      </c>
      <c r="J161" s="26">
        <v>100000000</v>
      </c>
      <c r="K161" s="26">
        <v>82800000</v>
      </c>
      <c r="L161" s="26">
        <v>82800000</v>
      </c>
      <c r="M161" s="26">
        <v>82800000</v>
      </c>
      <c r="N161" s="26">
        <v>82800000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17200000</v>
      </c>
      <c r="V161" s="26">
        <v>17.2</v>
      </c>
      <c r="W161" s="26">
        <v>17200000</v>
      </c>
      <c r="X161" s="26">
        <v>17.2</v>
      </c>
      <c r="Y161" s="26">
        <v>100000000</v>
      </c>
      <c r="Z161" s="26">
        <v>100</v>
      </c>
      <c r="AA161" s="26">
        <v>0</v>
      </c>
      <c r="AB161" s="26">
        <v>82800000</v>
      </c>
      <c r="AC161" s="26">
        <v>0</v>
      </c>
    </row>
    <row r="162" spans="1:29" x14ac:dyDescent="0.2">
      <c r="A162" s="10" t="s">
        <v>297</v>
      </c>
      <c r="B162" s="102" t="s">
        <v>127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</row>
    <row r="163" spans="1:29" x14ac:dyDescent="0.2">
      <c r="A163" s="10" t="s">
        <v>298</v>
      </c>
      <c r="B163" s="102" t="s">
        <v>129</v>
      </c>
      <c r="C163" s="26">
        <v>100000000</v>
      </c>
      <c r="D163" s="26">
        <v>0</v>
      </c>
      <c r="E163" s="26">
        <v>0</v>
      </c>
      <c r="F163" s="26">
        <v>0</v>
      </c>
      <c r="G163" s="26">
        <v>0</v>
      </c>
      <c r="H163" s="26">
        <v>100000000</v>
      </c>
      <c r="I163" s="26">
        <v>100000000</v>
      </c>
      <c r="J163" s="26">
        <v>100000000</v>
      </c>
      <c r="K163" s="26">
        <v>82800000</v>
      </c>
      <c r="L163" s="26">
        <v>82800000</v>
      </c>
      <c r="M163" s="26">
        <v>82800000</v>
      </c>
      <c r="N163" s="26">
        <v>82800000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17200000</v>
      </c>
      <c r="V163" s="26">
        <v>17.2</v>
      </c>
      <c r="W163" s="26">
        <v>17200000</v>
      </c>
      <c r="X163" s="26">
        <v>17.2</v>
      </c>
      <c r="Y163" s="26">
        <v>100000000</v>
      </c>
      <c r="Z163" s="26">
        <v>100</v>
      </c>
      <c r="AA163" s="26">
        <v>0</v>
      </c>
      <c r="AB163" s="26">
        <v>82800000</v>
      </c>
      <c r="AC163" s="26">
        <v>0</v>
      </c>
    </row>
    <row r="164" spans="1:29" x14ac:dyDescent="0.2">
      <c r="A164" s="10" t="s">
        <v>299</v>
      </c>
      <c r="B164" s="102" t="s">
        <v>300</v>
      </c>
      <c r="C164" s="26">
        <v>60000000</v>
      </c>
      <c r="D164" s="26">
        <v>0</v>
      </c>
      <c r="E164" s="26">
        <v>0</v>
      </c>
      <c r="F164" s="26">
        <v>0</v>
      </c>
      <c r="G164" s="26">
        <v>0</v>
      </c>
      <c r="H164" s="26">
        <v>60000000</v>
      </c>
      <c r="I164" s="26">
        <v>60000000</v>
      </c>
      <c r="J164" s="26">
        <v>60000000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60000000</v>
      </c>
      <c r="V164" s="26">
        <v>100</v>
      </c>
      <c r="W164" s="26">
        <v>60000000</v>
      </c>
      <c r="X164" s="26">
        <v>100</v>
      </c>
      <c r="Y164" s="26">
        <v>60000000</v>
      </c>
      <c r="Z164" s="26">
        <v>100</v>
      </c>
      <c r="AA164" s="26">
        <v>0</v>
      </c>
      <c r="AB164" s="26">
        <v>0</v>
      </c>
      <c r="AC164" s="26">
        <v>0</v>
      </c>
    </row>
    <row r="165" spans="1:29" ht="25.5" x14ac:dyDescent="0.2">
      <c r="A165" s="10" t="s">
        <v>301</v>
      </c>
      <c r="B165" s="103" t="s">
        <v>296</v>
      </c>
      <c r="C165" s="26">
        <v>60000000</v>
      </c>
      <c r="D165" s="26">
        <v>0</v>
      </c>
      <c r="E165" s="26">
        <v>0</v>
      </c>
      <c r="F165" s="26">
        <v>0</v>
      </c>
      <c r="G165" s="26">
        <v>0</v>
      </c>
      <c r="H165" s="26">
        <v>60000000</v>
      </c>
      <c r="I165" s="26">
        <v>60000000</v>
      </c>
      <c r="J165" s="26">
        <v>60000000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60000000</v>
      </c>
      <c r="V165" s="26">
        <v>100</v>
      </c>
      <c r="W165" s="26">
        <v>60000000</v>
      </c>
      <c r="X165" s="26">
        <v>100</v>
      </c>
      <c r="Y165" s="26">
        <v>60000000</v>
      </c>
      <c r="Z165" s="26">
        <v>100</v>
      </c>
      <c r="AA165" s="26">
        <v>0</v>
      </c>
      <c r="AB165" s="26">
        <v>0</v>
      </c>
      <c r="AC165" s="26">
        <v>0</v>
      </c>
    </row>
    <row r="166" spans="1:29" x14ac:dyDescent="0.2">
      <c r="A166" s="10" t="s">
        <v>302</v>
      </c>
      <c r="B166" s="102" t="s">
        <v>127</v>
      </c>
      <c r="C166" s="26">
        <v>60000000</v>
      </c>
      <c r="D166" s="26">
        <v>0</v>
      </c>
      <c r="E166" s="26">
        <v>0</v>
      </c>
      <c r="F166" s="26">
        <v>0</v>
      </c>
      <c r="G166" s="26">
        <v>0</v>
      </c>
      <c r="H166" s="26">
        <v>60000000</v>
      </c>
      <c r="I166" s="26">
        <v>60000000</v>
      </c>
      <c r="J166" s="26">
        <v>60000000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60000000</v>
      </c>
      <c r="V166" s="26">
        <v>100</v>
      </c>
      <c r="W166" s="26">
        <v>60000000</v>
      </c>
      <c r="X166" s="26">
        <v>100</v>
      </c>
      <c r="Y166" s="26">
        <v>60000000</v>
      </c>
      <c r="Z166" s="26">
        <v>100</v>
      </c>
      <c r="AA166" s="26">
        <v>0</v>
      </c>
      <c r="AB166" s="26">
        <v>0</v>
      </c>
      <c r="AC166" s="26">
        <v>0</v>
      </c>
    </row>
    <row r="167" spans="1:29" x14ac:dyDescent="0.2">
      <c r="A167" s="10" t="s">
        <v>303</v>
      </c>
      <c r="B167" s="102" t="s">
        <v>304</v>
      </c>
      <c r="C167" s="26">
        <v>150000000</v>
      </c>
      <c r="D167" s="26">
        <v>0</v>
      </c>
      <c r="E167" s="26">
        <v>0</v>
      </c>
      <c r="F167" s="26">
        <v>0</v>
      </c>
      <c r="G167" s="26">
        <v>0</v>
      </c>
      <c r="H167" s="26">
        <v>150000000</v>
      </c>
      <c r="I167" s="26">
        <v>150000000</v>
      </c>
      <c r="J167" s="26">
        <v>150000000</v>
      </c>
      <c r="K167" s="26">
        <v>135600000</v>
      </c>
      <c r="L167" s="26">
        <v>135600000</v>
      </c>
      <c r="M167" s="26">
        <v>105600000</v>
      </c>
      <c r="N167" s="26">
        <v>105600000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14400000</v>
      </c>
      <c r="V167" s="26">
        <v>9.6</v>
      </c>
      <c r="W167" s="26">
        <v>44400000</v>
      </c>
      <c r="X167" s="26">
        <v>29.6</v>
      </c>
      <c r="Y167" s="26">
        <v>150000000</v>
      </c>
      <c r="Z167" s="26">
        <v>100</v>
      </c>
      <c r="AA167" s="26">
        <v>30000000</v>
      </c>
      <c r="AB167" s="26">
        <v>105600000</v>
      </c>
      <c r="AC167" s="26">
        <v>0</v>
      </c>
    </row>
    <row r="168" spans="1:29" ht="51" x14ac:dyDescent="0.2">
      <c r="A168" s="10" t="s">
        <v>305</v>
      </c>
      <c r="B168" s="103" t="s">
        <v>281</v>
      </c>
      <c r="C168" s="26">
        <v>150000000</v>
      </c>
      <c r="D168" s="26">
        <v>0</v>
      </c>
      <c r="E168" s="26">
        <v>0</v>
      </c>
      <c r="F168" s="26">
        <v>0</v>
      </c>
      <c r="G168" s="26">
        <v>0</v>
      </c>
      <c r="H168" s="26">
        <v>150000000</v>
      </c>
      <c r="I168" s="26">
        <v>150000000</v>
      </c>
      <c r="J168" s="26">
        <v>150000000</v>
      </c>
      <c r="K168" s="26">
        <v>135600000</v>
      </c>
      <c r="L168" s="26">
        <v>135600000</v>
      </c>
      <c r="M168" s="26">
        <v>105600000</v>
      </c>
      <c r="N168" s="26">
        <v>105600000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14400000</v>
      </c>
      <c r="V168" s="26">
        <v>9.6</v>
      </c>
      <c r="W168" s="26">
        <v>44400000</v>
      </c>
      <c r="X168" s="26">
        <v>29.6</v>
      </c>
      <c r="Y168" s="26">
        <v>150000000</v>
      </c>
      <c r="Z168" s="26">
        <v>100</v>
      </c>
      <c r="AA168" s="26">
        <v>30000000</v>
      </c>
      <c r="AB168" s="26">
        <v>105600000</v>
      </c>
      <c r="AC168" s="26">
        <v>0</v>
      </c>
    </row>
    <row r="169" spans="1:29" x14ac:dyDescent="0.2">
      <c r="A169" s="10" t="s">
        <v>306</v>
      </c>
      <c r="B169" s="102" t="s">
        <v>127</v>
      </c>
      <c r="C169" s="26">
        <v>150000000</v>
      </c>
      <c r="D169" s="26">
        <v>0</v>
      </c>
      <c r="E169" s="26">
        <v>0</v>
      </c>
      <c r="F169" s="26">
        <v>0</v>
      </c>
      <c r="G169" s="26">
        <v>0</v>
      </c>
      <c r="H169" s="26">
        <v>150000000</v>
      </c>
      <c r="I169" s="26">
        <v>150000000</v>
      </c>
      <c r="J169" s="26">
        <v>150000000</v>
      </c>
      <c r="K169" s="26">
        <v>135600000</v>
      </c>
      <c r="L169" s="26">
        <v>135600000</v>
      </c>
      <c r="M169" s="26">
        <v>105600000</v>
      </c>
      <c r="N169" s="26">
        <v>105600000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14400000</v>
      </c>
      <c r="V169" s="26">
        <v>9.6</v>
      </c>
      <c r="W169" s="26">
        <v>44400000</v>
      </c>
      <c r="X169" s="26">
        <v>29.6</v>
      </c>
      <c r="Y169" s="26">
        <v>150000000</v>
      </c>
      <c r="Z169" s="26">
        <v>100</v>
      </c>
      <c r="AA169" s="26">
        <v>30000000</v>
      </c>
      <c r="AB169" s="26">
        <v>105600000</v>
      </c>
      <c r="AC169" s="26">
        <v>0</v>
      </c>
    </row>
    <row r="170" spans="1:29" x14ac:dyDescent="0.2">
      <c r="A170" s="10" t="s">
        <v>307</v>
      </c>
      <c r="B170" s="102" t="s">
        <v>308</v>
      </c>
      <c r="C170" s="26">
        <v>60000000</v>
      </c>
      <c r="D170" s="26">
        <v>0</v>
      </c>
      <c r="E170" s="26">
        <v>0</v>
      </c>
      <c r="F170" s="26">
        <v>0</v>
      </c>
      <c r="G170" s="26">
        <v>0</v>
      </c>
      <c r="H170" s="26">
        <v>60000000</v>
      </c>
      <c r="I170" s="26">
        <v>60000000</v>
      </c>
      <c r="J170" s="26">
        <v>60000000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60000000</v>
      </c>
      <c r="V170" s="26">
        <v>100</v>
      </c>
      <c r="W170" s="26">
        <v>60000000</v>
      </c>
      <c r="X170" s="26">
        <v>100</v>
      </c>
      <c r="Y170" s="26">
        <v>60000000</v>
      </c>
      <c r="Z170" s="26">
        <v>100</v>
      </c>
      <c r="AA170" s="26">
        <v>0</v>
      </c>
      <c r="AB170" s="26">
        <v>0</v>
      </c>
      <c r="AC170" s="26">
        <v>0</v>
      </c>
    </row>
    <row r="171" spans="1:29" ht="25.5" x14ac:dyDescent="0.2">
      <c r="A171" s="10" t="s">
        <v>309</v>
      </c>
      <c r="B171" s="103" t="s">
        <v>276</v>
      </c>
      <c r="C171" s="26">
        <v>60000000</v>
      </c>
      <c r="D171" s="26">
        <v>0</v>
      </c>
      <c r="E171" s="26">
        <v>0</v>
      </c>
      <c r="F171" s="26">
        <v>0</v>
      </c>
      <c r="G171" s="26">
        <v>0</v>
      </c>
      <c r="H171" s="26">
        <v>60000000</v>
      </c>
      <c r="I171" s="26">
        <v>60000000</v>
      </c>
      <c r="J171" s="26">
        <v>60000000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60000000</v>
      </c>
      <c r="V171" s="26">
        <v>100</v>
      </c>
      <c r="W171" s="26">
        <v>60000000</v>
      </c>
      <c r="X171" s="26">
        <v>100</v>
      </c>
      <c r="Y171" s="26">
        <v>60000000</v>
      </c>
      <c r="Z171" s="26">
        <v>100</v>
      </c>
      <c r="AA171" s="26">
        <v>0</v>
      </c>
      <c r="AB171" s="26">
        <v>0</v>
      </c>
      <c r="AC171" s="26">
        <v>0</v>
      </c>
    </row>
    <row r="172" spans="1:29" x14ac:dyDescent="0.2">
      <c r="A172" s="10" t="s">
        <v>310</v>
      </c>
      <c r="B172" s="102" t="s">
        <v>127</v>
      </c>
      <c r="C172" s="26">
        <v>60000000</v>
      </c>
      <c r="D172" s="26">
        <v>0</v>
      </c>
      <c r="E172" s="26">
        <v>0</v>
      </c>
      <c r="F172" s="26">
        <v>0</v>
      </c>
      <c r="G172" s="26">
        <v>0</v>
      </c>
      <c r="H172" s="26">
        <v>60000000</v>
      </c>
      <c r="I172" s="26">
        <v>60000000</v>
      </c>
      <c r="J172" s="26">
        <v>60000000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60000000</v>
      </c>
      <c r="V172" s="26">
        <v>100</v>
      </c>
      <c r="W172" s="26">
        <v>60000000</v>
      </c>
      <c r="X172" s="26">
        <v>100</v>
      </c>
      <c r="Y172" s="26">
        <v>60000000</v>
      </c>
      <c r="Z172" s="26">
        <v>100</v>
      </c>
      <c r="AA172" s="26">
        <v>0</v>
      </c>
      <c r="AB172" s="26">
        <v>0</v>
      </c>
      <c r="AC172" s="26">
        <v>0</v>
      </c>
    </row>
    <row r="173" spans="1:29" x14ac:dyDescent="0.2">
      <c r="A173" s="10" t="s">
        <v>311</v>
      </c>
      <c r="B173" s="102" t="s">
        <v>117</v>
      </c>
      <c r="C173" s="26">
        <v>1026000000</v>
      </c>
      <c r="D173" s="26">
        <v>0</v>
      </c>
      <c r="E173" s="26">
        <v>0</v>
      </c>
      <c r="F173" s="26">
        <v>0</v>
      </c>
      <c r="G173" s="26">
        <v>0</v>
      </c>
      <c r="H173" s="26">
        <v>1026000000</v>
      </c>
      <c r="I173" s="26">
        <v>971000000</v>
      </c>
      <c r="J173" s="26">
        <v>971000000</v>
      </c>
      <c r="K173" s="26">
        <v>513000000</v>
      </c>
      <c r="L173" s="26">
        <v>513000000</v>
      </c>
      <c r="M173" s="26">
        <v>429600000</v>
      </c>
      <c r="N173" s="26">
        <v>429600000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513000000</v>
      </c>
      <c r="V173" s="26">
        <v>50</v>
      </c>
      <c r="W173" s="26">
        <v>596400000</v>
      </c>
      <c r="X173" s="26">
        <v>58.128654970760202</v>
      </c>
      <c r="Y173" s="26">
        <v>1026000000</v>
      </c>
      <c r="Z173" s="26">
        <v>100</v>
      </c>
      <c r="AA173" s="26">
        <v>83400000</v>
      </c>
      <c r="AB173" s="26">
        <v>429600000</v>
      </c>
      <c r="AC173" s="26">
        <v>0</v>
      </c>
    </row>
    <row r="174" spans="1:29" x14ac:dyDescent="0.2">
      <c r="A174" s="10" t="s">
        <v>312</v>
      </c>
      <c r="B174" s="102" t="s">
        <v>119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</row>
    <row r="175" spans="1:29" x14ac:dyDescent="0.2">
      <c r="A175" s="10" t="s">
        <v>313</v>
      </c>
      <c r="B175" s="102" t="s">
        <v>121</v>
      </c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</row>
    <row r="176" spans="1:29" x14ac:dyDescent="0.2">
      <c r="A176" s="10" t="s">
        <v>314</v>
      </c>
      <c r="B176" s="102" t="s">
        <v>315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</row>
    <row r="177" spans="1:29" ht="25.5" x14ac:dyDescent="0.2">
      <c r="A177" s="10" t="s">
        <v>316</v>
      </c>
      <c r="B177" s="103" t="s">
        <v>276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</row>
    <row r="178" spans="1:29" x14ac:dyDescent="0.2">
      <c r="A178" s="10" t="s">
        <v>317</v>
      </c>
      <c r="B178" s="102" t="s">
        <v>318</v>
      </c>
      <c r="C178" s="26">
        <v>0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</row>
    <row r="179" spans="1:29" x14ac:dyDescent="0.2">
      <c r="A179" s="10" t="s">
        <v>319</v>
      </c>
      <c r="B179" s="102" t="s">
        <v>149</v>
      </c>
      <c r="C179" s="26">
        <v>1026000000</v>
      </c>
      <c r="D179" s="26">
        <v>0</v>
      </c>
      <c r="E179" s="26">
        <v>0</v>
      </c>
      <c r="F179" s="26">
        <v>0</v>
      </c>
      <c r="G179" s="26">
        <v>0</v>
      </c>
      <c r="H179" s="26">
        <v>1026000000</v>
      </c>
      <c r="I179" s="26">
        <v>971000000</v>
      </c>
      <c r="J179" s="26">
        <v>971000000</v>
      </c>
      <c r="K179" s="26">
        <v>513000000</v>
      </c>
      <c r="L179" s="26">
        <v>513000000</v>
      </c>
      <c r="M179" s="26">
        <v>429600000</v>
      </c>
      <c r="N179" s="26">
        <v>429600000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513000000</v>
      </c>
      <c r="V179" s="26">
        <v>50</v>
      </c>
      <c r="W179" s="26">
        <v>596400000</v>
      </c>
      <c r="X179" s="26">
        <v>58.128654970760202</v>
      </c>
      <c r="Y179" s="26">
        <v>1026000000</v>
      </c>
      <c r="Z179" s="26">
        <v>100</v>
      </c>
      <c r="AA179" s="26">
        <v>83400000</v>
      </c>
      <c r="AB179" s="26">
        <v>429600000</v>
      </c>
      <c r="AC179" s="26">
        <v>0</v>
      </c>
    </row>
    <row r="180" spans="1:29" x14ac:dyDescent="0.2">
      <c r="A180" s="10" t="s">
        <v>320</v>
      </c>
      <c r="B180" s="102" t="s">
        <v>151</v>
      </c>
      <c r="C180" s="26">
        <v>1026000000</v>
      </c>
      <c r="D180" s="26">
        <v>0</v>
      </c>
      <c r="E180" s="26">
        <v>0</v>
      </c>
      <c r="F180" s="26">
        <v>0</v>
      </c>
      <c r="G180" s="26">
        <v>0</v>
      </c>
      <c r="H180" s="26">
        <v>1026000000</v>
      </c>
      <c r="I180" s="26">
        <v>971000000</v>
      </c>
      <c r="J180" s="26">
        <v>971000000</v>
      </c>
      <c r="K180" s="26">
        <v>513000000</v>
      </c>
      <c r="L180" s="26">
        <v>513000000</v>
      </c>
      <c r="M180" s="26">
        <v>429600000</v>
      </c>
      <c r="N180" s="26">
        <v>429600000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513000000</v>
      </c>
      <c r="V180" s="26">
        <v>50</v>
      </c>
      <c r="W180" s="26">
        <v>596400000</v>
      </c>
      <c r="X180" s="26">
        <v>58.128654970760202</v>
      </c>
      <c r="Y180" s="26">
        <v>1026000000</v>
      </c>
      <c r="Z180" s="26">
        <v>100</v>
      </c>
      <c r="AA180" s="26">
        <v>83400000</v>
      </c>
      <c r="AB180" s="26">
        <v>429600000</v>
      </c>
      <c r="AC180" s="26">
        <v>0</v>
      </c>
    </row>
    <row r="181" spans="1:29" x14ac:dyDescent="0.2">
      <c r="A181" s="10" t="s">
        <v>321</v>
      </c>
      <c r="B181" s="102" t="s">
        <v>322</v>
      </c>
      <c r="C181" s="26">
        <v>300000000</v>
      </c>
      <c r="D181" s="26">
        <v>0</v>
      </c>
      <c r="E181" s="26">
        <v>0</v>
      </c>
      <c r="F181" s="26">
        <v>0</v>
      </c>
      <c r="G181" s="26">
        <v>0</v>
      </c>
      <c r="H181" s="26">
        <v>300000000</v>
      </c>
      <c r="I181" s="26">
        <v>300000000</v>
      </c>
      <c r="J181" s="26">
        <v>300000000</v>
      </c>
      <c r="K181" s="26">
        <v>300000000</v>
      </c>
      <c r="L181" s="26">
        <v>300000000</v>
      </c>
      <c r="M181" s="26">
        <v>289200000</v>
      </c>
      <c r="N181" s="26">
        <v>289200000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10800000</v>
      </c>
      <c r="X181" s="26">
        <v>3.6</v>
      </c>
      <c r="Y181" s="26">
        <v>300000000</v>
      </c>
      <c r="Z181" s="26">
        <v>100</v>
      </c>
      <c r="AA181" s="26">
        <v>10800000</v>
      </c>
      <c r="AB181" s="26">
        <v>289200000</v>
      </c>
      <c r="AC181" s="26">
        <v>0</v>
      </c>
    </row>
    <row r="182" spans="1:29" ht="38.25" x14ac:dyDescent="0.2">
      <c r="A182" s="10" t="s">
        <v>323</v>
      </c>
      <c r="B182" s="103" t="s">
        <v>155</v>
      </c>
      <c r="C182" s="26">
        <v>300000000</v>
      </c>
      <c r="D182" s="26">
        <v>0</v>
      </c>
      <c r="E182" s="26">
        <v>0</v>
      </c>
      <c r="F182" s="26">
        <v>0</v>
      </c>
      <c r="G182" s="26">
        <v>0</v>
      </c>
      <c r="H182" s="26">
        <v>300000000</v>
      </c>
      <c r="I182" s="26">
        <v>300000000</v>
      </c>
      <c r="J182" s="26">
        <v>300000000</v>
      </c>
      <c r="K182" s="26">
        <v>300000000</v>
      </c>
      <c r="L182" s="26">
        <v>300000000</v>
      </c>
      <c r="M182" s="26">
        <v>289200000</v>
      </c>
      <c r="N182" s="26">
        <v>289200000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10800000</v>
      </c>
      <c r="X182" s="26">
        <v>3.6</v>
      </c>
      <c r="Y182" s="26">
        <v>300000000</v>
      </c>
      <c r="Z182" s="26">
        <v>100</v>
      </c>
      <c r="AA182" s="26">
        <v>10800000</v>
      </c>
      <c r="AB182" s="26">
        <v>289200000</v>
      </c>
      <c r="AC182" s="26">
        <v>0</v>
      </c>
    </row>
    <row r="183" spans="1:29" x14ac:dyDescent="0.2">
      <c r="A183" s="10" t="s">
        <v>324</v>
      </c>
      <c r="B183" s="102" t="s">
        <v>127</v>
      </c>
      <c r="C183" s="26">
        <v>141000000</v>
      </c>
      <c r="D183" s="26">
        <v>0</v>
      </c>
      <c r="E183" s="26">
        <v>0</v>
      </c>
      <c r="F183" s="26">
        <v>0</v>
      </c>
      <c r="G183" s="26">
        <v>0</v>
      </c>
      <c r="H183" s="26">
        <v>141000000</v>
      </c>
      <c r="I183" s="26">
        <v>141000000</v>
      </c>
      <c r="J183" s="26">
        <v>141000000</v>
      </c>
      <c r="K183" s="26">
        <v>141000000</v>
      </c>
      <c r="L183" s="26">
        <v>141000000</v>
      </c>
      <c r="M183" s="26">
        <v>141000000</v>
      </c>
      <c r="N183" s="26">
        <v>141000000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141000000</v>
      </c>
      <c r="Z183" s="26">
        <v>100</v>
      </c>
      <c r="AA183" s="26">
        <v>0</v>
      </c>
      <c r="AB183" s="26">
        <v>141000000</v>
      </c>
      <c r="AC183" s="26">
        <v>0</v>
      </c>
    </row>
    <row r="184" spans="1:29" x14ac:dyDescent="0.2">
      <c r="A184" s="10" t="s">
        <v>325</v>
      </c>
      <c r="B184" s="102" t="s">
        <v>129</v>
      </c>
      <c r="C184" s="26">
        <v>159000000</v>
      </c>
      <c r="D184" s="26">
        <v>0</v>
      </c>
      <c r="E184" s="26">
        <v>0</v>
      </c>
      <c r="F184" s="26">
        <v>0</v>
      </c>
      <c r="G184" s="26">
        <v>0</v>
      </c>
      <c r="H184" s="26">
        <v>159000000</v>
      </c>
      <c r="I184" s="26">
        <v>159000000</v>
      </c>
      <c r="J184" s="26">
        <v>159000000</v>
      </c>
      <c r="K184" s="26">
        <v>159000000</v>
      </c>
      <c r="L184" s="26">
        <v>159000000</v>
      </c>
      <c r="M184" s="26">
        <v>148200000</v>
      </c>
      <c r="N184" s="26">
        <v>148200000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10800000</v>
      </c>
      <c r="X184" s="26">
        <v>6.7924528301886795</v>
      </c>
      <c r="Y184" s="26">
        <v>159000000</v>
      </c>
      <c r="Z184" s="26">
        <v>100</v>
      </c>
      <c r="AA184" s="26">
        <v>10800000</v>
      </c>
      <c r="AB184" s="26">
        <v>148200000</v>
      </c>
      <c r="AC184" s="26">
        <v>0</v>
      </c>
    </row>
    <row r="185" spans="1:29" x14ac:dyDescent="0.2">
      <c r="A185" s="10" t="s">
        <v>326</v>
      </c>
      <c r="B185" s="102" t="s">
        <v>327</v>
      </c>
      <c r="C185" s="26">
        <v>300000000</v>
      </c>
      <c r="D185" s="26">
        <v>0</v>
      </c>
      <c r="E185" s="26">
        <v>0</v>
      </c>
      <c r="F185" s="26">
        <v>0</v>
      </c>
      <c r="G185" s="26">
        <v>0</v>
      </c>
      <c r="H185" s="26">
        <v>300000000</v>
      </c>
      <c r="I185" s="26">
        <v>300000000</v>
      </c>
      <c r="J185" s="26">
        <v>300000000</v>
      </c>
      <c r="K185" s="26">
        <v>43800000</v>
      </c>
      <c r="L185" s="26">
        <v>43800000</v>
      </c>
      <c r="M185" s="26">
        <v>15000000</v>
      </c>
      <c r="N185" s="26">
        <v>15000000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256200000</v>
      </c>
      <c r="V185" s="26">
        <v>85.4</v>
      </c>
      <c r="W185" s="26">
        <v>285000000</v>
      </c>
      <c r="X185" s="26">
        <v>95</v>
      </c>
      <c r="Y185" s="26">
        <v>300000000</v>
      </c>
      <c r="Z185" s="26">
        <v>100</v>
      </c>
      <c r="AA185" s="26">
        <v>28800000</v>
      </c>
      <c r="AB185" s="26">
        <v>15000000</v>
      </c>
      <c r="AC185" s="26">
        <v>0</v>
      </c>
    </row>
    <row r="186" spans="1:29" ht="38.25" x14ac:dyDescent="0.2">
      <c r="A186" s="10" t="s">
        <v>328</v>
      </c>
      <c r="B186" s="103" t="s">
        <v>155</v>
      </c>
      <c r="C186" s="26">
        <v>300000000</v>
      </c>
      <c r="D186" s="26">
        <v>0</v>
      </c>
      <c r="E186" s="26">
        <v>0</v>
      </c>
      <c r="F186" s="26">
        <v>0</v>
      </c>
      <c r="G186" s="26">
        <v>0</v>
      </c>
      <c r="H186" s="26">
        <v>300000000</v>
      </c>
      <c r="I186" s="26">
        <v>300000000</v>
      </c>
      <c r="J186" s="26">
        <v>300000000</v>
      </c>
      <c r="K186" s="26">
        <v>43800000</v>
      </c>
      <c r="L186" s="26">
        <v>43800000</v>
      </c>
      <c r="M186" s="26">
        <v>15000000</v>
      </c>
      <c r="N186" s="26">
        <v>15000000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256200000</v>
      </c>
      <c r="V186" s="26">
        <v>85.4</v>
      </c>
      <c r="W186" s="26">
        <v>285000000</v>
      </c>
      <c r="X186" s="26">
        <v>95</v>
      </c>
      <c r="Y186" s="26">
        <v>300000000</v>
      </c>
      <c r="Z186" s="26">
        <v>100</v>
      </c>
      <c r="AA186" s="26">
        <v>28800000</v>
      </c>
      <c r="AB186" s="26">
        <v>15000000</v>
      </c>
      <c r="AC186" s="26">
        <v>0</v>
      </c>
    </row>
    <row r="187" spans="1:29" x14ac:dyDescent="0.2">
      <c r="A187" s="10" t="s">
        <v>329</v>
      </c>
      <c r="B187" s="102" t="s">
        <v>127</v>
      </c>
      <c r="C187" s="26">
        <v>150000000</v>
      </c>
      <c r="D187" s="26">
        <v>0</v>
      </c>
      <c r="E187" s="26">
        <v>0</v>
      </c>
      <c r="F187" s="26">
        <v>0</v>
      </c>
      <c r="G187" s="26">
        <v>0</v>
      </c>
      <c r="H187" s="26">
        <v>150000000</v>
      </c>
      <c r="I187" s="26">
        <v>150000000</v>
      </c>
      <c r="J187" s="26">
        <v>150000000</v>
      </c>
      <c r="K187" s="26">
        <v>28800000</v>
      </c>
      <c r="L187" s="26">
        <v>28800000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121200000</v>
      </c>
      <c r="V187" s="26">
        <v>80.8</v>
      </c>
      <c r="W187" s="26">
        <v>150000000</v>
      </c>
      <c r="X187" s="26">
        <v>100</v>
      </c>
      <c r="Y187" s="26">
        <v>150000000</v>
      </c>
      <c r="Z187" s="26">
        <v>100</v>
      </c>
      <c r="AA187" s="26">
        <v>28800000</v>
      </c>
      <c r="AB187" s="26">
        <v>0</v>
      </c>
      <c r="AC187" s="26">
        <v>0</v>
      </c>
    </row>
    <row r="188" spans="1:29" x14ac:dyDescent="0.2">
      <c r="A188" s="10" t="s">
        <v>330</v>
      </c>
      <c r="B188" s="102" t="s">
        <v>129</v>
      </c>
      <c r="C188" s="26">
        <v>150000000</v>
      </c>
      <c r="D188" s="26">
        <v>0</v>
      </c>
      <c r="E188" s="26">
        <v>0</v>
      </c>
      <c r="F188" s="26">
        <v>0</v>
      </c>
      <c r="G188" s="26">
        <v>0</v>
      </c>
      <c r="H188" s="26">
        <v>150000000</v>
      </c>
      <c r="I188" s="26">
        <v>150000000</v>
      </c>
      <c r="J188" s="26">
        <v>150000000</v>
      </c>
      <c r="K188" s="26">
        <v>15000000</v>
      </c>
      <c r="L188" s="26">
        <v>15000000</v>
      </c>
      <c r="M188" s="26">
        <v>15000000</v>
      </c>
      <c r="N188" s="26">
        <v>15000000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135000000</v>
      </c>
      <c r="V188" s="26">
        <v>90</v>
      </c>
      <c r="W188" s="26">
        <v>135000000</v>
      </c>
      <c r="X188" s="26">
        <v>90</v>
      </c>
      <c r="Y188" s="26">
        <v>150000000</v>
      </c>
      <c r="Z188" s="26">
        <v>100</v>
      </c>
      <c r="AA188" s="26">
        <v>0</v>
      </c>
      <c r="AB188" s="26">
        <v>15000000</v>
      </c>
      <c r="AC188" s="26">
        <v>0</v>
      </c>
    </row>
    <row r="189" spans="1:29" x14ac:dyDescent="0.2">
      <c r="A189" s="10" t="s">
        <v>331</v>
      </c>
      <c r="B189" s="102" t="s">
        <v>332</v>
      </c>
      <c r="C189" s="26">
        <v>426000000</v>
      </c>
      <c r="D189" s="26">
        <v>0</v>
      </c>
      <c r="E189" s="26">
        <v>0</v>
      </c>
      <c r="F189" s="26">
        <v>0</v>
      </c>
      <c r="G189" s="26">
        <v>0</v>
      </c>
      <c r="H189" s="26">
        <v>426000000</v>
      </c>
      <c r="I189" s="26">
        <v>371000000</v>
      </c>
      <c r="J189" s="26">
        <v>371000000</v>
      </c>
      <c r="K189" s="26">
        <v>169200000</v>
      </c>
      <c r="L189" s="26">
        <v>169200000</v>
      </c>
      <c r="M189" s="26">
        <v>125400000</v>
      </c>
      <c r="N189" s="26">
        <v>125400000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256800000</v>
      </c>
      <c r="V189" s="26">
        <v>60.281690140845093</v>
      </c>
      <c r="W189" s="26">
        <v>300600000</v>
      </c>
      <c r="X189" s="26">
        <v>70.563380281690087</v>
      </c>
      <c r="Y189" s="26">
        <v>426000000</v>
      </c>
      <c r="Z189" s="26">
        <v>100</v>
      </c>
      <c r="AA189" s="26">
        <v>43800000</v>
      </c>
      <c r="AB189" s="26">
        <v>125400000</v>
      </c>
      <c r="AC189" s="26">
        <v>0</v>
      </c>
    </row>
    <row r="190" spans="1:29" ht="38.25" x14ac:dyDescent="0.2">
      <c r="A190" s="10" t="s">
        <v>333</v>
      </c>
      <c r="B190" s="103" t="s">
        <v>155</v>
      </c>
      <c r="C190" s="26">
        <v>426000000</v>
      </c>
      <c r="D190" s="26">
        <v>0</v>
      </c>
      <c r="E190" s="26">
        <v>0</v>
      </c>
      <c r="F190" s="26">
        <v>0</v>
      </c>
      <c r="G190" s="26">
        <v>0</v>
      </c>
      <c r="H190" s="26">
        <v>426000000</v>
      </c>
      <c r="I190" s="26">
        <v>371000000</v>
      </c>
      <c r="J190" s="26">
        <v>371000000</v>
      </c>
      <c r="K190" s="26">
        <v>169200000</v>
      </c>
      <c r="L190" s="26">
        <v>169200000</v>
      </c>
      <c r="M190" s="26">
        <v>125400000</v>
      </c>
      <c r="N190" s="26">
        <v>125400000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256800000</v>
      </c>
      <c r="V190" s="26">
        <v>60.281690140845093</v>
      </c>
      <c r="W190" s="26">
        <v>300600000</v>
      </c>
      <c r="X190" s="26">
        <v>70.563380281690087</v>
      </c>
      <c r="Y190" s="26">
        <v>426000000</v>
      </c>
      <c r="Z190" s="26">
        <v>100</v>
      </c>
      <c r="AA190" s="26">
        <v>43800000</v>
      </c>
      <c r="AB190" s="26">
        <v>125400000</v>
      </c>
      <c r="AC190" s="26">
        <v>0</v>
      </c>
    </row>
    <row r="191" spans="1:29" x14ac:dyDescent="0.2">
      <c r="A191" s="10" t="s">
        <v>334</v>
      </c>
      <c r="B191" s="102" t="s">
        <v>127</v>
      </c>
      <c r="C191" s="26">
        <v>66000000</v>
      </c>
      <c r="D191" s="26">
        <v>0</v>
      </c>
      <c r="E191" s="26">
        <v>0</v>
      </c>
      <c r="F191" s="26">
        <v>0</v>
      </c>
      <c r="G191" s="26">
        <v>0</v>
      </c>
      <c r="H191" s="26">
        <v>66000000</v>
      </c>
      <c r="I191" s="26">
        <v>66000000</v>
      </c>
      <c r="J191" s="26">
        <v>66000000</v>
      </c>
      <c r="K191" s="26">
        <v>42000000</v>
      </c>
      <c r="L191" s="26">
        <v>42000000</v>
      </c>
      <c r="M191" s="26">
        <v>42000000</v>
      </c>
      <c r="N191" s="26">
        <v>42000000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24000000</v>
      </c>
      <c r="V191" s="26">
        <v>36.363636363636402</v>
      </c>
      <c r="W191" s="26">
        <v>24000000</v>
      </c>
      <c r="X191" s="26">
        <v>36.363636363636402</v>
      </c>
      <c r="Y191" s="26">
        <v>66000000</v>
      </c>
      <c r="Z191" s="26">
        <v>100</v>
      </c>
      <c r="AA191" s="26">
        <v>0</v>
      </c>
      <c r="AB191" s="26">
        <v>42000000</v>
      </c>
      <c r="AC191" s="26">
        <v>0</v>
      </c>
    </row>
    <row r="192" spans="1:29" x14ac:dyDescent="0.2">
      <c r="A192" s="10" t="s">
        <v>335</v>
      </c>
      <c r="B192" s="102" t="s">
        <v>129</v>
      </c>
      <c r="C192" s="26">
        <v>300000000</v>
      </c>
      <c r="D192" s="26">
        <v>0</v>
      </c>
      <c r="E192" s="26">
        <v>0</v>
      </c>
      <c r="F192" s="26">
        <v>0</v>
      </c>
      <c r="G192" s="26">
        <v>0</v>
      </c>
      <c r="H192" s="26">
        <v>300000000</v>
      </c>
      <c r="I192" s="26">
        <v>300000000</v>
      </c>
      <c r="J192" s="26">
        <v>300000000</v>
      </c>
      <c r="K192" s="26">
        <v>127200000</v>
      </c>
      <c r="L192" s="26">
        <v>127200000</v>
      </c>
      <c r="M192" s="26">
        <v>83400000</v>
      </c>
      <c r="N192" s="26">
        <v>83400000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172800000</v>
      </c>
      <c r="V192" s="26">
        <v>57.6</v>
      </c>
      <c r="W192" s="26">
        <v>216600000</v>
      </c>
      <c r="X192" s="26">
        <v>72.2</v>
      </c>
      <c r="Y192" s="26">
        <v>300000000</v>
      </c>
      <c r="Z192" s="26">
        <v>100</v>
      </c>
      <c r="AA192" s="26">
        <v>43800000</v>
      </c>
      <c r="AB192" s="26">
        <v>83400000</v>
      </c>
      <c r="AC192" s="26">
        <v>0</v>
      </c>
    </row>
    <row r="193" spans="1:29" ht="25.5" x14ac:dyDescent="0.2">
      <c r="A193" s="10" t="s">
        <v>336</v>
      </c>
      <c r="B193" s="103" t="s">
        <v>147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</row>
    <row r="194" spans="1:29" x14ac:dyDescent="0.2">
      <c r="A194" s="10" t="s">
        <v>337</v>
      </c>
      <c r="B194" s="102" t="s">
        <v>318</v>
      </c>
      <c r="C194" s="26">
        <v>60000000</v>
      </c>
      <c r="D194" s="26">
        <v>0</v>
      </c>
      <c r="E194" s="26">
        <v>0</v>
      </c>
      <c r="F194" s="26">
        <v>0</v>
      </c>
      <c r="G194" s="26">
        <v>0</v>
      </c>
      <c r="H194" s="26">
        <v>60000000</v>
      </c>
      <c r="I194" s="26">
        <v>5000000</v>
      </c>
      <c r="J194" s="26">
        <v>5000000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60000000</v>
      </c>
      <c r="V194" s="26">
        <v>100</v>
      </c>
      <c r="W194" s="26">
        <v>60000000</v>
      </c>
      <c r="X194" s="26">
        <v>100</v>
      </c>
      <c r="Y194" s="26">
        <v>60000000</v>
      </c>
      <c r="Z194" s="26">
        <v>100</v>
      </c>
      <c r="AA194" s="26">
        <v>0</v>
      </c>
      <c r="AB194" s="26">
        <v>0</v>
      </c>
      <c r="AC194" s="26">
        <v>0</v>
      </c>
    </row>
    <row r="195" spans="1:29" x14ac:dyDescent="0.2">
      <c r="A195" s="10" t="s">
        <v>338</v>
      </c>
      <c r="B195" s="102" t="s">
        <v>339</v>
      </c>
      <c r="C195" s="26">
        <v>2800000000</v>
      </c>
      <c r="D195" s="26">
        <v>496021409.69999999</v>
      </c>
      <c r="E195" s="26">
        <v>0</v>
      </c>
      <c r="F195" s="26">
        <v>0</v>
      </c>
      <c r="G195" s="26">
        <v>0</v>
      </c>
      <c r="H195" s="26">
        <v>3296021409.6999998</v>
      </c>
      <c r="I195" s="26">
        <v>3296021409.6999998</v>
      </c>
      <c r="J195" s="26">
        <v>3296021409.6999998</v>
      </c>
      <c r="K195" s="26">
        <v>1083421409.7</v>
      </c>
      <c r="L195" s="26">
        <v>1083421409.7</v>
      </c>
      <c r="M195" s="26">
        <v>465800000</v>
      </c>
      <c r="N195" s="26">
        <v>465800000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2212600000</v>
      </c>
      <c r="V195" s="26">
        <v>67.129418318960106</v>
      </c>
      <c r="W195" s="26">
        <v>2830221409.6999998</v>
      </c>
      <c r="X195" s="26">
        <v>85.867810244521493</v>
      </c>
      <c r="Y195" s="26">
        <v>3296021409.6999998</v>
      </c>
      <c r="Z195" s="26">
        <v>100</v>
      </c>
      <c r="AA195" s="26">
        <v>617621409.70000005</v>
      </c>
      <c r="AB195" s="26">
        <v>465800000</v>
      </c>
      <c r="AC195" s="26">
        <v>0</v>
      </c>
    </row>
    <row r="196" spans="1:29" x14ac:dyDescent="0.2">
      <c r="A196" s="10" t="s">
        <v>340</v>
      </c>
      <c r="B196" s="102" t="s">
        <v>341</v>
      </c>
      <c r="C196" s="26">
        <v>600000000</v>
      </c>
      <c r="D196" s="26">
        <v>0</v>
      </c>
      <c r="E196" s="26">
        <v>0</v>
      </c>
      <c r="F196" s="26">
        <v>0</v>
      </c>
      <c r="G196" s="26">
        <v>0</v>
      </c>
      <c r="H196" s="26">
        <v>600000000</v>
      </c>
      <c r="I196" s="26">
        <v>600000000</v>
      </c>
      <c r="J196" s="26">
        <v>600000000</v>
      </c>
      <c r="K196" s="26">
        <v>582400000</v>
      </c>
      <c r="L196" s="26">
        <v>582400000</v>
      </c>
      <c r="M196" s="26">
        <v>465800000</v>
      </c>
      <c r="N196" s="26">
        <v>465800000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17600000</v>
      </c>
      <c r="V196" s="26">
        <v>2.9333333333333296</v>
      </c>
      <c r="W196" s="26">
        <v>134200000</v>
      </c>
      <c r="X196" s="26">
        <v>22.366666666666699</v>
      </c>
      <c r="Y196" s="26">
        <v>600000000</v>
      </c>
      <c r="Z196" s="26">
        <v>100</v>
      </c>
      <c r="AA196" s="26">
        <v>116600000</v>
      </c>
      <c r="AB196" s="26">
        <v>465800000</v>
      </c>
      <c r="AC196" s="26">
        <v>0</v>
      </c>
    </row>
    <row r="197" spans="1:29" x14ac:dyDescent="0.2">
      <c r="A197" s="10" t="s">
        <v>342</v>
      </c>
      <c r="B197" s="102" t="s">
        <v>61</v>
      </c>
      <c r="C197" s="26">
        <v>600000000</v>
      </c>
      <c r="D197" s="26">
        <v>0</v>
      </c>
      <c r="E197" s="26">
        <v>0</v>
      </c>
      <c r="F197" s="26">
        <v>0</v>
      </c>
      <c r="G197" s="26">
        <v>0</v>
      </c>
      <c r="H197" s="26">
        <v>600000000</v>
      </c>
      <c r="I197" s="26">
        <v>600000000</v>
      </c>
      <c r="J197" s="26">
        <v>600000000</v>
      </c>
      <c r="K197" s="26">
        <v>582400000</v>
      </c>
      <c r="L197" s="26">
        <v>582400000</v>
      </c>
      <c r="M197" s="26">
        <v>465800000</v>
      </c>
      <c r="N197" s="26">
        <v>465800000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17600000</v>
      </c>
      <c r="V197" s="26">
        <v>2.9333333333333296</v>
      </c>
      <c r="W197" s="26">
        <v>134200000</v>
      </c>
      <c r="X197" s="26">
        <v>22.366666666666699</v>
      </c>
      <c r="Y197" s="26">
        <v>600000000</v>
      </c>
      <c r="Z197" s="26">
        <v>100</v>
      </c>
      <c r="AA197" s="26">
        <v>116600000</v>
      </c>
      <c r="AB197" s="26">
        <v>465800000</v>
      </c>
      <c r="AC197" s="26">
        <v>0</v>
      </c>
    </row>
    <row r="198" spans="1:29" x14ac:dyDescent="0.2">
      <c r="A198" s="10" t="s">
        <v>343</v>
      </c>
      <c r="B198" s="102" t="s">
        <v>115</v>
      </c>
      <c r="C198" s="26">
        <v>600000000</v>
      </c>
      <c r="D198" s="26">
        <v>0</v>
      </c>
      <c r="E198" s="26">
        <v>0</v>
      </c>
      <c r="F198" s="26">
        <v>0</v>
      </c>
      <c r="G198" s="26">
        <v>0</v>
      </c>
      <c r="H198" s="26">
        <v>600000000</v>
      </c>
      <c r="I198" s="26">
        <v>600000000</v>
      </c>
      <c r="J198" s="26">
        <v>600000000</v>
      </c>
      <c r="K198" s="26">
        <v>582400000</v>
      </c>
      <c r="L198" s="26">
        <v>582400000</v>
      </c>
      <c r="M198" s="26">
        <v>465800000</v>
      </c>
      <c r="N198" s="26">
        <v>465800000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17600000</v>
      </c>
      <c r="V198" s="26">
        <v>2.9333333333333296</v>
      </c>
      <c r="W198" s="26">
        <v>134200000</v>
      </c>
      <c r="X198" s="26">
        <v>22.366666666666699</v>
      </c>
      <c r="Y198" s="26">
        <v>600000000</v>
      </c>
      <c r="Z198" s="26">
        <v>100</v>
      </c>
      <c r="AA198" s="26">
        <v>116600000</v>
      </c>
      <c r="AB198" s="26">
        <v>465800000</v>
      </c>
      <c r="AC198" s="26">
        <v>0</v>
      </c>
    </row>
    <row r="199" spans="1:29" ht="25.5" x14ac:dyDescent="0.2">
      <c r="A199" s="10" t="s">
        <v>344</v>
      </c>
      <c r="B199" s="103" t="s">
        <v>345</v>
      </c>
      <c r="C199" s="26">
        <v>600000000</v>
      </c>
      <c r="D199" s="26">
        <v>0</v>
      </c>
      <c r="E199" s="26">
        <v>0</v>
      </c>
      <c r="F199" s="26">
        <v>0</v>
      </c>
      <c r="G199" s="26">
        <v>0</v>
      </c>
      <c r="H199" s="26">
        <v>600000000</v>
      </c>
      <c r="I199" s="26">
        <v>600000000</v>
      </c>
      <c r="J199" s="26">
        <v>600000000</v>
      </c>
      <c r="K199" s="26">
        <v>582400000</v>
      </c>
      <c r="L199" s="26">
        <v>582400000</v>
      </c>
      <c r="M199" s="26">
        <v>465800000</v>
      </c>
      <c r="N199" s="26">
        <v>465800000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17600000</v>
      </c>
      <c r="V199" s="26">
        <v>2.9333333333333296</v>
      </c>
      <c r="W199" s="26">
        <v>134200000</v>
      </c>
      <c r="X199" s="26">
        <v>22.366666666666699</v>
      </c>
      <c r="Y199" s="26">
        <v>600000000</v>
      </c>
      <c r="Z199" s="26">
        <v>100</v>
      </c>
      <c r="AA199" s="26">
        <v>116600000</v>
      </c>
      <c r="AB199" s="26">
        <v>465800000</v>
      </c>
      <c r="AC199" s="26">
        <v>0</v>
      </c>
    </row>
    <row r="200" spans="1:29" x14ac:dyDescent="0.2">
      <c r="A200" s="10" t="s">
        <v>346</v>
      </c>
      <c r="B200" s="102" t="s">
        <v>347</v>
      </c>
      <c r="C200" s="26">
        <v>600000000</v>
      </c>
      <c r="D200" s="26">
        <v>0</v>
      </c>
      <c r="E200" s="26">
        <v>0</v>
      </c>
      <c r="F200" s="26">
        <v>0</v>
      </c>
      <c r="G200" s="26">
        <v>0</v>
      </c>
      <c r="H200" s="26">
        <v>600000000</v>
      </c>
      <c r="I200" s="26">
        <v>600000000</v>
      </c>
      <c r="J200" s="26">
        <v>600000000</v>
      </c>
      <c r="K200" s="26">
        <v>582400000</v>
      </c>
      <c r="L200" s="26">
        <v>582400000</v>
      </c>
      <c r="M200" s="26">
        <v>465800000</v>
      </c>
      <c r="N200" s="26">
        <v>465800000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17600000</v>
      </c>
      <c r="V200" s="26">
        <v>2.9333333333333296</v>
      </c>
      <c r="W200" s="26">
        <v>134200000</v>
      </c>
      <c r="X200" s="26">
        <v>22.366666666666699</v>
      </c>
      <c r="Y200" s="26">
        <v>600000000</v>
      </c>
      <c r="Z200" s="26">
        <v>100</v>
      </c>
      <c r="AA200" s="26">
        <v>116600000</v>
      </c>
      <c r="AB200" s="26">
        <v>465800000</v>
      </c>
      <c r="AC200" s="26">
        <v>0</v>
      </c>
    </row>
    <row r="201" spans="1:29" x14ac:dyDescent="0.2">
      <c r="A201" s="10" t="s">
        <v>348</v>
      </c>
      <c r="B201" s="102" t="s">
        <v>349</v>
      </c>
      <c r="C201" s="26">
        <v>600000000</v>
      </c>
      <c r="D201" s="26">
        <v>0</v>
      </c>
      <c r="E201" s="26">
        <v>0</v>
      </c>
      <c r="F201" s="26">
        <v>0</v>
      </c>
      <c r="G201" s="26">
        <v>0</v>
      </c>
      <c r="H201" s="26">
        <v>600000000</v>
      </c>
      <c r="I201" s="26">
        <v>600000000</v>
      </c>
      <c r="J201" s="26">
        <v>600000000</v>
      </c>
      <c r="K201" s="26">
        <v>582400000</v>
      </c>
      <c r="L201" s="26">
        <v>582400000</v>
      </c>
      <c r="M201" s="26">
        <v>465800000</v>
      </c>
      <c r="N201" s="26">
        <v>465800000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17600000</v>
      </c>
      <c r="V201" s="26">
        <v>2.9333333333333296</v>
      </c>
      <c r="W201" s="26">
        <v>134200000</v>
      </c>
      <c r="X201" s="26">
        <v>22.366666666666699</v>
      </c>
      <c r="Y201" s="26">
        <v>600000000</v>
      </c>
      <c r="Z201" s="26">
        <v>100</v>
      </c>
      <c r="AA201" s="26">
        <v>116600000</v>
      </c>
      <c r="AB201" s="26">
        <v>465800000</v>
      </c>
      <c r="AC201" s="26">
        <v>0</v>
      </c>
    </row>
    <row r="202" spans="1:29" x14ac:dyDescent="0.2">
      <c r="A202" s="10" t="s">
        <v>350</v>
      </c>
      <c r="B202" s="102" t="s">
        <v>351</v>
      </c>
      <c r="C202" s="26">
        <v>600000000</v>
      </c>
      <c r="D202" s="26">
        <v>0</v>
      </c>
      <c r="E202" s="26">
        <v>0</v>
      </c>
      <c r="F202" s="26">
        <v>0</v>
      </c>
      <c r="G202" s="26">
        <v>0</v>
      </c>
      <c r="H202" s="26">
        <v>600000000</v>
      </c>
      <c r="I202" s="26">
        <v>600000000</v>
      </c>
      <c r="J202" s="26">
        <v>600000000</v>
      </c>
      <c r="K202" s="26">
        <v>582400000</v>
      </c>
      <c r="L202" s="26">
        <v>582400000</v>
      </c>
      <c r="M202" s="26">
        <v>465800000</v>
      </c>
      <c r="N202" s="26">
        <v>465800000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17600000</v>
      </c>
      <c r="V202" s="26">
        <v>2.9333333333333296</v>
      </c>
      <c r="W202" s="26">
        <v>134200000</v>
      </c>
      <c r="X202" s="26">
        <v>22.366666666666699</v>
      </c>
      <c r="Y202" s="26">
        <v>600000000</v>
      </c>
      <c r="Z202" s="26">
        <v>100</v>
      </c>
      <c r="AA202" s="26">
        <v>116600000</v>
      </c>
      <c r="AB202" s="26">
        <v>465800000</v>
      </c>
      <c r="AC202" s="26">
        <v>0</v>
      </c>
    </row>
    <row r="203" spans="1:29" ht="38.25" x14ac:dyDescent="0.2">
      <c r="A203" s="10" t="s">
        <v>352</v>
      </c>
      <c r="B203" s="103" t="s">
        <v>353</v>
      </c>
      <c r="C203" s="26">
        <v>600000000</v>
      </c>
      <c r="D203" s="26">
        <v>0</v>
      </c>
      <c r="E203" s="26">
        <v>0</v>
      </c>
      <c r="F203" s="26">
        <v>0</v>
      </c>
      <c r="G203" s="26">
        <v>0</v>
      </c>
      <c r="H203" s="26">
        <v>600000000</v>
      </c>
      <c r="I203" s="26">
        <v>600000000</v>
      </c>
      <c r="J203" s="26">
        <v>600000000</v>
      </c>
      <c r="K203" s="26">
        <v>582400000</v>
      </c>
      <c r="L203" s="26">
        <v>582400000</v>
      </c>
      <c r="M203" s="26">
        <v>465800000</v>
      </c>
      <c r="N203" s="26">
        <v>465800000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17600000</v>
      </c>
      <c r="V203" s="26">
        <v>2.9333333333333296</v>
      </c>
      <c r="W203" s="26">
        <v>134200000</v>
      </c>
      <c r="X203" s="26">
        <v>22.366666666666699</v>
      </c>
      <c r="Y203" s="26">
        <v>600000000</v>
      </c>
      <c r="Z203" s="26">
        <v>100</v>
      </c>
      <c r="AA203" s="26">
        <v>116600000</v>
      </c>
      <c r="AB203" s="26">
        <v>465800000</v>
      </c>
      <c r="AC203" s="26">
        <v>0</v>
      </c>
    </row>
    <row r="204" spans="1:29" x14ac:dyDescent="0.2">
      <c r="A204" s="10" t="s">
        <v>354</v>
      </c>
      <c r="B204" s="102" t="s">
        <v>127</v>
      </c>
      <c r="C204" s="26">
        <v>600000000</v>
      </c>
      <c r="D204" s="26">
        <v>0</v>
      </c>
      <c r="E204" s="26">
        <v>0</v>
      </c>
      <c r="F204" s="26">
        <v>0</v>
      </c>
      <c r="G204" s="26">
        <v>0</v>
      </c>
      <c r="H204" s="26">
        <v>600000000</v>
      </c>
      <c r="I204" s="26">
        <v>600000000</v>
      </c>
      <c r="J204" s="26">
        <v>600000000</v>
      </c>
      <c r="K204" s="26">
        <v>582400000</v>
      </c>
      <c r="L204" s="26">
        <v>582400000</v>
      </c>
      <c r="M204" s="26">
        <v>465800000</v>
      </c>
      <c r="N204" s="26">
        <v>465800000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17600000</v>
      </c>
      <c r="V204" s="26">
        <v>2.9333333333333296</v>
      </c>
      <c r="W204" s="26">
        <v>134200000</v>
      </c>
      <c r="X204" s="26">
        <v>22.366666666666699</v>
      </c>
      <c r="Y204" s="26">
        <v>600000000</v>
      </c>
      <c r="Z204" s="26">
        <v>100</v>
      </c>
      <c r="AA204" s="26">
        <v>116600000</v>
      </c>
      <c r="AB204" s="26">
        <v>465800000</v>
      </c>
      <c r="AC204" s="26">
        <v>0</v>
      </c>
    </row>
    <row r="205" spans="1:29" ht="25.5" x14ac:dyDescent="0.2">
      <c r="A205" s="10" t="s">
        <v>355</v>
      </c>
      <c r="B205" s="103" t="s">
        <v>147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26">
        <v>0</v>
      </c>
    </row>
    <row r="206" spans="1:29" x14ac:dyDescent="0.2">
      <c r="A206" s="10" t="s">
        <v>356</v>
      </c>
      <c r="B206" s="102" t="s">
        <v>357</v>
      </c>
      <c r="C206" s="26">
        <v>2200000000</v>
      </c>
      <c r="D206" s="26">
        <v>496021409.69999999</v>
      </c>
      <c r="E206" s="26">
        <v>0</v>
      </c>
      <c r="F206" s="26">
        <v>0</v>
      </c>
      <c r="G206" s="26">
        <v>0</v>
      </c>
      <c r="H206" s="26">
        <v>2696021409.6999998</v>
      </c>
      <c r="I206" s="26">
        <v>2696021409.6999998</v>
      </c>
      <c r="J206" s="26">
        <v>2696021409.6999998</v>
      </c>
      <c r="K206" s="26">
        <v>501021409.69999999</v>
      </c>
      <c r="L206" s="26">
        <v>501021409.69999999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2195000000</v>
      </c>
      <c r="V206" s="26">
        <v>81.416267396936192</v>
      </c>
      <c r="W206" s="26">
        <v>2696021409.6999998</v>
      </c>
      <c r="X206" s="26">
        <v>100</v>
      </c>
      <c r="Y206" s="26">
        <v>2696021409.6999998</v>
      </c>
      <c r="Z206" s="26">
        <v>100</v>
      </c>
      <c r="AA206" s="26">
        <v>501021409.69999999</v>
      </c>
      <c r="AB206" s="26">
        <v>0</v>
      </c>
      <c r="AC206" s="26">
        <v>0</v>
      </c>
    </row>
    <row r="207" spans="1:29" x14ac:dyDescent="0.2">
      <c r="A207" s="10" t="s">
        <v>358</v>
      </c>
      <c r="B207" s="102" t="s">
        <v>61</v>
      </c>
      <c r="C207" s="26">
        <v>2200000000</v>
      </c>
      <c r="D207" s="26">
        <v>496021409.69999999</v>
      </c>
      <c r="E207" s="26">
        <v>0</v>
      </c>
      <c r="F207" s="26">
        <v>0</v>
      </c>
      <c r="G207" s="26">
        <v>0</v>
      </c>
      <c r="H207" s="26">
        <v>2696021409.6999998</v>
      </c>
      <c r="I207" s="26">
        <v>2696021409.6999998</v>
      </c>
      <c r="J207" s="26">
        <v>2696021409.6999998</v>
      </c>
      <c r="K207" s="26">
        <v>501021409.69999999</v>
      </c>
      <c r="L207" s="26">
        <v>501021409.69999999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2195000000</v>
      </c>
      <c r="V207" s="26">
        <v>81.416267396936192</v>
      </c>
      <c r="W207" s="26">
        <v>2696021409.6999998</v>
      </c>
      <c r="X207" s="26">
        <v>100</v>
      </c>
      <c r="Y207" s="26">
        <v>2696021409.6999998</v>
      </c>
      <c r="Z207" s="26">
        <v>100</v>
      </c>
      <c r="AA207" s="26">
        <v>501021409.69999999</v>
      </c>
      <c r="AB207" s="26">
        <v>0</v>
      </c>
      <c r="AC207" s="26">
        <v>0</v>
      </c>
    </row>
    <row r="208" spans="1:29" x14ac:dyDescent="0.2">
      <c r="A208" s="10" t="s">
        <v>359</v>
      </c>
      <c r="B208" s="102" t="s">
        <v>63</v>
      </c>
      <c r="C208" s="26">
        <v>2200000000</v>
      </c>
      <c r="D208" s="26">
        <v>496021409.69999999</v>
      </c>
      <c r="E208" s="26">
        <v>0</v>
      </c>
      <c r="F208" s="26">
        <v>0</v>
      </c>
      <c r="G208" s="26">
        <v>0</v>
      </c>
      <c r="H208" s="26">
        <v>2696021409.6999998</v>
      </c>
      <c r="I208" s="26">
        <v>2696021409.6999998</v>
      </c>
      <c r="J208" s="26">
        <v>2696021409.6999998</v>
      </c>
      <c r="K208" s="26">
        <v>501021409.69999999</v>
      </c>
      <c r="L208" s="26">
        <v>501021409.69999999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2195000000</v>
      </c>
      <c r="V208" s="26">
        <v>81.416267396936192</v>
      </c>
      <c r="W208" s="26">
        <v>2696021409.6999998</v>
      </c>
      <c r="X208" s="26">
        <v>100</v>
      </c>
      <c r="Y208" s="26">
        <v>2696021409.6999998</v>
      </c>
      <c r="Z208" s="26">
        <v>100</v>
      </c>
      <c r="AA208" s="26">
        <v>501021409.69999999</v>
      </c>
      <c r="AB208" s="26">
        <v>0</v>
      </c>
      <c r="AC208" s="26">
        <v>0</v>
      </c>
    </row>
    <row r="209" spans="1:29" x14ac:dyDescent="0.2">
      <c r="A209" s="10" t="s">
        <v>360</v>
      </c>
      <c r="B209" s="102" t="s">
        <v>65</v>
      </c>
      <c r="C209" s="26">
        <v>2200000000</v>
      </c>
      <c r="D209" s="26">
        <v>496021409.69999999</v>
      </c>
      <c r="E209" s="26">
        <v>0</v>
      </c>
      <c r="F209" s="26">
        <v>0</v>
      </c>
      <c r="G209" s="26">
        <v>0</v>
      </c>
      <c r="H209" s="26">
        <v>2696021409.6999998</v>
      </c>
      <c r="I209" s="26">
        <v>2696021409.6999998</v>
      </c>
      <c r="J209" s="26">
        <v>2696021409.6999998</v>
      </c>
      <c r="K209" s="26">
        <v>501021409.69999999</v>
      </c>
      <c r="L209" s="26">
        <v>501021409.69999999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2195000000</v>
      </c>
      <c r="V209" s="26">
        <v>81.416267396936192</v>
      </c>
      <c r="W209" s="26">
        <v>2696021409.6999998</v>
      </c>
      <c r="X209" s="26">
        <v>100</v>
      </c>
      <c r="Y209" s="26">
        <v>2696021409.6999998</v>
      </c>
      <c r="Z209" s="26">
        <v>100</v>
      </c>
      <c r="AA209" s="26">
        <v>501021409.69999999</v>
      </c>
      <c r="AB209" s="26">
        <v>0</v>
      </c>
      <c r="AC209" s="26">
        <v>0</v>
      </c>
    </row>
    <row r="210" spans="1:29" x14ac:dyDescent="0.2">
      <c r="A210" s="10" t="s">
        <v>361</v>
      </c>
      <c r="B210" s="102" t="s">
        <v>362</v>
      </c>
      <c r="C210" s="26">
        <v>2200000000</v>
      </c>
      <c r="D210" s="26">
        <v>496021409.69999999</v>
      </c>
      <c r="E210" s="26">
        <v>0</v>
      </c>
      <c r="F210" s="26">
        <v>0</v>
      </c>
      <c r="G210" s="26">
        <v>0</v>
      </c>
      <c r="H210" s="26">
        <v>2696021409.6999998</v>
      </c>
      <c r="I210" s="26">
        <v>2696021409.6999998</v>
      </c>
      <c r="J210" s="26">
        <v>2696021409.6999998</v>
      </c>
      <c r="K210" s="26">
        <v>501021409.69999999</v>
      </c>
      <c r="L210" s="26">
        <v>501021409.69999999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2195000000</v>
      </c>
      <c r="V210" s="26">
        <v>81.416267396936192</v>
      </c>
      <c r="W210" s="26">
        <v>2696021409.6999998</v>
      </c>
      <c r="X210" s="26">
        <v>100</v>
      </c>
      <c r="Y210" s="26">
        <v>2696021409.6999998</v>
      </c>
      <c r="Z210" s="26">
        <v>100</v>
      </c>
      <c r="AA210" s="26">
        <v>501021409.69999999</v>
      </c>
      <c r="AB210" s="26">
        <v>0</v>
      </c>
      <c r="AC210" s="26">
        <v>0</v>
      </c>
    </row>
    <row r="211" spans="1:29" x14ac:dyDescent="0.2">
      <c r="A211" s="10" t="s">
        <v>363</v>
      </c>
      <c r="B211" s="102" t="s">
        <v>364</v>
      </c>
      <c r="C211" s="26">
        <v>2200000000</v>
      </c>
      <c r="D211" s="26">
        <v>496021409.69999999</v>
      </c>
      <c r="E211" s="26">
        <v>0</v>
      </c>
      <c r="F211" s="26">
        <v>0</v>
      </c>
      <c r="G211" s="26">
        <v>0</v>
      </c>
      <c r="H211" s="26">
        <v>2696021409.6999998</v>
      </c>
      <c r="I211" s="26">
        <v>2696021409.6999998</v>
      </c>
      <c r="J211" s="26">
        <v>2696021409.6999998</v>
      </c>
      <c r="K211" s="26">
        <v>501021409.69999999</v>
      </c>
      <c r="L211" s="26">
        <v>501021409.69999999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2195000000</v>
      </c>
      <c r="V211" s="26">
        <v>81.416267396936192</v>
      </c>
      <c r="W211" s="26">
        <v>2696021409.6999998</v>
      </c>
      <c r="X211" s="26">
        <v>100</v>
      </c>
      <c r="Y211" s="26">
        <v>2696021409.6999998</v>
      </c>
      <c r="Z211" s="26">
        <v>100</v>
      </c>
      <c r="AA211" s="26">
        <v>501021409.69999999</v>
      </c>
      <c r="AB211" s="26">
        <v>0</v>
      </c>
      <c r="AC211" s="26">
        <v>0</v>
      </c>
    </row>
    <row r="212" spans="1:29" x14ac:dyDescent="0.2">
      <c r="A212" s="10" t="s">
        <v>365</v>
      </c>
      <c r="B212" s="102" t="s">
        <v>366</v>
      </c>
      <c r="C212" s="26">
        <v>1650000000</v>
      </c>
      <c r="D212" s="26">
        <v>496021409.69999999</v>
      </c>
      <c r="E212" s="26">
        <v>0</v>
      </c>
      <c r="F212" s="26">
        <v>0</v>
      </c>
      <c r="G212" s="26">
        <v>0</v>
      </c>
      <c r="H212" s="26">
        <v>2146021409.7</v>
      </c>
      <c r="I212" s="26">
        <v>2146021409.7</v>
      </c>
      <c r="J212" s="26">
        <v>2146021409.7</v>
      </c>
      <c r="K212" s="26">
        <v>501021409.69999999</v>
      </c>
      <c r="L212" s="26">
        <v>501021409.69999999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1645000000</v>
      </c>
      <c r="V212" s="26">
        <v>76.653475709264299</v>
      </c>
      <c r="W212" s="26">
        <v>2146021409.7</v>
      </c>
      <c r="X212" s="26">
        <v>100</v>
      </c>
      <c r="Y212" s="26">
        <v>2146021409.7</v>
      </c>
      <c r="Z212" s="26">
        <v>100</v>
      </c>
      <c r="AA212" s="26">
        <v>501021409.69999999</v>
      </c>
      <c r="AB212" s="26">
        <v>0</v>
      </c>
      <c r="AC212" s="26">
        <v>0</v>
      </c>
    </row>
    <row r="213" spans="1:29" x14ac:dyDescent="0.2">
      <c r="A213" s="10" t="s">
        <v>367</v>
      </c>
      <c r="B213" s="102" t="s">
        <v>366</v>
      </c>
      <c r="C213" s="26">
        <v>1650000000</v>
      </c>
      <c r="D213" s="26">
        <v>496021409.69999999</v>
      </c>
      <c r="E213" s="26">
        <v>0</v>
      </c>
      <c r="F213" s="26">
        <v>0</v>
      </c>
      <c r="G213" s="26">
        <v>0</v>
      </c>
      <c r="H213" s="26">
        <v>2146021409.7</v>
      </c>
      <c r="I213" s="26">
        <v>2146021409.7</v>
      </c>
      <c r="J213" s="26">
        <v>2146021409.7</v>
      </c>
      <c r="K213" s="26">
        <v>501021409.69999999</v>
      </c>
      <c r="L213" s="26">
        <v>501021409.69999999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1645000000</v>
      </c>
      <c r="V213" s="26">
        <v>76.653475709264299</v>
      </c>
      <c r="W213" s="26">
        <v>2146021409.7</v>
      </c>
      <c r="X213" s="26">
        <v>100</v>
      </c>
      <c r="Y213" s="26">
        <v>2146021409.7</v>
      </c>
      <c r="Z213" s="26">
        <v>100</v>
      </c>
      <c r="AA213" s="26">
        <v>501021409.69999999</v>
      </c>
      <c r="AB213" s="26">
        <v>0</v>
      </c>
      <c r="AC213" s="26">
        <v>0</v>
      </c>
    </row>
    <row r="214" spans="1:29" x14ac:dyDescent="0.2">
      <c r="A214" s="10" t="s">
        <v>368</v>
      </c>
      <c r="B214" s="102" t="s">
        <v>366</v>
      </c>
      <c r="C214" s="26">
        <v>1650000000</v>
      </c>
      <c r="D214" s="26">
        <v>496021409.69999999</v>
      </c>
      <c r="E214" s="26">
        <v>0</v>
      </c>
      <c r="F214" s="26">
        <v>0</v>
      </c>
      <c r="G214" s="26">
        <v>0</v>
      </c>
      <c r="H214" s="26">
        <v>2146021409.7</v>
      </c>
      <c r="I214" s="26">
        <v>2146021409.7</v>
      </c>
      <c r="J214" s="26">
        <v>2146021409.7</v>
      </c>
      <c r="K214" s="26">
        <v>501021409.69999999</v>
      </c>
      <c r="L214" s="26">
        <v>501021409.69999999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1645000000</v>
      </c>
      <c r="V214" s="26">
        <v>76.653475709264299</v>
      </c>
      <c r="W214" s="26">
        <v>2146021409.7</v>
      </c>
      <c r="X214" s="26">
        <v>100</v>
      </c>
      <c r="Y214" s="26">
        <v>2146021409.7</v>
      </c>
      <c r="Z214" s="26">
        <v>100</v>
      </c>
      <c r="AA214" s="26">
        <v>501021409.69999999</v>
      </c>
      <c r="AB214" s="26">
        <v>0</v>
      </c>
      <c r="AC214" s="26">
        <v>0</v>
      </c>
    </row>
    <row r="215" spans="1:29" x14ac:dyDescent="0.2">
      <c r="A215" s="10" t="s">
        <v>369</v>
      </c>
      <c r="B215" s="102" t="s">
        <v>75</v>
      </c>
      <c r="C215" s="26">
        <v>1650000000</v>
      </c>
      <c r="D215" s="26">
        <v>0</v>
      </c>
      <c r="E215" s="26">
        <v>0</v>
      </c>
      <c r="F215" s="26">
        <v>0</v>
      </c>
      <c r="G215" s="26">
        <v>0</v>
      </c>
      <c r="H215" s="26">
        <v>1650000000</v>
      </c>
      <c r="I215" s="26">
        <v>1650000000</v>
      </c>
      <c r="J215" s="26">
        <v>1650000000</v>
      </c>
      <c r="K215" s="26">
        <v>5000000</v>
      </c>
      <c r="L215" s="26">
        <v>5000000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1645000000</v>
      </c>
      <c r="V215" s="26">
        <v>99.696969696969703</v>
      </c>
      <c r="W215" s="26">
        <v>1650000000</v>
      </c>
      <c r="X215" s="26">
        <v>100</v>
      </c>
      <c r="Y215" s="26">
        <v>1650000000</v>
      </c>
      <c r="Z215" s="26">
        <v>100</v>
      </c>
      <c r="AA215" s="26">
        <v>5000000</v>
      </c>
      <c r="AB215" s="26">
        <v>0</v>
      </c>
      <c r="AC215" s="26">
        <v>0</v>
      </c>
    </row>
    <row r="216" spans="1:29" ht="25.5" x14ac:dyDescent="0.2">
      <c r="A216" s="10" t="s">
        <v>370</v>
      </c>
      <c r="B216" s="103" t="s">
        <v>147</v>
      </c>
      <c r="C216" s="26">
        <v>0</v>
      </c>
      <c r="D216" s="26">
        <v>496021409.69999999</v>
      </c>
      <c r="E216" s="26">
        <v>0</v>
      </c>
      <c r="F216" s="26">
        <v>0</v>
      </c>
      <c r="G216" s="26">
        <v>0</v>
      </c>
      <c r="H216" s="26">
        <v>496021409.69999999</v>
      </c>
      <c r="I216" s="26">
        <v>496021409.69999999</v>
      </c>
      <c r="J216" s="26">
        <v>496021409.69999999</v>
      </c>
      <c r="K216" s="26">
        <v>496021409.69999999</v>
      </c>
      <c r="L216" s="26">
        <v>496021409.69999999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496021409.69999999</v>
      </c>
      <c r="X216" s="26">
        <v>100</v>
      </c>
      <c r="Y216" s="26">
        <v>496021409.69999999</v>
      </c>
      <c r="Z216" s="26">
        <v>100</v>
      </c>
      <c r="AA216" s="26">
        <v>496021409.69999999</v>
      </c>
      <c r="AB216" s="26">
        <v>0</v>
      </c>
      <c r="AC216" s="26">
        <v>0</v>
      </c>
    </row>
    <row r="217" spans="1:29" x14ac:dyDescent="0.2">
      <c r="A217" s="10" t="s">
        <v>371</v>
      </c>
      <c r="B217" s="102" t="s">
        <v>372</v>
      </c>
      <c r="C217" s="26">
        <v>550000000</v>
      </c>
      <c r="D217" s="26">
        <v>0</v>
      </c>
      <c r="E217" s="26">
        <v>0</v>
      </c>
      <c r="F217" s="26">
        <v>0</v>
      </c>
      <c r="G217" s="26">
        <v>0</v>
      </c>
      <c r="H217" s="26">
        <v>550000000</v>
      </c>
      <c r="I217" s="26">
        <v>550000000</v>
      </c>
      <c r="J217" s="26">
        <v>550000000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550000000</v>
      </c>
      <c r="V217" s="26">
        <v>100</v>
      </c>
      <c r="W217" s="26">
        <v>550000000</v>
      </c>
      <c r="X217" s="26">
        <v>100</v>
      </c>
      <c r="Y217" s="26">
        <v>550000000</v>
      </c>
      <c r="Z217" s="26">
        <v>100</v>
      </c>
      <c r="AA217" s="26">
        <v>0</v>
      </c>
      <c r="AB217" s="26">
        <v>0</v>
      </c>
      <c r="AC217" s="26">
        <v>0</v>
      </c>
    </row>
    <row r="218" spans="1:29" x14ac:dyDescent="0.2">
      <c r="A218" s="10" t="s">
        <v>373</v>
      </c>
      <c r="B218" s="102" t="s">
        <v>372</v>
      </c>
      <c r="C218" s="26">
        <v>550000000</v>
      </c>
      <c r="D218" s="26">
        <v>0</v>
      </c>
      <c r="E218" s="26">
        <v>0</v>
      </c>
      <c r="F218" s="26">
        <v>0</v>
      </c>
      <c r="G218" s="26">
        <v>0</v>
      </c>
      <c r="H218" s="26">
        <v>550000000</v>
      </c>
      <c r="I218" s="26">
        <v>550000000</v>
      </c>
      <c r="J218" s="26">
        <v>550000000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550000000</v>
      </c>
      <c r="V218" s="26">
        <v>100</v>
      </c>
      <c r="W218" s="26">
        <v>550000000</v>
      </c>
      <c r="X218" s="26">
        <v>100</v>
      </c>
      <c r="Y218" s="26">
        <v>550000000</v>
      </c>
      <c r="Z218" s="26">
        <v>100</v>
      </c>
      <c r="AA218" s="26">
        <v>0</v>
      </c>
      <c r="AB218" s="26">
        <v>0</v>
      </c>
      <c r="AC218" s="26">
        <v>0</v>
      </c>
    </row>
    <row r="219" spans="1:29" x14ac:dyDescent="0.2">
      <c r="A219" s="10" t="s">
        <v>374</v>
      </c>
      <c r="B219" s="102" t="s">
        <v>372</v>
      </c>
      <c r="C219" s="26">
        <v>550000000</v>
      </c>
      <c r="D219" s="26">
        <v>0</v>
      </c>
      <c r="E219" s="26">
        <v>0</v>
      </c>
      <c r="F219" s="26">
        <v>0</v>
      </c>
      <c r="G219" s="26">
        <v>0</v>
      </c>
      <c r="H219" s="26">
        <v>550000000</v>
      </c>
      <c r="I219" s="26">
        <v>550000000</v>
      </c>
      <c r="J219" s="26">
        <v>550000000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550000000</v>
      </c>
      <c r="V219" s="26">
        <v>100</v>
      </c>
      <c r="W219" s="26">
        <v>550000000</v>
      </c>
      <c r="X219" s="26">
        <v>100</v>
      </c>
      <c r="Y219" s="26">
        <v>550000000</v>
      </c>
      <c r="Z219" s="26">
        <v>100</v>
      </c>
      <c r="AA219" s="26">
        <v>0</v>
      </c>
      <c r="AB219" s="26">
        <v>0</v>
      </c>
      <c r="AC219" s="26">
        <v>0</v>
      </c>
    </row>
    <row r="220" spans="1:29" x14ac:dyDescent="0.2">
      <c r="A220" s="10" t="s">
        <v>375</v>
      </c>
      <c r="B220" s="102" t="s">
        <v>75</v>
      </c>
      <c r="C220" s="26">
        <v>550000000</v>
      </c>
      <c r="D220" s="26">
        <v>0</v>
      </c>
      <c r="E220" s="26">
        <v>0</v>
      </c>
      <c r="F220" s="26">
        <v>0</v>
      </c>
      <c r="G220" s="26">
        <v>0</v>
      </c>
      <c r="H220" s="26">
        <v>550000000</v>
      </c>
      <c r="I220" s="26">
        <v>550000000</v>
      </c>
      <c r="J220" s="26">
        <v>550000000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550000000</v>
      </c>
      <c r="V220" s="26">
        <v>100</v>
      </c>
      <c r="W220" s="26">
        <v>550000000</v>
      </c>
      <c r="X220" s="26">
        <v>100</v>
      </c>
      <c r="Y220" s="26">
        <v>550000000</v>
      </c>
      <c r="Z220" s="26">
        <v>100</v>
      </c>
      <c r="AA220" s="26">
        <v>0</v>
      </c>
      <c r="AB220" s="26">
        <v>0</v>
      </c>
      <c r="AC220" s="26">
        <v>0</v>
      </c>
    </row>
    <row r="221" spans="1:29" x14ac:dyDescent="0.2">
      <c r="A221" s="10" t="s">
        <v>376</v>
      </c>
      <c r="B221" s="102" t="s">
        <v>377</v>
      </c>
      <c r="C221" s="26">
        <v>8121268359</v>
      </c>
      <c r="D221" s="26">
        <v>244000000</v>
      </c>
      <c r="E221" s="26">
        <v>0</v>
      </c>
      <c r="F221" s="26">
        <v>0</v>
      </c>
      <c r="G221" s="26">
        <v>0</v>
      </c>
      <c r="H221" s="26">
        <v>8365268359</v>
      </c>
      <c r="I221" s="26">
        <v>8365268359</v>
      </c>
      <c r="J221" s="26">
        <v>8365268359</v>
      </c>
      <c r="K221" s="26">
        <v>2975978740</v>
      </c>
      <c r="L221" s="26">
        <v>2975978740</v>
      </c>
      <c r="M221" s="26">
        <v>1204173050</v>
      </c>
      <c r="N221" s="26">
        <v>1204173050</v>
      </c>
      <c r="O221" s="26">
        <v>88134550</v>
      </c>
      <c r="P221" s="26">
        <v>88134550</v>
      </c>
      <c r="Q221" s="26">
        <v>88134550</v>
      </c>
      <c r="R221" s="26">
        <v>88134550</v>
      </c>
      <c r="S221" s="26">
        <v>0</v>
      </c>
      <c r="T221" s="26">
        <v>0</v>
      </c>
      <c r="U221" s="26">
        <v>5389289619</v>
      </c>
      <c r="V221" s="26">
        <v>64.424587326021509</v>
      </c>
      <c r="W221" s="26">
        <v>7161095309</v>
      </c>
      <c r="X221" s="26">
        <v>85.605087627530096</v>
      </c>
      <c r="Y221" s="26">
        <v>8277133809</v>
      </c>
      <c r="Z221" s="26">
        <v>98.94642292132589</v>
      </c>
      <c r="AA221" s="26">
        <v>1771805690</v>
      </c>
      <c r="AB221" s="26">
        <v>1116038500</v>
      </c>
      <c r="AC221" s="26">
        <v>0</v>
      </c>
    </row>
    <row r="222" spans="1:29" x14ac:dyDescent="0.2">
      <c r="A222" s="10" t="s">
        <v>378</v>
      </c>
      <c r="B222" s="102" t="s">
        <v>379</v>
      </c>
      <c r="C222" s="26">
        <v>3991168359</v>
      </c>
      <c r="D222" s="26">
        <v>0</v>
      </c>
      <c r="E222" s="26">
        <v>0</v>
      </c>
      <c r="F222" s="26">
        <v>0</v>
      </c>
      <c r="G222" s="26">
        <v>0</v>
      </c>
      <c r="H222" s="26">
        <v>3991168359</v>
      </c>
      <c r="I222" s="26">
        <v>3991168359</v>
      </c>
      <c r="J222" s="26">
        <v>3991168359</v>
      </c>
      <c r="K222" s="26">
        <v>820305240</v>
      </c>
      <c r="L222" s="26">
        <v>820305240</v>
      </c>
      <c r="M222" s="26">
        <v>371025000</v>
      </c>
      <c r="N222" s="26">
        <v>371025000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3170863119</v>
      </c>
      <c r="V222" s="26">
        <v>79.446989798106898</v>
      </c>
      <c r="W222" s="26">
        <v>3620143359</v>
      </c>
      <c r="X222" s="26">
        <v>90.703849934985882</v>
      </c>
      <c r="Y222" s="26">
        <v>3991168359</v>
      </c>
      <c r="Z222" s="26">
        <v>100</v>
      </c>
      <c r="AA222" s="26">
        <v>449280240</v>
      </c>
      <c r="AB222" s="26">
        <v>371025000</v>
      </c>
      <c r="AC222" s="26">
        <v>0</v>
      </c>
    </row>
    <row r="223" spans="1:29" x14ac:dyDescent="0.2">
      <c r="A223" s="10" t="s">
        <v>380</v>
      </c>
      <c r="B223" s="102" t="s">
        <v>61</v>
      </c>
      <c r="C223" s="26">
        <v>3991168359</v>
      </c>
      <c r="D223" s="26">
        <v>0</v>
      </c>
      <c r="E223" s="26">
        <v>0</v>
      </c>
      <c r="F223" s="26">
        <v>0</v>
      </c>
      <c r="G223" s="26">
        <v>0</v>
      </c>
      <c r="H223" s="26">
        <v>3991168359</v>
      </c>
      <c r="I223" s="26">
        <v>3991168359</v>
      </c>
      <c r="J223" s="26">
        <v>3991168359</v>
      </c>
      <c r="K223" s="26">
        <v>820305240</v>
      </c>
      <c r="L223" s="26">
        <v>820305240</v>
      </c>
      <c r="M223" s="26">
        <v>371025000</v>
      </c>
      <c r="N223" s="26">
        <v>371025000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3170863119</v>
      </c>
      <c r="V223" s="26">
        <v>79.446989798106898</v>
      </c>
      <c r="W223" s="26">
        <v>3620143359</v>
      </c>
      <c r="X223" s="26">
        <v>90.703849934985882</v>
      </c>
      <c r="Y223" s="26">
        <v>3991168359</v>
      </c>
      <c r="Z223" s="26">
        <v>100</v>
      </c>
      <c r="AA223" s="26">
        <v>449280240</v>
      </c>
      <c r="AB223" s="26">
        <v>371025000</v>
      </c>
      <c r="AC223" s="26">
        <v>0</v>
      </c>
    </row>
    <row r="224" spans="1:29" x14ac:dyDescent="0.2">
      <c r="A224" s="10" t="s">
        <v>381</v>
      </c>
      <c r="B224" s="102" t="s">
        <v>115</v>
      </c>
      <c r="C224" s="26">
        <v>3991168359</v>
      </c>
      <c r="D224" s="26">
        <v>0</v>
      </c>
      <c r="E224" s="26">
        <v>0</v>
      </c>
      <c r="F224" s="26">
        <v>0</v>
      </c>
      <c r="G224" s="26">
        <v>0</v>
      </c>
      <c r="H224" s="26">
        <v>3991168359</v>
      </c>
      <c r="I224" s="26">
        <v>3991168359</v>
      </c>
      <c r="J224" s="26">
        <v>3991168359</v>
      </c>
      <c r="K224" s="26">
        <v>820305240</v>
      </c>
      <c r="L224" s="26">
        <v>820305240</v>
      </c>
      <c r="M224" s="26">
        <v>371025000</v>
      </c>
      <c r="N224" s="26">
        <v>371025000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3170863119</v>
      </c>
      <c r="V224" s="26">
        <v>79.446989798106898</v>
      </c>
      <c r="W224" s="26">
        <v>3620143359</v>
      </c>
      <c r="X224" s="26">
        <v>90.703849934985882</v>
      </c>
      <c r="Y224" s="26">
        <v>3991168359</v>
      </c>
      <c r="Z224" s="26">
        <v>100</v>
      </c>
      <c r="AA224" s="26">
        <v>449280240</v>
      </c>
      <c r="AB224" s="26">
        <v>371025000</v>
      </c>
      <c r="AC224" s="26">
        <v>0</v>
      </c>
    </row>
    <row r="225" spans="1:29" ht="25.5" x14ac:dyDescent="0.2">
      <c r="A225" s="10" t="s">
        <v>382</v>
      </c>
      <c r="B225" s="103" t="s">
        <v>345</v>
      </c>
      <c r="C225" s="26">
        <v>80000000</v>
      </c>
      <c r="D225" s="26">
        <v>0</v>
      </c>
      <c r="E225" s="26">
        <v>0</v>
      </c>
      <c r="F225" s="26">
        <v>0</v>
      </c>
      <c r="G225" s="26">
        <v>0</v>
      </c>
      <c r="H225" s="26">
        <v>80000000</v>
      </c>
      <c r="I225" s="26">
        <v>80000000</v>
      </c>
      <c r="J225" s="26">
        <v>80000000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80000000</v>
      </c>
      <c r="V225" s="26">
        <v>100</v>
      </c>
      <c r="W225" s="26">
        <v>80000000</v>
      </c>
      <c r="X225" s="26">
        <v>100</v>
      </c>
      <c r="Y225" s="26">
        <v>80000000</v>
      </c>
      <c r="Z225" s="26">
        <v>100</v>
      </c>
      <c r="AA225" s="26">
        <v>0</v>
      </c>
      <c r="AB225" s="26">
        <v>0</v>
      </c>
      <c r="AC225" s="26">
        <v>0</v>
      </c>
    </row>
    <row r="226" spans="1:29" x14ac:dyDescent="0.2">
      <c r="A226" s="10" t="s">
        <v>383</v>
      </c>
      <c r="B226" s="102" t="s">
        <v>384</v>
      </c>
      <c r="C226" s="26">
        <v>80000000</v>
      </c>
      <c r="D226" s="26">
        <v>0</v>
      </c>
      <c r="E226" s="26">
        <v>0</v>
      </c>
      <c r="F226" s="26">
        <v>0</v>
      </c>
      <c r="G226" s="26">
        <v>0</v>
      </c>
      <c r="H226" s="26">
        <v>80000000</v>
      </c>
      <c r="I226" s="26">
        <v>80000000</v>
      </c>
      <c r="J226" s="26">
        <v>80000000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80000000</v>
      </c>
      <c r="V226" s="26">
        <v>100</v>
      </c>
      <c r="W226" s="26">
        <v>80000000</v>
      </c>
      <c r="X226" s="26">
        <v>100</v>
      </c>
      <c r="Y226" s="26">
        <v>80000000</v>
      </c>
      <c r="Z226" s="26">
        <v>100</v>
      </c>
      <c r="AA226" s="26">
        <v>0</v>
      </c>
      <c r="AB226" s="26">
        <v>0</v>
      </c>
      <c r="AC226" s="26">
        <v>0</v>
      </c>
    </row>
    <row r="227" spans="1:29" x14ac:dyDescent="0.2">
      <c r="A227" s="10" t="s">
        <v>385</v>
      </c>
      <c r="B227" s="102" t="s">
        <v>349</v>
      </c>
      <c r="C227" s="26">
        <v>80000000</v>
      </c>
      <c r="D227" s="26">
        <v>0</v>
      </c>
      <c r="E227" s="26">
        <v>0</v>
      </c>
      <c r="F227" s="26">
        <v>0</v>
      </c>
      <c r="G227" s="26">
        <v>0</v>
      </c>
      <c r="H227" s="26">
        <v>80000000</v>
      </c>
      <c r="I227" s="26">
        <v>80000000</v>
      </c>
      <c r="J227" s="26">
        <v>80000000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80000000</v>
      </c>
      <c r="V227" s="26">
        <v>100</v>
      </c>
      <c r="W227" s="26">
        <v>80000000</v>
      </c>
      <c r="X227" s="26">
        <v>100</v>
      </c>
      <c r="Y227" s="26">
        <v>80000000</v>
      </c>
      <c r="Z227" s="26">
        <v>100</v>
      </c>
      <c r="AA227" s="26">
        <v>0</v>
      </c>
      <c r="AB227" s="26">
        <v>0</v>
      </c>
      <c r="AC227" s="26">
        <v>0</v>
      </c>
    </row>
    <row r="228" spans="1:29" ht="51" x14ac:dyDescent="0.2">
      <c r="A228" s="10" t="s">
        <v>386</v>
      </c>
      <c r="B228" s="103" t="s">
        <v>387</v>
      </c>
      <c r="C228" s="26">
        <v>80000000</v>
      </c>
      <c r="D228" s="26">
        <v>0</v>
      </c>
      <c r="E228" s="26">
        <v>0</v>
      </c>
      <c r="F228" s="26">
        <v>0</v>
      </c>
      <c r="G228" s="26">
        <v>0</v>
      </c>
      <c r="H228" s="26">
        <v>80000000</v>
      </c>
      <c r="I228" s="26">
        <v>80000000</v>
      </c>
      <c r="J228" s="26">
        <v>80000000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80000000</v>
      </c>
      <c r="V228" s="26">
        <v>100</v>
      </c>
      <c r="W228" s="26">
        <v>80000000</v>
      </c>
      <c r="X228" s="26">
        <v>100</v>
      </c>
      <c r="Y228" s="26">
        <v>80000000</v>
      </c>
      <c r="Z228" s="26">
        <v>100</v>
      </c>
      <c r="AA228" s="26">
        <v>0</v>
      </c>
      <c r="AB228" s="26">
        <v>0</v>
      </c>
      <c r="AC228" s="26">
        <v>0</v>
      </c>
    </row>
    <row r="229" spans="1:29" ht="38.25" x14ac:dyDescent="0.2">
      <c r="A229" s="10" t="s">
        <v>388</v>
      </c>
      <c r="B229" s="103" t="s">
        <v>389</v>
      </c>
      <c r="C229" s="26">
        <v>80000000</v>
      </c>
      <c r="D229" s="26">
        <v>0</v>
      </c>
      <c r="E229" s="26">
        <v>0</v>
      </c>
      <c r="F229" s="26">
        <v>0</v>
      </c>
      <c r="G229" s="26">
        <v>0</v>
      </c>
      <c r="H229" s="26">
        <v>80000000</v>
      </c>
      <c r="I229" s="26">
        <v>80000000</v>
      </c>
      <c r="J229" s="26">
        <v>80000000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80000000</v>
      </c>
      <c r="V229" s="26">
        <v>100</v>
      </c>
      <c r="W229" s="26">
        <v>80000000</v>
      </c>
      <c r="X229" s="26">
        <v>100</v>
      </c>
      <c r="Y229" s="26">
        <v>80000000</v>
      </c>
      <c r="Z229" s="26">
        <v>100</v>
      </c>
      <c r="AA229" s="26">
        <v>0</v>
      </c>
      <c r="AB229" s="26">
        <v>0</v>
      </c>
      <c r="AC229" s="26">
        <v>0</v>
      </c>
    </row>
    <row r="230" spans="1:29" x14ac:dyDescent="0.2">
      <c r="A230" s="10" t="s">
        <v>390</v>
      </c>
      <c r="B230" s="102" t="s">
        <v>127</v>
      </c>
      <c r="C230" s="26">
        <v>40000000</v>
      </c>
      <c r="D230" s="26">
        <v>0</v>
      </c>
      <c r="E230" s="26">
        <v>0</v>
      </c>
      <c r="F230" s="26">
        <v>0</v>
      </c>
      <c r="G230" s="26">
        <v>0</v>
      </c>
      <c r="H230" s="26">
        <v>40000000</v>
      </c>
      <c r="I230" s="26">
        <v>40000000</v>
      </c>
      <c r="J230" s="26">
        <v>40000000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40000000</v>
      </c>
      <c r="V230" s="26">
        <v>100</v>
      </c>
      <c r="W230" s="26">
        <v>40000000</v>
      </c>
      <c r="X230" s="26">
        <v>100</v>
      </c>
      <c r="Y230" s="26">
        <v>40000000</v>
      </c>
      <c r="Z230" s="26">
        <v>100</v>
      </c>
      <c r="AA230" s="26">
        <v>0</v>
      </c>
      <c r="AB230" s="26">
        <v>0</v>
      </c>
      <c r="AC230" s="26">
        <v>0</v>
      </c>
    </row>
    <row r="231" spans="1:29" x14ac:dyDescent="0.2">
      <c r="A231" s="10" t="s">
        <v>391</v>
      </c>
      <c r="B231" s="102" t="s">
        <v>129</v>
      </c>
      <c r="C231" s="26">
        <v>40000000</v>
      </c>
      <c r="D231" s="26">
        <v>0</v>
      </c>
      <c r="E231" s="26">
        <v>0</v>
      </c>
      <c r="F231" s="26">
        <v>0</v>
      </c>
      <c r="G231" s="26">
        <v>0</v>
      </c>
      <c r="H231" s="26">
        <v>40000000</v>
      </c>
      <c r="I231" s="26">
        <v>40000000</v>
      </c>
      <c r="J231" s="26">
        <v>40000000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40000000</v>
      </c>
      <c r="V231" s="26">
        <v>100</v>
      </c>
      <c r="W231" s="26">
        <v>40000000</v>
      </c>
      <c r="X231" s="26">
        <v>100</v>
      </c>
      <c r="Y231" s="26">
        <v>40000000</v>
      </c>
      <c r="Z231" s="26">
        <v>100</v>
      </c>
      <c r="AA231" s="26">
        <v>0</v>
      </c>
      <c r="AB231" s="26">
        <v>0</v>
      </c>
      <c r="AC231" s="26">
        <v>0</v>
      </c>
    </row>
    <row r="232" spans="1:29" ht="25.5" x14ac:dyDescent="0.2">
      <c r="A232" s="10" t="s">
        <v>392</v>
      </c>
      <c r="B232" s="103" t="s">
        <v>393</v>
      </c>
      <c r="C232" s="26">
        <v>30000000</v>
      </c>
      <c r="D232" s="26">
        <v>0</v>
      </c>
      <c r="E232" s="26">
        <v>0</v>
      </c>
      <c r="F232" s="26">
        <v>0</v>
      </c>
      <c r="G232" s="26">
        <v>0</v>
      </c>
      <c r="H232" s="26">
        <v>30000000</v>
      </c>
      <c r="I232" s="26">
        <v>30000000</v>
      </c>
      <c r="J232" s="26">
        <v>30000000</v>
      </c>
      <c r="K232" s="26">
        <v>18370000</v>
      </c>
      <c r="L232" s="26">
        <v>18370000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11630000</v>
      </c>
      <c r="V232" s="26">
        <v>38.766666666666701</v>
      </c>
      <c r="W232" s="26">
        <v>30000000</v>
      </c>
      <c r="X232" s="26">
        <v>100</v>
      </c>
      <c r="Y232" s="26">
        <v>30000000</v>
      </c>
      <c r="Z232" s="26">
        <v>100</v>
      </c>
      <c r="AA232" s="26">
        <v>18370000</v>
      </c>
      <c r="AB232" s="26">
        <v>0</v>
      </c>
      <c r="AC232" s="26">
        <v>0</v>
      </c>
    </row>
    <row r="233" spans="1:29" x14ac:dyDescent="0.2">
      <c r="A233" s="10" t="s">
        <v>394</v>
      </c>
      <c r="B233" s="102" t="s">
        <v>395</v>
      </c>
      <c r="C233" s="26">
        <v>30000000</v>
      </c>
      <c r="D233" s="26">
        <v>0</v>
      </c>
      <c r="E233" s="26">
        <v>0</v>
      </c>
      <c r="F233" s="26">
        <v>0</v>
      </c>
      <c r="G233" s="26">
        <v>0</v>
      </c>
      <c r="H233" s="26">
        <v>30000000</v>
      </c>
      <c r="I233" s="26">
        <v>30000000</v>
      </c>
      <c r="J233" s="26">
        <v>30000000</v>
      </c>
      <c r="K233" s="26">
        <v>18370000</v>
      </c>
      <c r="L233" s="26">
        <v>18370000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11630000</v>
      </c>
      <c r="V233" s="26">
        <v>38.766666666666701</v>
      </c>
      <c r="W233" s="26">
        <v>30000000</v>
      </c>
      <c r="X233" s="26">
        <v>100</v>
      </c>
      <c r="Y233" s="26">
        <v>30000000</v>
      </c>
      <c r="Z233" s="26">
        <v>100</v>
      </c>
      <c r="AA233" s="26">
        <v>18370000</v>
      </c>
      <c r="AB233" s="26">
        <v>0</v>
      </c>
      <c r="AC233" s="26">
        <v>0</v>
      </c>
    </row>
    <row r="234" spans="1:29" x14ac:dyDescent="0.2">
      <c r="A234" s="10" t="s">
        <v>396</v>
      </c>
      <c r="B234" s="102" t="s">
        <v>397</v>
      </c>
      <c r="C234" s="26">
        <v>30000000</v>
      </c>
      <c r="D234" s="26">
        <v>0</v>
      </c>
      <c r="E234" s="26">
        <v>0</v>
      </c>
      <c r="F234" s="26">
        <v>0</v>
      </c>
      <c r="G234" s="26">
        <v>0</v>
      </c>
      <c r="H234" s="26">
        <v>30000000</v>
      </c>
      <c r="I234" s="26">
        <v>30000000</v>
      </c>
      <c r="J234" s="26">
        <v>30000000</v>
      </c>
      <c r="K234" s="26">
        <v>18370000</v>
      </c>
      <c r="L234" s="26">
        <v>18370000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11630000</v>
      </c>
      <c r="V234" s="26">
        <v>38.766666666666701</v>
      </c>
      <c r="W234" s="26">
        <v>30000000</v>
      </c>
      <c r="X234" s="26">
        <v>100</v>
      </c>
      <c r="Y234" s="26">
        <v>30000000</v>
      </c>
      <c r="Z234" s="26">
        <v>100</v>
      </c>
      <c r="AA234" s="26">
        <v>18370000</v>
      </c>
      <c r="AB234" s="26">
        <v>0</v>
      </c>
      <c r="AC234" s="26">
        <v>0</v>
      </c>
    </row>
    <row r="235" spans="1:29" x14ac:dyDescent="0.2">
      <c r="A235" s="10" t="s">
        <v>398</v>
      </c>
      <c r="B235" s="102" t="s">
        <v>399</v>
      </c>
      <c r="C235" s="26">
        <v>30000000</v>
      </c>
      <c r="D235" s="26">
        <v>0</v>
      </c>
      <c r="E235" s="26">
        <v>0</v>
      </c>
      <c r="F235" s="26">
        <v>0</v>
      </c>
      <c r="G235" s="26">
        <v>0</v>
      </c>
      <c r="H235" s="26">
        <v>30000000</v>
      </c>
      <c r="I235" s="26">
        <v>30000000</v>
      </c>
      <c r="J235" s="26">
        <v>30000000</v>
      </c>
      <c r="K235" s="26">
        <v>18370000</v>
      </c>
      <c r="L235" s="26">
        <v>18370000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11630000</v>
      </c>
      <c r="V235" s="26">
        <v>38.766666666666701</v>
      </c>
      <c r="W235" s="26">
        <v>30000000</v>
      </c>
      <c r="X235" s="26">
        <v>100</v>
      </c>
      <c r="Y235" s="26">
        <v>30000000</v>
      </c>
      <c r="Z235" s="26">
        <v>100</v>
      </c>
      <c r="AA235" s="26">
        <v>18370000</v>
      </c>
      <c r="AB235" s="26">
        <v>0</v>
      </c>
      <c r="AC235" s="26">
        <v>0</v>
      </c>
    </row>
    <row r="236" spans="1:29" ht="25.5" x14ac:dyDescent="0.2">
      <c r="A236" s="10" t="s">
        <v>400</v>
      </c>
      <c r="B236" s="103" t="s">
        <v>401</v>
      </c>
      <c r="C236" s="26">
        <v>30000000</v>
      </c>
      <c r="D236" s="26">
        <v>0</v>
      </c>
      <c r="E236" s="26">
        <v>0</v>
      </c>
      <c r="F236" s="26">
        <v>0</v>
      </c>
      <c r="G236" s="26">
        <v>0</v>
      </c>
      <c r="H236" s="26">
        <v>30000000</v>
      </c>
      <c r="I236" s="26">
        <v>30000000</v>
      </c>
      <c r="J236" s="26">
        <v>30000000</v>
      </c>
      <c r="K236" s="26">
        <v>18370000</v>
      </c>
      <c r="L236" s="26">
        <v>18370000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11630000</v>
      </c>
      <c r="V236" s="26">
        <v>38.766666666666701</v>
      </c>
      <c r="W236" s="26">
        <v>30000000</v>
      </c>
      <c r="X236" s="26">
        <v>100</v>
      </c>
      <c r="Y236" s="26">
        <v>30000000</v>
      </c>
      <c r="Z236" s="26">
        <v>100</v>
      </c>
      <c r="AA236" s="26">
        <v>18370000</v>
      </c>
      <c r="AB236" s="26">
        <v>0</v>
      </c>
      <c r="AC236" s="26">
        <v>0</v>
      </c>
    </row>
    <row r="237" spans="1:29" x14ac:dyDescent="0.2">
      <c r="A237" s="10" t="s">
        <v>402</v>
      </c>
      <c r="B237" s="102" t="s">
        <v>127</v>
      </c>
      <c r="C237" s="26">
        <v>10000000</v>
      </c>
      <c r="D237" s="26">
        <v>0</v>
      </c>
      <c r="E237" s="26">
        <v>0</v>
      </c>
      <c r="F237" s="26">
        <v>0</v>
      </c>
      <c r="G237" s="26">
        <v>0</v>
      </c>
      <c r="H237" s="26">
        <v>10000000</v>
      </c>
      <c r="I237" s="26">
        <v>10000000</v>
      </c>
      <c r="J237" s="26">
        <v>10000000</v>
      </c>
      <c r="K237" s="26">
        <v>5000000</v>
      </c>
      <c r="L237" s="26">
        <v>5000000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5000000</v>
      </c>
      <c r="V237" s="26">
        <v>50</v>
      </c>
      <c r="W237" s="26">
        <v>10000000</v>
      </c>
      <c r="X237" s="26">
        <v>100</v>
      </c>
      <c r="Y237" s="26">
        <v>10000000</v>
      </c>
      <c r="Z237" s="26">
        <v>100</v>
      </c>
      <c r="AA237" s="26">
        <v>5000000</v>
      </c>
      <c r="AB237" s="26">
        <v>0</v>
      </c>
      <c r="AC237" s="26">
        <v>0</v>
      </c>
    </row>
    <row r="238" spans="1:29" x14ac:dyDescent="0.2">
      <c r="A238" s="10" t="s">
        <v>403</v>
      </c>
      <c r="B238" s="102" t="s">
        <v>129</v>
      </c>
      <c r="C238" s="26">
        <v>20000000</v>
      </c>
      <c r="D238" s="26">
        <v>0</v>
      </c>
      <c r="E238" s="26">
        <v>0</v>
      </c>
      <c r="F238" s="26">
        <v>0</v>
      </c>
      <c r="G238" s="26">
        <v>0</v>
      </c>
      <c r="H238" s="26">
        <v>20000000</v>
      </c>
      <c r="I238" s="26">
        <v>20000000</v>
      </c>
      <c r="J238" s="26">
        <v>20000000</v>
      </c>
      <c r="K238" s="26">
        <v>13370000</v>
      </c>
      <c r="L238" s="26">
        <v>13370000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6630000</v>
      </c>
      <c r="V238" s="26">
        <v>33.15</v>
      </c>
      <c r="W238" s="26">
        <v>20000000</v>
      </c>
      <c r="X238" s="26">
        <v>100</v>
      </c>
      <c r="Y238" s="26">
        <v>20000000</v>
      </c>
      <c r="Z238" s="26">
        <v>100</v>
      </c>
      <c r="AA238" s="26">
        <v>13370000</v>
      </c>
      <c r="AB238" s="26">
        <v>0</v>
      </c>
      <c r="AC238" s="26">
        <v>0</v>
      </c>
    </row>
    <row r="239" spans="1:29" x14ac:dyDescent="0.2">
      <c r="A239" s="10" t="s">
        <v>404</v>
      </c>
      <c r="B239" s="102" t="s">
        <v>405</v>
      </c>
      <c r="C239" s="26">
        <v>419489359</v>
      </c>
      <c r="D239" s="26">
        <v>0</v>
      </c>
      <c r="E239" s="26">
        <v>0</v>
      </c>
      <c r="F239" s="26">
        <v>0</v>
      </c>
      <c r="G239" s="26">
        <v>0</v>
      </c>
      <c r="H239" s="26">
        <v>419489359</v>
      </c>
      <c r="I239" s="26">
        <v>419489359</v>
      </c>
      <c r="J239" s="26">
        <v>419489359</v>
      </c>
      <c r="K239" s="26">
        <v>59000000</v>
      </c>
      <c r="L239" s="26">
        <v>59000000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360489359</v>
      </c>
      <c r="V239" s="26">
        <v>85.935280899461389</v>
      </c>
      <c r="W239" s="26">
        <v>419489359</v>
      </c>
      <c r="X239" s="26">
        <v>100</v>
      </c>
      <c r="Y239" s="26">
        <v>419489359</v>
      </c>
      <c r="Z239" s="26">
        <v>100</v>
      </c>
      <c r="AA239" s="26">
        <v>59000000</v>
      </c>
      <c r="AB239" s="26">
        <v>0</v>
      </c>
      <c r="AC239" s="26">
        <v>0</v>
      </c>
    </row>
    <row r="240" spans="1:29" x14ac:dyDescent="0.2">
      <c r="A240" s="10" t="s">
        <v>406</v>
      </c>
      <c r="B240" s="102" t="s">
        <v>407</v>
      </c>
      <c r="C240" s="26">
        <v>408989359</v>
      </c>
      <c r="D240" s="26">
        <v>0</v>
      </c>
      <c r="E240" s="26">
        <v>0</v>
      </c>
      <c r="F240" s="26">
        <v>0</v>
      </c>
      <c r="G240" s="26">
        <v>0</v>
      </c>
      <c r="H240" s="26">
        <v>408989359</v>
      </c>
      <c r="I240" s="26">
        <v>408989359</v>
      </c>
      <c r="J240" s="26">
        <v>408989359</v>
      </c>
      <c r="K240" s="26">
        <v>59000000</v>
      </c>
      <c r="L240" s="26">
        <v>59000000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349989359</v>
      </c>
      <c r="V240" s="26">
        <v>85.574196809360004</v>
      </c>
      <c r="W240" s="26">
        <v>408989359</v>
      </c>
      <c r="X240" s="26">
        <v>100</v>
      </c>
      <c r="Y240" s="26">
        <v>408989359</v>
      </c>
      <c r="Z240" s="26">
        <v>100</v>
      </c>
      <c r="AA240" s="26">
        <v>59000000</v>
      </c>
      <c r="AB240" s="26">
        <v>0</v>
      </c>
      <c r="AC240" s="26">
        <v>0</v>
      </c>
    </row>
    <row r="241" spans="1:29" x14ac:dyDescent="0.2">
      <c r="A241" s="10" t="s">
        <v>408</v>
      </c>
      <c r="B241" s="102" t="s">
        <v>409</v>
      </c>
      <c r="C241" s="26">
        <v>408989359</v>
      </c>
      <c r="D241" s="26">
        <v>0</v>
      </c>
      <c r="E241" s="26">
        <v>0</v>
      </c>
      <c r="F241" s="26">
        <v>0</v>
      </c>
      <c r="G241" s="26">
        <v>0</v>
      </c>
      <c r="H241" s="26">
        <v>408989359</v>
      </c>
      <c r="I241" s="26">
        <v>408989359</v>
      </c>
      <c r="J241" s="26">
        <v>408989359</v>
      </c>
      <c r="K241" s="26">
        <v>59000000</v>
      </c>
      <c r="L241" s="26">
        <v>59000000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349989359</v>
      </c>
      <c r="V241" s="26">
        <v>85.574196809360004</v>
      </c>
      <c r="W241" s="26">
        <v>408989359</v>
      </c>
      <c r="X241" s="26">
        <v>100</v>
      </c>
      <c r="Y241" s="26">
        <v>408989359</v>
      </c>
      <c r="Z241" s="26">
        <v>100</v>
      </c>
      <c r="AA241" s="26">
        <v>59000000</v>
      </c>
      <c r="AB241" s="26">
        <v>0</v>
      </c>
      <c r="AC241" s="26">
        <v>0</v>
      </c>
    </row>
    <row r="242" spans="1:29" x14ac:dyDescent="0.2">
      <c r="A242" s="10" t="s">
        <v>410</v>
      </c>
      <c r="B242" s="102" t="s">
        <v>411</v>
      </c>
      <c r="C242" s="26">
        <v>388989359</v>
      </c>
      <c r="D242" s="26">
        <v>0</v>
      </c>
      <c r="E242" s="26">
        <v>0</v>
      </c>
      <c r="F242" s="26">
        <v>0</v>
      </c>
      <c r="G242" s="26">
        <v>0</v>
      </c>
      <c r="H242" s="26">
        <v>388989359</v>
      </c>
      <c r="I242" s="26">
        <v>388989359</v>
      </c>
      <c r="J242" s="26">
        <v>388989359</v>
      </c>
      <c r="K242" s="26">
        <v>59000000</v>
      </c>
      <c r="L242" s="26">
        <v>59000000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329989359</v>
      </c>
      <c r="V242" s="26">
        <v>84.832489980786292</v>
      </c>
      <c r="W242" s="26">
        <v>388989359</v>
      </c>
      <c r="X242" s="26">
        <v>100</v>
      </c>
      <c r="Y242" s="26">
        <v>388989359</v>
      </c>
      <c r="Z242" s="26">
        <v>100</v>
      </c>
      <c r="AA242" s="26">
        <v>59000000</v>
      </c>
      <c r="AB242" s="26">
        <v>0</v>
      </c>
      <c r="AC242" s="26">
        <v>0</v>
      </c>
    </row>
    <row r="243" spans="1:29" ht="25.5" x14ac:dyDescent="0.2">
      <c r="A243" s="10" t="s">
        <v>412</v>
      </c>
      <c r="B243" s="103" t="s">
        <v>413</v>
      </c>
      <c r="C243" s="26">
        <v>55000000</v>
      </c>
      <c r="D243" s="26">
        <v>0</v>
      </c>
      <c r="E243" s="26">
        <v>0</v>
      </c>
      <c r="F243" s="26">
        <v>0</v>
      </c>
      <c r="G243" s="26">
        <v>0</v>
      </c>
      <c r="H243" s="26">
        <v>55000000</v>
      </c>
      <c r="I243" s="26">
        <v>55000000</v>
      </c>
      <c r="J243" s="26">
        <v>55000000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55000000</v>
      </c>
      <c r="V243" s="26">
        <v>100</v>
      </c>
      <c r="W243" s="26">
        <v>55000000</v>
      </c>
      <c r="X243" s="26">
        <v>100</v>
      </c>
      <c r="Y243" s="26">
        <v>55000000</v>
      </c>
      <c r="Z243" s="26">
        <v>100</v>
      </c>
      <c r="AA243" s="26">
        <v>0</v>
      </c>
      <c r="AB243" s="26">
        <v>0</v>
      </c>
      <c r="AC243" s="26">
        <v>0</v>
      </c>
    </row>
    <row r="244" spans="1:29" x14ac:dyDescent="0.2">
      <c r="A244" s="10" t="s">
        <v>414</v>
      </c>
      <c r="B244" s="102" t="s">
        <v>129</v>
      </c>
      <c r="C244" s="26">
        <v>55000000</v>
      </c>
      <c r="D244" s="26">
        <v>0</v>
      </c>
      <c r="E244" s="26">
        <v>0</v>
      </c>
      <c r="F244" s="26">
        <v>0</v>
      </c>
      <c r="G244" s="26">
        <v>0</v>
      </c>
      <c r="H244" s="26">
        <v>55000000</v>
      </c>
      <c r="I244" s="26">
        <v>55000000</v>
      </c>
      <c r="J244" s="26">
        <v>55000000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55000000</v>
      </c>
      <c r="V244" s="26">
        <v>100</v>
      </c>
      <c r="W244" s="26">
        <v>55000000</v>
      </c>
      <c r="X244" s="26">
        <v>100</v>
      </c>
      <c r="Y244" s="26">
        <v>55000000</v>
      </c>
      <c r="Z244" s="26">
        <v>100</v>
      </c>
      <c r="AA244" s="26">
        <v>0</v>
      </c>
      <c r="AB244" s="26">
        <v>0</v>
      </c>
      <c r="AC244" s="26">
        <v>0</v>
      </c>
    </row>
    <row r="245" spans="1:29" ht="38.25" x14ac:dyDescent="0.2">
      <c r="A245" s="10" t="s">
        <v>415</v>
      </c>
      <c r="B245" s="103" t="s">
        <v>416</v>
      </c>
      <c r="C245" s="26">
        <v>110000000</v>
      </c>
      <c r="D245" s="26">
        <v>0</v>
      </c>
      <c r="E245" s="26">
        <v>0</v>
      </c>
      <c r="F245" s="26">
        <v>0</v>
      </c>
      <c r="G245" s="26">
        <v>0</v>
      </c>
      <c r="H245" s="26">
        <v>110000000</v>
      </c>
      <c r="I245" s="26">
        <v>110000000</v>
      </c>
      <c r="J245" s="26">
        <v>110000000</v>
      </c>
      <c r="K245" s="26">
        <v>59000000</v>
      </c>
      <c r="L245" s="26">
        <v>59000000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51000000</v>
      </c>
      <c r="V245" s="26">
        <v>46.363636363636402</v>
      </c>
      <c r="W245" s="26">
        <v>110000000</v>
      </c>
      <c r="X245" s="26">
        <v>100</v>
      </c>
      <c r="Y245" s="26">
        <v>110000000</v>
      </c>
      <c r="Z245" s="26">
        <v>100</v>
      </c>
      <c r="AA245" s="26">
        <v>59000000</v>
      </c>
      <c r="AB245" s="26">
        <v>0</v>
      </c>
      <c r="AC245" s="26">
        <v>0</v>
      </c>
    </row>
    <row r="246" spans="1:29" x14ac:dyDescent="0.2">
      <c r="A246" s="10" t="s">
        <v>417</v>
      </c>
      <c r="B246" s="102" t="s">
        <v>129</v>
      </c>
      <c r="C246" s="26">
        <v>110000000</v>
      </c>
      <c r="D246" s="26">
        <v>0</v>
      </c>
      <c r="E246" s="26">
        <v>0</v>
      </c>
      <c r="F246" s="26">
        <v>0</v>
      </c>
      <c r="G246" s="26">
        <v>0</v>
      </c>
      <c r="H246" s="26">
        <v>110000000</v>
      </c>
      <c r="I246" s="26">
        <v>110000000</v>
      </c>
      <c r="J246" s="26">
        <v>110000000</v>
      </c>
      <c r="K246" s="26">
        <v>59000000</v>
      </c>
      <c r="L246" s="26">
        <v>59000000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51000000</v>
      </c>
      <c r="V246" s="26">
        <v>46.363636363636402</v>
      </c>
      <c r="W246" s="26">
        <v>110000000</v>
      </c>
      <c r="X246" s="26">
        <v>100</v>
      </c>
      <c r="Y246" s="26">
        <v>110000000</v>
      </c>
      <c r="Z246" s="26">
        <v>100</v>
      </c>
      <c r="AA246" s="26">
        <v>59000000</v>
      </c>
      <c r="AB246" s="26">
        <v>0</v>
      </c>
      <c r="AC246" s="26">
        <v>0</v>
      </c>
    </row>
    <row r="247" spans="1:29" ht="25.5" x14ac:dyDescent="0.2">
      <c r="A247" s="10" t="s">
        <v>418</v>
      </c>
      <c r="B247" s="103" t="s">
        <v>413</v>
      </c>
      <c r="C247" s="26">
        <v>65489359</v>
      </c>
      <c r="D247" s="26">
        <v>0</v>
      </c>
      <c r="E247" s="26">
        <v>0</v>
      </c>
      <c r="F247" s="26">
        <v>0</v>
      </c>
      <c r="G247" s="26">
        <v>0</v>
      </c>
      <c r="H247" s="26">
        <v>65489359</v>
      </c>
      <c r="I247" s="26">
        <v>65489359</v>
      </c>
      <c r="J247" s="26">
        <v>65489359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65489359</v>
      </c>
      <c r="V247" s="26">
        <v>100</v>
      </c>
      <c r="W247" s="26">
        <v>65489359</v>
      </c>
      <c r="X247" s="26">
        <v>100</v>
      </c>
      <c r="Y247" s="26">
        <v>65489359</v>
      </c>
      <c r="Z247" s="26">
        <v>100</v>
      </c>
      <c r="AA247" s="26">
        <v>0</v>
      </c>
      <c r="AB247" s="26">
        <v>0</v>
      </c>
      <c r="AC247" s="26">
        <v>0</v>
      </c>
    </row>
    <row r="248" spans="1:29" x14ac:dyDescent="0.2">
      <c r="A248" s="10" t="s">
        <v>419</v>
      </c>
      <c r="B248" s="102" t="s">
        <v>129</v>
      </c>
      <c r="C248" s="26">
        <v>65489359</v>
      </c>
      <c r="D248" s="26">
        <v>0</v>
      </c>
      <c r="E248" s="26">
        <v>0</v>
      </c>
      <c r="F248" s="26">
        <v>0</v>
      </c>
      <c r="G248" s="26">
        <v>0</v>
      </c>
      <c r="H248" s="26">
        <v>65489359</v>
      </c>
      <c r="I248" s="26">
        <v>65489359</v>
      </c>
      <c r="J248" s="26">
        <v>65489359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65489359</v>
      </c>
      <c r="V248" s="26">
        <v>100</v>
      </c>
      <c r="W248" s="26">
        <v>65489359</v>
      </c>
      <c r="X248" s="26">
        <v>100</v>
      </c>
      <c r="Y248" s="26">
        <v>65489359</v>
      </c>
      <c r="Z248" s="26">
        <v>100</v>
      </c>
      <c r="AA248" s="26">
        <v>0</v>
      </c>
      <c r="AB248" s="26">
        <v>0</v>
      </c>
      <c r="AC248" s="26">
        <v>0</v>
      </c>
    </row>
    <row r="249" spans="1:29" ht="51" x14ac:dyDescent="0.2">
      <c r="A249" s="10" t="s">
        <v>420</v>
      </c>
      <c r="B249" s="103" t="s">
        <v>421</v>
      </c>
      <c r="C249" s="26">
        <v>45000000</v>
      </c>
      <c r="D249" s="26">
        <v>0</v>
      </c>
      <c r="E249" s="26">
        <v>0</v>
      </c>
      <c r="F249" s="26">
        <v>0</v>
      </c>
      <c r="G249" s="26">
        <v>0</v>
      </c>
      <c r="H249" s="26">
        <v>45000000</v>
      </c>
      <c r="I249" s="26">
        <v>45000000</v>
      </c>
      <c r="J249" s="26">
        <v>45000000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45000000</v>
      </c>
      <c r="V249" s="26">
        <v>100</v>
      </c>
      <c r="W249" s="26">
        <v>45000000</v>
      </c>
      <c r="X249" s="26">
        <v>100</v>
      </c>
      <c r="Y249" s="26">
        <v>45000000</v>
      </c>
      <c r="Z249" s="26">
        <v>100</v>
      </c>
      <c r="AA249" s="26">
        <v>0</v>
      </c>
      <c r="AB249" s="26">
        <v>0</v>
      </c>
      <c r="AC249" s="26">
        <v>0</v>
      </c>
    </row>
    <row r="250" spans="1:29" x14ac:dyDescent="0.2">
      <c r="A250" s="10" t="s">
        <v>422</v>
      </c>
      <c r="B250" s="102" t="s">
        <v>129</v>
      </c>
      <c r="C250" s="26">
        <v>45000000</v>
      </c>
      <c r="D250" s="26">
        <v>0</v>
      </c>
      <c r="E250" s="26">
        <v>0</v>
      </c>
      <c r="F250" s="26">
        <v>0</v>
      </c>
      <c r="G250" s="26">
        <v>0</v>
      </c>
      <c r="H250" s="26">
        <v>45000000</v>
      </c>
      <c r="I250" s="26">
        <v>45000000</v>
      </c>
      <c r="J250" s="26">
        <v>45000000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45000000</v>
      </c>
      <c r="V250" s="26">
        <v>100</v>
      </c>
      <c r="W250" s="26">
        <v>45000000</v>
      </c>
      <c r="X250" s="26">
        <v>100</v>
      </c>
      <c r="Y250" s="26">
        <v>45000000</v>
      </c>
      <c r="Z250" s="26">
        <v>100</v>
      </c>
      <c r="AA250" s="26">
        <v>0</v>
      </c>
      <c r="AB250" s="26">
        <v>0</v>
      </c>
      <c r="AC250" s="26">
        <v>0</v>
      </c>
    </row>
    <row r="251" spans="1:29" ht="38.25" x14ac:dyDescent="0.2">
      <c r="A251" s="10" t="s">
        <v>423</v>
      </c>
      <c r="B251" s="103" t="s">
        <v>424</v>
      </c>
      <c r="C251" s="26">
        <v>40000000</v>
      </c>
      <c r="D251" s="26">
        <v>0</v>
      </c>
      <c r="E251" s="26">
        <v>0</v>
      </c>
      <c r="F251" s="26">
        <v>0</v>
      </c>
      <c r="G251" s="26">
        <v>0</v>
      </c>
      <c r="H251" s="26">
        <v>40000000</v>
      </c>
      <c r="I251" s="26">
        <v>40000000</v>
      </c>
      <c r="J251" s="26">
        <v>40000000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40000000</v>
      </c>
      <c r="V251" s="26">
        <v>100</v>
      </c>
      <c r="W251" s="26">
        <v>40000000</v>
      </c>
      <c r="X251" s="26">
        <v>100</v>
      </c>
      <c r="Y251" s="26">
        <v>40000000</v>
      </c>
      <c r="Z251" s="26">
        <v>100</v>
      </c>
      <c r="AA251" s="26">
        <v>0</v>
      </c>
      <c r="AB251" s="26">
        <v>0</v>
      </c>
      <c r="AC251" s="26">
        <v>0</v>
      </c>
    </row>
    <row r="252" spans="1:29" x14ac:dyDescent="0.2">
      <c r="A252" s="10" t="s">
        <v>425</v>
      </c>
      <c r="B252" s="102" t="s">
        <v>129</v>
      </c>
      <c r="C252" s="26">
        <v>40000000</v>
      </c>
      <c r="D252" s="26">
        <v>0</v>
      </c>
      <c r="E252" s="26">
        <v>0</v>
      </c>
      <c r="F252" s="26">
        <v>0</v>
      </c>
      <c r="G252" s="26">
        <v>0</v>
      </c>
      <c r="H252" s="26">
        <v>40000000</v>
      </c>
      <c r="I252" s="26">
        <v>40000000</v>
      </c>
      <c r="J252" s="26">
        <v>40000000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40000000</v>
      </c>
      <c r="V252" s="26">
        <v>100</v>
      </c>
      <c r="W252" s="26">
        <v>40000000</v>
      </c>
      <c r="X252" s="26">
        <v>100</v>
      </c>
      <c r="Y252" s="26">
        <v>40000000</v>
      </c>
      <c r="Z252" s="26">
        <v>100</v>
      </c>
      <c r="AA252" s="26">
        <v>0</v>
      </c>
      <c r="AB252" s="26">
        <v>0</v>
      </c>
      <c r="AC252" s="26">
        <v>0</v>
      </c>
    </row>
    <row r="253" spans="1:29" ht="38.25" x14ac:dyDescent="0.2">
      <c r="A253" s="10" t="s">
        <v>426</v>
      </c>
      <c r="B253" s="103" t="s">
        <v>427</v>
      </c>
      <c r="C253" s="26">
        <v>43500000</v>
      </c>
      <c r="D253" s="26">
        <v>0</v>
      </c>
      <c r="E253" s="26">
        <v>0</v>
      </c>
      <c r="F253" s="26">
        <v>0</v>
      </c>
      <c r="G253" s="26">
        <v>0</v>
      </c>
      <c r="H253" s="26">
        <v>43500000</v>
      </c>
      <c r="I253" s="26">
        <v>43500000</v>
      </c>
      <c r="J253" s="26">
        <v>43500000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43500000</v>
      </c>
      <c r="V253" s="26">
        <v>100</v>
      </c>
      <c r="W253" s="26">
        <v>43500000</v>
      </c>
      <c r="X253" s="26">
        <v>100</v>
      </c>
      <c r="Y253" s="26">
        <v>43500000</v>
      </c>
      <c r="Z253" s="26">
        <v>100</v>
      </c>
      <c r="AA253" s="26">
        <v>0</v>
      </c>
      <c r="AB253" s="26">
        <v>0</v>
      </c>
      <c r="AC253" s="26">
        <v>0</v>
      </c>
    </row>
    <row r="254" spans="1:29" x14ac:dyDescent="0.2">
      <c r="A254" s="10" t="s">
        <v>428</v>
      </c>
      <c r="B254" s="102" t="s">
        <v>129</v>
      </c>
      <c r="C254" s="26">
        <v>43500000</v>
      </c>
      <c r="D254" s="26">
        <v>0</v>
      </c>
      <c r="E254" s="26">
        <v>0</v>
      </c>
      <c r="F254" s="26">
        <v>0</v>
      </c>
      <c r="G254" s="26">
        <v>0</v>
      </c>
      <c r="H254" s="26">
        <v>43500000</v>
      </c>
      <c r="I254" s="26">
        <v>43500000</v>
      </c>
      <c r="J254" s="26">
        <v>43500000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43500000</v>
      </c>
      <c r="V254" s="26">
        <v>100</v>
      </c>
      <c r="W254" s="26">
        <v>43500000</v>
      </c>
      <c r="X254" s="26">
        <v>100</v>
      </c>
      <c r="Y254" s="26">
        <v>43500000</v>
      </c>
      <c r="Z254" s="26">
        <v>100</v>
      </c>
      <c r="AA254" s="26">
        <v>0</v>
      </c>
      <c r="AB254" s="26">
        <v>0</v>
      </c>
      <c r="AC254" s="26">
        <v>0</v>
      </c>
    </row>
    <row r="255" spans="1:29" ht="38.25" x14ac:dyDescent="0.2">
      <c r="A255" s="10" t="s">
        <v>429</v>
      </c>
      <c r="B255" s="103" t="s">
        <v>430</v>
      </c>
      <c r="C255" s="26">
        <v>30000000</v>
      </c>
      <c r="D255" s="26">
        <v>0</v>
      </c>
      <c r="E255" s="26">
        <v>0</v>
      </c>
      <c r="F255" s="26">
        <v>0</v>
      </c>
      <c r="G255" s="26">
        <v>0</v>
      </c>
      <c r="H255" s="26">
        <v>30000000</v>
      </c>
      <c r="I255" s="26">
        <v>30000000</v>
      </c>
      <c r="J255" s="26">
        <v>30000000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30000000</v>
      </c>
      <c r="V255" s="26">
        <v>100</v>
      </c>
      <c r="W255" s="26">
        <v>30000000</v>
      </c>
      <c r="X255" s="26">
        <v>100</v>
      </c>
      <c r="Y255" s="26">
        <v>30000000</v>
      </c>
      <c r="Z255" s="26">
        <v>100</v>
      </c>
      <c r="AA255" s="26">
        <v>0</v>
      </c>
      <c r="AB255" s="26">
        <v>0</v>
      </c>
      <c r="AC255" s="26">
        <v>0</v>
      </c>
    </row>
    <row r="256" spans="1:29" x14ac:dyDescent="0.2">
      <c r="A256" s="10" t="s">
        <v>431</v>
      </c>
      <c r="B256" s="102" t="s">
        <v>129</v>
      </c>
      <c r="C256" s="26">
        <v>30000000</v>
      </c>
      <c r="D256" s="26">
        <v>0</v>
      </c>
      <c r="E256" s="26">
        <v>0</v>
      </c>
      <c r="F256" s="26">
        <v>0</v>
      </c>
      <c r="G256" s="26">
        <v>0</v>
      </c>
      <c r="H256" s="26">
        <v>30000000</v>
      </c>
      <c r="I256" s="26">
        <v>30000000</v>
      </c>
      <c r="J256" s="26">
        <v>30000000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30000000</v>
      </c>
      <c r="V256" s="26">
        <v>100</v>
      </c>
      <c r="W256" s="26">
        <v>30000000</v>
      </c>
      <c r="X256" s="26">
        <v>100</v>
      </c>
      <c r="Y256" s="26">
        <v>30000000</v>
      </c>
      <c r="Z256" s="26">
        <v>100</v>
      </c>
      <c r="AA256" s="26">
        <v>0</v>
      </c>
      <c r="AB256" s="26">
        <v>0</v>
      </c>
      <c r="AC256" s="26">
        <v>0</v>
      </c>
    </row>
    <row r="257" spans="1:29" x14ac:dyDescent="0.2">
      <c r="A257" s="10" t="s">
        <v>432</v>
      </c>
      <c r="B257" s="102" t="s">
        <v>433</v>
      </c>
      <c r="C257" s="26">
        <v>20000000</v>
      </c>
      <c r="D257" s="26">
        <v>0</v>
      </c>
      <c r="E257" s="26">
        <v>0</v>
      </c>
      <c r="F257" s="26">
        <v>0</v>
      </c>
      <c r="G257" s="26">
        <v>0</v>
      </c>
      <c r="H257" s="26">
        <v>20000000</v>
      </c>
      <c r="I257" s="26">
        <v>20000000</v>
      </c>
      <c r="J257" s="26">
        <v>20000000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20000000</v>
      </c>
      <c r="V257" s="26">
        <v>100</v>
      </c>
      <c r="W257" s="26">
        <v>20000000</v>
      </c>
      <c r="X257" s="26">
        <v>100</v>
      </c>
      <c r="Y257" s="26">
        <v>20000000</v>
      </c>
      <c r="Z257" s="26">
        <v>100</v>
      </c>
      <c r="AA257" s="26">
        <v>0</v>
      </c>
      <c r="AB257" s="26">
        <v>0</v>
      </c>
      <c r="AC257" s="26">
        <v>0</v>
      </c>
    </row>
    <row r="258" spans="1:29" ht="51" x14ac:dyDescent="0.2">
      <c r="A258" s="10" t="s">
        <v>434</v>
      </c>
      <c r="B258" s="103" t="s">
        <v>435</v>
      </c>
      <c r="C258" s="26">
        <v>20000000</v>
      </c>
      <c r="D258" s="26">
        <v>0</v>
      </c>
      <c r="E258" s="26">
        <v>0</v>
      </c>
      <c r="F258" s="26">
        <v>0</v>
      </c>
      <c r="G258" s="26">
        <v>0</v>
      </c>
      <c r="H258" s="26">
        <v>20000000</v>
      </c>
      <c r="I258" s="26">
        <v>20000000</v>
      </c>
      <c r="J258" s="26">
        <v>20000000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20000000</v>
      </c>
      <c r="V258" s="26">
        <v>100</v>
      </c>
      <c r="W258" s="26">
        <v>20000000</v>
      </c>
      <c r="X258" s="26">
        <v>100</v>
      </c>
      <c r="Y258" s="26">
        <v>20000000</v>
      </c>
      <c r="Z258" s="26">
        <v>100</v>
      </c>
      <c r="AA258" s="26">
        <v>0</v>
      </c>
      <c r="AB258" s="26">
        <v>0</v>
      </c>
      <c r="AC258" s="26">
        <v>0</v>
      </c>
    </row>
    <row r="259" spans="1:29" x14ac:dyDescent="0.2">
      <c r="A259" s="10" t="s">
        <v>436</v>
      </c>
      <c r="B259" s="102" t="s">
        <v>127</v>
      </c>
      <c r="C259" s="26">
        <v>20000000</v>
      </c>
      <c r="D259" s="26">
        <v>0</v>
      </c>
      <c r="E259" s="26">
        <v>0</v>
      </c>
      <c r="F259" s="26">
        <v>0</v>
      </c>
      <c r="G259" s="26">
        <v>0</v>
      </c>
      <c r="H259" s="26">
        <v>20000000</v>
      </c>
      <c r="I259" s="26">
        <v>20000000</v>
      </c>
      <c r="J259" s="26">
        <v>20000000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20000000</v>
      </c>
      <c r="V259" s="26">
        <v>100</v>
      </c>
      <c r="W259" s="26">
        <v>20000000</v>
      </c>
      <c r="X259" s="26">
        <v>100</v>
      </c>
      <c r="Y259" s="26">
        <v>20000000</v>
      </c>
      <c r="Z259" s="26">
        <v>100</v>
      </c>
      <c r="AA259" s="26">
        <v>0</v>
      </c>
      <c r="AB259" s="26">
        <v>0</v>
      </c>
      <c r="AC259" s="26">
        <v>0</v>
      </c>
    </row>
    <row r="260" spans="1:29" x14ac:dyDescent="0.2">
      <c r="A260" s="10" t="s">
        <v>437</v>
      </c>
      <c r="B260" s="102" t="s">
        <v>438</v>
      </c>
      <c r="C260" s="26">
        <v>10500000</v>
      </c>
      <c r="D260" s="26">
        <v>0</v>
      </c>
      <c r="E260" s="26">
        <v>0</v>
      </c>
      <c r="F260" s="26">
        <v>0</v>
      </c>
      <c r="G260" s="26">
        <v>0</v>
      </c>
      <c r="H260" s="26">
        <v>10500000</v>
      </c>
      <c r="I260" s="26">
        <v>10500000</v>
      </c>
      <c r="J260" s="26">
        <v>10500000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10500000</v>
      </c>
      <c r="V260" s="26">
        <v>100</v>
      </c>
      <c r="W260" s="26">
        <v>10500000</v>
      </c>
      <c r="X260" s="26">
        <v>100</v>
      </c>
      <c r="Y260" s="26">
        <v>10500000</v>
      </c>
      <c r="Z260" s="26">
        <v>100</v>
      </c>
      <c r="AA260" s="26">
        <v>0</v>
      </c>
      <c r="AB260" s="26">
        <v>0</v>
      </c>
      <c r="AC260" s="26">
        <v>0</v>
      </c>
    </row>
    <row r="261" spans="1:29" x14ac:dyDescent="0.2">
      <c r="A261" s="10" t="s">
        <v>439</v>
      </c>
      <c r="B261" s="102" t="s">
        <v>409</v>
      </c>
      <c r="C261" s="26">
        <v>10500000</v>
      </c>
      <c r="D261" s="26">
        <v>0</v>
      </c>
      <c r="E261" s="26">
        <v>0</v>
      </c>
      <c r="F261" s="26">
        <v>0</v>
      </c>
      <c r="G261" s="26">
        <v>0</v>
      </c>
      <c r="H261" s="26">
        <v>10500000</v>
      </c>
      <c r="I261" s="26">
        <v>10500000</v>
      </c>
      <c r="J261" s="26">
        <v>10500000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10500000</v>
      </c>
      <c r="V261" s="26">
        <v>100</v>
      </c>
      <c r="W261" s="26">
        <v>10500000</v>
      </c>
      <c r="X261" s="26">
        <v>100</v>
      </c>
      <c r="Y261" s="26">
        <v>10500000</v>
      </c>
      <c r="Z261" s="26">
        <v>100</v>
      </c>
      <c r="AA261" s="26">
        <v>0</v>
      </c>
      <c r="AB261" s="26">
        <v>0</v>
      </c>
      <c r="AC261" s="26">
        <v>0</v>
      </c>
    </row>
    <row r="262" spans="1:29" ht="51" x14ac:dyDescent="0.2">
      <c r="A262" s="10" t="s">
        <v>440</v>
      </c>
      <c r="B262" s="103" t="s">
        <v>441</v>
      </c>
      <c r="C262" s="26">
        <v>10500000</v>
      </c>
      <c r="D262" s="26">
        <v>0</v>
      </c>
      <c r="E262" s="26">
        <v>0</v>
      </c>
      <c r="F262" s="26">
        <v>0</v>
      </c>
      <c r="G262" s="26">
        <v>0</v>
      </c>
      <c r="H262" s="26">
        <v>10500000</v>
      </c>
      <c r="I262" s="26">
        <v>10500000</v>
      </c>
      <c r="J262" s="26">
        <v>10500000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10500000</v>
      </c>
      <c r="V262" s="26">
        <v>100</v>
      </c>
      <c r="W262" s="26">
        <v>10500000</v>
      </c>
      <c r="X262" s="26">
        <v>100</v>
      </c>
      <c r="Y262" s="26">
        <v>10500000</v>
      </c>
      <c r="Z262" s="26">
        <v>100</v>
      </c>
      <c r="AA262" s="26">
        <v>0</v>
      </c>
      <c r="AB262" s="26">
        <v>0</v>
      </c>
      <c r="AC262" s="26">
        <v>0</v>
      </c>
    </row>
    <row r="263" spans="1:29" ht="38.25" x14ac:dyDescent="0.2">
      <c r="A263" s="10" t="s">
        <v>442</v>
      </c>
      <c r="B263" s="103" t="s">
        <v>443</v>
      </c>
      <c r="C263" s="26">
        <v>10500000</v>
      </c>
      <c r="D263" s="26">
        <v>0</v>
      </c>
      <c r="E263" s="26">
        <v>0</v>
      </c>
      <c r="F263" s="26">
        <v>0</v>
      </c>
      <c r="G263" s="26">
        <v>0</v>
      </c>
      <c r="H263" s="26">
        <v>10500000</v>
      </c>
      <c r="I263" s="26">
        <v>10500000</v>
      </c>
      <c r="J263" s="26">
        <v>10500000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10500000</v>
      </c>
      <c r="V263" s="26">
        <v>100</v>
      </c>
      <c r="W263" s="26">
        <v>10500000</v>
      </c>
      <c r="X263" s="26">
        <v>100</v>
      </c>
      <c r="Y263" s="26">
        <v>10500000</v>
      </c>
      <c r="Z263" s="26">
        <v>100</v>
      </c>
      <c r="AA263" s="26">
        <v>0</v>
      </c>
      <c r="AB263" s="26">
        <v>0</v>
      </c>
      <c r="AC263" s="26">
        <v>0</v>
      </c>
    </row>
    <row r="264" spans="1:29" x14ac:dyDescent="0.2">
      <c r="A264" s="10" t="s">
        <v>444</v>
      </c>
      <c r="B264" s="102" t="s">
        <v>129</v>
      </c>
      <c r="C264" s="26">
        <v>10500000</v>
      </c>
      <c r="D264" s="26">
        <v>0</v>
      </c>
      <c r="E264" s="26">
        <v>0</v>
      </c>
      <c r="F264" s="26">
        <v>0</v>
      </c>
      <c r="G264" s="26">
        <v>0</v>
      </c>
      <c r="H264" s="26">
        <v>10500000</v>
      </c>
      <c r="I264" s="26">
        <v>10500000</v>
      </c>
      <c r="J264" s="26">
        <v>10500000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10500000</v>
      </c>
      <c r="V264" s="26">
        <v>100</v>
      </c>
      <c r="W264" s="26">
        <v>10500000</v>
      </c>
      <c r="X264" s="26">
        <v>100</v>
      </c>
      <c r="Y264" s="26">
        <v>10500000</v>
      </c>
      <c r="Z264" s="26">
        <v>100</v>
      </c>
      <c r="AA264" s="26">
        <v>0</v>
      </c>
      <c r="AB264" s="26">
        <v>0</v>
      </c>
      <c r="AC264" s="26">
        <v>0</v>
      </c>
    </row>
    <row r="265" spans="1:29" x14ac:dyDescent="0.2">
      <c r="A265" s="10" t="s">
        <v>445</v>
      </c>
      <c r="B265" s="102" t="s">
        <v>117</v>
      </c>
      <c r="C265" s="26">
        <v>3461679000</v>
      </c>
      <c r="D265" s="26">
        <v>0</v>
      </c>
      <c r="E265" s="26">
        <v>0</v>
      </c>
      <c r="F265" s="26">
        <v>0</v>
      </c>
      <c r="G265" s="26">
        <v>0</v>
      </c>
      <c r="H265" s="26">
        <v>3461679000</v>
      </c>
      <c r="I265" s="26">
        <v>3461679000</v>
      </c>
      <c r="J265" s="26">
        <v>3461679000</v>
      </c>
      <c r="K265" s="26">
        <v>742935240</v>
      </c>
      <c r="L265" s="26">
        <v>742935240</v>
      </c>
      <c r="M265" s="26">
        <v>371025000</v>
      </c>
      <c r="N265" s="26">
        <v>371025000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2718743760</v>
      </c>
      <c r="V265" s="26">
        <v>78.538297745111493</v>
      </c>
      <c r="W265" s="26">
        <v>3090654000</v>
      </c>
      <c r="X265" s="26">
        <v>89.281935153432784</v>
      </c>
      <c r="Y265" s="26">
        <v>3461679000</v>
      </c>
      <c r="Z265" s="26">
        <v>100</v>
      </c>
      <c r="AA265" s="26">
        <v>371910240</v>
      </c>
      <c r="AB265" s="26">
        <v>371025000</v>
      </c>
      <c r="AC265" s="26">
        <v>0</v>
      </c>
    </row>
    <row r="266" spans="1:29" x14ac:dyDescent="0.2">
      <c r="A266" s="10" t="s">
        <v>446</v>
      </c>
      <c r="B266" s="102" t="s">
        <v>119</v>
      </c>
      <c r="C266" s="26">
        <v>2901652000</v>
      </c>
      <c r="D266" s="26">
        <v>0</v>
      </c>
      <c r="E266" s="26">
        <v>0</v>
      </c>
      <c r="F266" s="26">
        <v>0</v>
      </c>
      <c r="G266" s="26">
        <v>0</v>
      </c>
      <c r="H266" s="26">
        <v>2901652000</v>
      </c>
      <c r="I266" s="26">
        <v>2901652000</v>
      </c>
      <c r="J266" s="26">
        <v>2901652000</v>
      </c>
      <c r="K266" s="26">
        <v>600485240</v>
      </c>
      <c r="L266" s="26">
        <v>600485240</v>
      </c>
      <c r="M266" s="26">
        <v>362025000</v>
      </c>
      <c r="N266" s="26">
        <v>362025000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2301166760</v>
      </c>
      <c r="V266" s="26">
        <v>79.305401199041114</v>
      </c>
      <c r="W266" s="26">
        <v>2539627000</v>
      </c>
      <c r="X266" s="26">
        <v>87.523486620724995</v>
      </c>
      <c r="Y266" s="26">
        <v>2901652000</v>
      </c>
      <c r="Z266" s="26">
        <v>100</v>
      </c>
      <c r="AA266" s="26">
        <v>238460240</v>
      </c>
      <c r="AB266" s="26">
        <v>362025000</v>
      </c>
      <c r="AC266" s="26">
        <v>0</v>
      </c>
    </row>
    <row r="267" spans="1:29" x14ac:dyDescent="0.2">
      <c r="A267" s="10" t="s">
        <v>447</v>
      </c>
      <c r="B267" s="102" t="s">
        <v>121</v>
      </c>
      <c r="C267" s="26">
        <v>2901652000</v>
      </c>
      <c r="D267" s="26">
        <v>0</v>
      </c>
      <c r="E267" s="26">
        <v>0</v>
      </c>
      <c r="F267" s="26">
        <v>0</v>
      </c>
      <c r="G267" s="26">
        <v>0</v>
      </c>
      <c r="H267" s="26">
        <v>2901652000</v>
      </c>
      <c r="I267" s="26">
        <v>2901652000</v>
      </c>
      <c r="J267" s="26">
        <v>2901652000</v>
      </c>
      <c r="K267" s="26">
        <v>600485240</v>
      </c>
      <c r="L267" s="26">
        <v>600485240</v>
      </c>
      <c r="M267" s="26">
        <v>362025000</v>
      </c>
      <c r="N267" s="26">
        <v>362025000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2301166760</v>
      </c>
      <c r="V267" s="26">
        <v>79.305401199041114</v>
      </c>
      <c r="W267" s="26">
        <v>2539627000</v>
      </c>
      <c r="X267" s="26">
        <v>87.523486620724995</v>
      </c>
      <c r="Y267" s="26">
        <v>2901652000</v>
      </c>
      <c r="Z267" s="26">
        <v>100</v>
      </c>
      <c r="AA267" s="26">
        <v>238460240</v>
      </c>
      <c r="AB267" s="26">
        <v>362025000</v>
      </c>
      <c r="AC267" s="26">
        <v>0</v>
      </c>
    </row>
    <row r="268" spans="1:29" x14ac:dyDescent="0.2">
      <c r="A268" s="10" t="s">
        <v>448</v>
      </c>
      <c r="B268" s="102" t="s">
        <v>449</v>
      </c>
      <c r="C268" s="26">
        <v>170000000</v>
      </c>
      <c r="D268" s="26">
        <v>0</v>
      </c>
      <c r="E268" s="26">
        <v>0</v>
      </c>
      <c r="F268" s="26">
        <v>0</v>
      </c>
      <c r="G268" s="26">
        <v>0</v>
      </c>
      <c r="H268" s="26">
        <v>170000000</v>
      </c>
      <c r="I268" s="26">
        <v>170000000</v>
      </c>
      <c r="J268" s="26">
        <v>170000000</v>
      </c>
      <c r="K268" s="26">
        <v>163805240</v>
      </c>
      <c r="L268" s="26">
        <v>163805240</v>
      </c>
      <c r="M268" s="26">
        <v>80220000</v>
      </c>
      <c r="N268" s="26">
        <v>80220000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6194760</v>
      </c>
      <c r="V268" s="26">
        <v>3.6439764705882403</v>
      </c>
      <c r="W268" s="26">
        <v>89780000</v>
      </c>
      <c r="X268" s="26">
        <v>52.811764705882396</v>
      </c>
      <c r="Y268" s="26">
        <v>170000000</v>
      </c>
      <c r="Z268" s="26">
        <v>100</v>
      </c>
      <c r="AA268" s="26">
        <v>83585240</v>
      </c>
      <c r="AB268" s="26">
        <v>80220000</v>
      </c>
      <c r="AC268" s="26">
        <v>0</v>
      </c>
    </row>
    <row r="269" spans="1:29" ht="38.25" x14ac:dyDescent="0.2">
      <c r="A269" s="10" t="s">
        <v>450</v>
      </c>
      <c r="B269" s="103" t="s">
        <v>451</v>
      </c>
      <c r="C269" s="26">
        <v>170000000</v>
      </c>
      <c r="D269" s="26">
        <v>0</v>
      </c>
      <c r="E269" s="26">
        <v>0</v>
      </c>
      <c r="F269" s="26">
        <v>0</v>
      </c>
      <c r="G269" s="26">
        <v>0</v>
      </c>
      <c r="H269" s="26">
        <v>170000000</v>
      </c>
      <c r="I269" s="26">
        <v>170000000</v>
      </c>
      <c r="J269" s="26">
        <v>170000000</v>
      </c>
      <c r="K269" s="26">
        <v>163805240</v>
      </c>
      <c r="L269" s="26">
        <v>163805240</v>
      </c>
      <c r="M269" s="26">
        <v>80220000</v>
      </c>
      <c r="N269" s="26">
        <v>80220000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6194760</v>
      </c>
      <c r="V269" s="26">
        <v>3.6439764705882403</v>
      </c>
      <c r="W269" s="26">
        <v>89780000</v>
      </c>
      <c r="X269" s="26">
        <v>52.811764705882396</v>
      </c>
      <c r="Y269" s="26">
        <v>170000000</v>
      </c>
      <c r="Z269" s="26">
        <v>100</v>
      </c>
      <c r="AA269" s="26">
        <v>83585240</v>
      </c>
      <c r="AB269" s="26">
        <v>80220000</v>
      </c>
      <c r="AC269" s="26">
        <v>0</v>
      </c>
    </row>
    <row r="270" spans="1:29" x14ac:dyDescent="0.2">
      <c r="A270" s="10" t="s">
        <v>452</v>
      </c>
      <c r="B270" s="102" t="s">
        <v>127</v>
      </c>
      <c r="C270" s="26">
        <v>85000000</v>
      </c>
      <c r="D270" s="26">
        <v>0</v>
      </c>
      <c r="E270" s="26">
        <v>0</v>
      </c>
      <c r="F270" s="26">
        <v>0</v>
      </c>
      <c r="G270" s="26">
        <v>0</v>
      </c>
      <c r="H270" s="26">
        <v>85000000</v>
      </c>
      <c r="I270" s="26">
        <v>85000000</v>
      </c>
      <c r="J270" s="26">
        <v>85000000</v>
      </c>
      <c r="K270" s="26">
        <v>82720000</v>
      </c>
      <c r="L270" s="26">
        <v>82720000</v>
      </c>
      <c r="M270" s="26">
        <v>66850000</v>
      </c>
      <c r="N270" s="26">
        <v>66850000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2280000</v>
      </c>
      <c r="V270" s="26">
        <v>2.6823529411764699</v>
      </c>
      <c r="W270" s="26">
        <v>18150000</v>
      </c>
      <c r="X270" s="26">
        <v>21.352941176470598</v>
      </c>
      <c r="Y270" s="26">
        <v>85000000</v>
      </c>
      <c r="Z270" s="26">
        <v>100</v>
      </c>
      <c r="AA270" s="26">
        <v>15870000</v>
      </c>
      <c r="AB270" s="26">
        <v>66850000</v>
      </c>
      <c r="AC270" s="26">
        <v>0</v>
      </c>
    </row>
    <row r="271" spans="1:29" x14ac:dyDescent="0.2">
      <c r="A271" s="10" t="s">
        <v>453</v>
      </c>
      <c r="B271" s="102" t="s">
        <v>129</v>
      </c>
      <c r="C271" s="26">
        <v>85000000</v>
      </c>
      <c r="D271" s="26">
        <v>0</v>
      </c>
      <c r="E271" s="26">
        <v>0</v>
      </c>
      <c r="F271" s="26">
        <v>0</v>
      </c>
      <c r="G271" s="26">
        <v>0</v>
      </c>
      <c r="H271" s="26">
        <v>85000000</v>
      </c>
      <c r="I271" s="26">
        <v>85000000</v>
      </c>
      <c r="J271" s="26">
        <v>85000000</v>
      </c>
      <c r="K271" s="26">
        <v>81085240</v>
      </c>
      <c r="L271" s="26">
        <v>81085240</v>
      </c>
      <c r="M271" s="26">
        <v>13370000</v>
      </c>
      <c r="N271" s="26">
        <v>13370000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3914760</v>
      </c>
      <c r="V271" s="26">
        <v>4.6055999999999999</v>
      </c>
      <c r="W271" s="26">
        <v>71630000</v>
      </c>
      <c r="X271" s="26">
        <v>84.270588235294085</v>
      </c>
      <c r="Y271" s="26">
        <v>85000000</v>
      </c>
      <c r="Z271" s="26">
        <v>100</v>
      </c>
      <c r="AA271" s="26">
        <v>67715240</v>
      </c>
      <c r="AB271" s="26">
        <v>13370000</v>
      </c>
      <c r="AC271" s="26">
        <v>0</v>
      </c>
    </row>
    <row r="272" spans="1:29" ht="25.5" x14ac:dyDescent="0.2">
      <c r="A272" s="10" t="s">
        <v>454</v>
      </c>
      <c r="B272" s="103" t="s">
        <v>147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0</v>
      </c>
      <c r="AB272" s="26">
        <v>0</v>
      </c>
      <c r="AC272" s="26">
        <v>0</v>
      </c>
    </row>
    <row r="273" spans="1:29" x14ac:dyDescent="0.2">
      <c r="A273" s="10" t="s">
        <v>455</v>
      </c>
      <c r="B273" s="102" t="s">
        <v>456</v>
      </c>
      <c r="C273" s="26">
        <v>347336500</v>
      </c>
      <c r="D273" s="26">
        <v>0</v>
      </c>
      <c r="E273" s="26">
        <v>0</v>
      </c>
      <c r="F273" s="26">
        <v>0</v>
      </c>
      <c r="G273" s="26">
        <v>0</v>
      </c>
      <c r="H273" s="26">
        <v>347336500</v>
      </c>
      <c r="I273" s="26">
        <v>347336500</v>
      </c>
      <c r="J273" s="26">
        <v>347336500</v>
      </c>
      <c r="K273" s="26">
        <v>168990000</v>
      </c>
      <c r="L273" s="26">
        <v>168990000</v>
      </c>
      <c r="M273" s="26">
        <v>134735000</v>
      </c>
      <c r="N273" s="26">
        <v>134735000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178346500</v>
      </c>
      <c r="V273" s="26">
        <v>51.346892710671099</v>
      </c>
      <c r="W273" s="26">
        <v>212601500</v>
      </c>
      <c r="X273" s="26">
        <v>61.209086865330903</v>
      </c>
      <c r="Y273" s="26">
        <v>347336500</v>
      </c>
      <c r="Z273" s="26">
        <v>100</v>
      </c>
      <c r="AA273" s="26">
        <v>34255000</v>
      </c>
      <c r="AB273" s="26">
        <v>134735000</v>
      </c>
      <c r="AC273" s="26">
        <v>0</v>
      </c>
    </row>
    <row r="274" spans="1:29" ht="38.25" x14ac:dyDescent="0.2">
      <c r="A274" s="10" t="s">
        <v>457</v>
      </c>
      <c r="B274" s="103" t="s">
        <v>451</v>
      </c>
      <c r="C274" s="26">
        <v>347336500</v>
      </c>
      <c r="D274" s="26">
        <v>0</v>
      </c>
      <c r="E274" s="26">
        <v>0</v>
      </c>
      <c r="F274" s="26">
        <v>0</v>
      </c>
      <c r="G274" s="26">
        <v>0</v>
      </c>
      <c r="H274" s="26">
        <v>347336500</v>
      </c>
      <c r="I274" s="26">
        <v>347336500</v>
      </c>
      <c r="J274" s="26">
        <v>347336500</v>
      </c>
      <c r="K274" s="26">
        <v>168990000</v>
      </c>
      <c r="L274" s="26">
        <v>168990000</v>
      </c>
      <c r="M274" s="26">
        <v>134735000</v>
      </c>
      <c r="N274" s="26">
        <v>134735000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178346500</v>
      </c>
      <c r="V274" s="26">
        <v>51.346892710671099</v>
      </c>
      <c r="W274" s="26">
        <v>212601500</v>
      </c>
      <c r="X274" s="26">
        <v>61.209086865330903</v>
      </c>
      <c r="Y274" s="26">
        <v>347336500</v>
      </c>
      <c r="Z274" s="26">
        <v>100</v>
      </c>
      <c r="AA274" s="26">
        <v>34255000</v>
      </c>
      <c r="AB274" s="26">
        <v>134735000</v>
      </c>
      <c r="AC274" s="26">
        <v>0</v>
      </c>
    </row>
    <row r="275" spans="1:29" x14ac:dyDescent="0.2">
      <c r="A275" s="10" t="s">
        <v>458</v>
      </c>
      <c r="B275" s="102" t="s">
        <v>127</v>
      </c>
      <c r="C275" s="26">
        <v>170768250</v>
      </c>
      <c r="D275" s="26">
        <v>0</v>
      </c>
      <c r="E275" s="26">
        <v>0</v>
      </c>
      <c r="F275" s="26">
        <v>0</v>
      </c>
      <c r="G275" s="26">
        <v>0</v>
      </c>
      <c r="H275" s="26">
        <v>170768250</v>
      </c>
      <c r="I275" s="26">
        <v>170768250</v>
      </c>
      <c r="J275" s="26">
        <v>170768250</v>
      </c>
      <c r="K275" s="26">
        <v>145235000</v>
      </c>
      <c r="L275" s="26">
        <v>145235000</v>
      </c>
      <c r="M275" s="26">
        <v>134735000</v>
      </c>
      <c r="N275" s="26">
        <v>134735000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25533250</v>
      </c>
      <c r="V275" s="26">
        <v>14.951989026063099</v>
      </c>
      <c r="W275" s="26">
        <v>36033250</v>
      </c>
      <c r="X275" s="26">
        <v>21.100672988099397</v>
      </c>
      <c r="Y275" s="26">
        <v>170768250</v>
      </c>
      <c r="Z275" s="26">
        <v>100</v>
      </c>
      <c r="AA275" s="26">
        <v>10500000</v>
      </c>
      <c r="AB275" s="26">
        <v>134735000</v>
      </c>
      <c r="AC275" s="26">
        <v>0</v>
      </c>
    </row>
    <row r="276" spans="1:29" x14ac:dyDescent="0.2">
      <c r="A276" s="10" t="s">
        <v>459</v>
      </c>
      <c r="B276" s="102" t="s">
        <v>129</v>
      </c>
      <c r="C276" s="26">
        <v>176568250</v>
      </c>
      <c r="D276" s="26">
        <v>0</v>
      </c>
      <c r="E276" s="26">
        <v>0</v>
      </c>
      <c r="F276" s="26">
        <v>0</v>
      </c>
      <c r="G276" s="26">
        <v>0</v>
      </c>
      <c r="H276" s="26">
        <v>176568250</v>
      </c>
      <c r="I276" s="26">
        <v>176568250</v>
      </c>
      <c r="J276" s="26">
        <v>176568250</v>
      </c>
      <c r="K276" s="26">
        <v>23755000</v>
      </c>
      <c r="L276" s="26">
        <v>23755000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152813250</v>
      </c>
      <c r="V276" s="26">
        <v>86.546278846848196</v>
      </c>
      <c r="W276" s="26">
        <v>176568250</v>
      </c>
      <c r="X276" s="26">
        <v>100</v>
      </c>
      <c r="Y276" s="26">
        <v>176568250</v>
      </c>
      <c r="Z276" s="26">
        <v>100</v>
      </c>
      <c r="AA276" s="26">
        <v>23755000</v>
      </c>
      <c r="AB276" s="26">
        <v>0</v>
      </c>
      <c r="AC276" s="26">
        <v>0</v>
      </c>
    </row>
    <row r="277" spans="1:29" ht="25.5" x14ac:dyDescent="0.2">
      <c r="A277" s="10" t="s">
        <v>460</v>
      </c>
      <c r="B277" s="103" t="s">
        <v>147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0</v>
      </c>
      <c r="Z277" s="26">
        <v>0</v>
      </c>
      <c r="AA277" s="26">
        <v>0</v>
      </c>
      <c r="AB277" s="26">
        <v>0</v>
      </c>
      <c r="AC277" s="26">
        <v>0</v>
      </c>
    </row>
    <row r="278" spans="1:29" x14ac:dyDescent="0.2">
      <c r="A278" s="10" t="s">
        <v>461</v>
      </c>
      <c r="B278" s="102" t="s">
        <v>462</v>
      </c>
      <c r="C278" s="26">
        <v>382636500</v>
      </c>
      <c r="D278" s="26">
        <v>0</v>
      </c>
      <c r="E278" s="26">
        <v>0</v>
      </c>
      <c r="F278" s="26">
        <v>0</v>
      </c>
      <c r="G278" s="26">
        <v>0</v>
      </c>
      <c r="H278" s="26">
        <v>382636500</v>
      </c>
      <c r="I278" s="26">
        <v>382636500</v>
      </c>
      <c r="J278" s="26">
        <v>382636500</v>
      </c>
      <c r="K278" s="26">
        <v>167690000</v>
      </c>
      <c r="L278" s="26">
        <v>167690000</v>
      </c>
      <c r="M278" s="26">
        <v>147070000</v>
      </c>
      <c r="N278" s="26">
        <v>147070000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214946500</v>
      </c>
      <c r="V278" s="26">
        <v>56.175116592379496</v>
      </c>
      <c r="W278" s="26">
        <v>235566500</v>
      </c>
      <c r="X278" s="26">
        <v>61.564043158454602</v>
      </c>
      <c r="Y278" s="26">
        <v>382636500</v>
      </c>
      <c r="Z278" s="26">
        <v>100</v>
      </c>
      <c r="AA278" s="26">
        <v>20620000</v>
      </c>
      <c r="AB278" s="26">
        <v>147070000</v>
      </c>
      <c r="AC278" s="26">
        <v>0</v>
      </c>
    </row>
    <row r="279" spans="1:29" ht="25.5" x14ac:dyDescent="0.2">
      <c r="A279" s="10" t="s">
        <v>463</v>
      </c>
      <c r="B279" s="103" t="s">
        <v>464</v>
      </c>
      <c r="C279" s="26">
        <v>382636500</v>
      </c>
      <c r="D279" s="26">
        <v>0</v>
      </c>
      <c r="E279" s="26">
        <v>0</v>
      </c>
      <c r="F279" s="26">
        <v>0</v>
      </c>
      <c r="G279" s="26">
        <v>0</v>
      </c>
      <c r="H279" s="26">
        <v>382636500</v>
      </c>
      <c r="I279" s="26">
        <v>382636500</v>
      </c>
      <c r="J279" s="26">
        <v>382636500</v>
      </c>
      <c r="K279" s="26">
        <v>167690000</v>
      </c>
      <c r="L279" s="26">
        <v>167690000</v>
      </c>
      <c r="M279" s="26">
        <v>147070000</v>
      </c>
      <c r="N279" s="26">
        <v>147070000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214946500</v>
      </c>
      <c r="V279" s="26">
        <v>56.175116592379496</v>
      </c>
      <c r="W279" s="26">
        <v>235566500</v>
      </c>
      <c r="X279" s="26">
        <v>61.564043158454602</v>
      </c>
      <c r="Y279" s="26">
        <v>382636500</v>
      </c>
      <c r="Z279" s="26">
        <v>100</v>
      </c>
      <c r="AA279" s="26">
        <v>20620000</v>
      </c>
      <c r="AB279" s="26">
        <v>147070000</v>
      </c>
      <c r="AC279" s="26">
        <v>0</v>
      </c>
    </row>
    <row r="280" spans="1:29" x14ac:dyDescent="0.2">
      <c r="A280" s="10" t="s">
        <v>465</v>
      </c>
      <c r="B280" s="102" t="s">
        <v>127</v>
      </c>
      <c r="C280" s="26">
        <v>88418250</v>
      </c>
      <c r="D280" s="26">
        <v>0</v>
      </c>
      <c r="E280" s="26">
        <v>0</v>
      </c>
      <c r="F280" s="26">
        <v>0</v>
      </c>
      <c r="G280" s="26">
        <v>0</v>
      </c>
      <c r="H280" s="26">
        <v>88418250</v>
      </c>
      <c r="I280" s="26">
        <v>88418250</v>
      </c>
      <c r="J280" s="26">
        <v>88418250</v>
      </c>
      <c r="K280" s="26">
        <v>83220000</v>
      </c>
      <c r="L280" s="26">
        <v>83220000</v>
      </c>
      <c r="M280" s="26">
        <v>80220000</v>
      </c>
      <c r="N280" s="26">
        <v>80220000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5198250</v>
      </c>
      <c r="V280" s="26">
        <v>5.8791595626468496</v>
      </c>
      <c r="W280" s="26">
        <v>8198250</v>
      </c>
      <c r="X280" s="26">
        <v>9.2721242503668595</v>
      </c>
      <c r="Y280" s="26">
        <v>88418250</v>
      </c>
      <c r="Z280" s="26">
        <v>100</v>
      </c>
      <c r="AA280" s="26">
        <v>3000000</v>
      </c>
      <c r="AB280" s="26">
        <v>80220000</v>
      </c>
      <c r="AC280" s="26">
        <v>0</v>
      </c>
    </row>
    <row r="281" spans="1:29" x14ac:dyDescent="0.2">
      <c r="A281" s="10" t="s">
        <v>466</v>
      </c>
      <c r="B281" s="102" t="s">
        <v>129</v>
      </c>
      <c r="C281" s="26">
        <v>294218250</v>
      </c>
      <c r="D281" s="26">
        <v>0</v>
      </c>
      <c r="E281" s="26">
        <v>0</v>
      </c>
      <c r="F281" s="26">
        <v>0</v>
      </c>
      <c r="G281" s="26">
        <v>0</v>
      </c>
      <c r="H281" s="26">
        <v>294218250</v>
      </c>
      <c r="I281" s="26">
        <v>294218250</v>
      </c>
      <c r="J281" s="26">
        <v>294218250</v>
      </c>
      <c r="K281" s="26">
        <v>84470000</v>
      </c>
      <c r="L281" s="26">
        <v>84470000</v>
      </c>
      <c r="M281" s="26">
        <v>66850000</v>
      </c>
      <c r="N281" s="26">
        <v>66850000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209748250</v>
      </c>
      <c r="V281" s="26">
        <v>71.290020248573995</v>
      </c>
      <c r="W281" s="26">
        <v>227368250</v>
      </c>
      <c r="X281" s="26">
        <v>77.278771796107094</v>
      </c>
      <c r="Y281" s="26">
        <v>294218250</v>
      </c>
      <c r="Z281" s="26">
        <v>100</v>
      </c>
      <c r="AA281" s="26">
        <v>17620000</v>
      </c>
      <c r="AB281" s="26">
        <v>66850000</v>
      </c>
      <c r="AC281" s="26">
        <v>0</v>
      </c>
    </row>
    <row r="282" spans="1:29" x14ac:dyDescent="0.2">
      <c r="A282" s="10" t="s">
        <v>467</v>
      </c>
      <c r="B282" s="102" t="s">
        <v>468</v>
      </c>
      <c r="C282" s="26">
        <v>10000000</v>
      </c>
      <c r="D282" s="26">
        <v>0</v>
      </c>
      <c r="E282" s="26">
        <v>0</v>
      </c>
      <c r="F282" s="26">
        <v>0</v>
      </c>
      <c r="G282" s="26">
        <v>0</v>
      </c>
      <c r="H282" s="26">
        <v>10000000</v>
      </c>
      <c r="I282" s="26">
        <v>10000000</v>
      </c>
      <c r="J282" s="26">
        <v>10000000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10000000</v>
      </c>
      <c r="V282" s="26">
        <v>100</v>
      </c>
      <c r="W282" s="26">
        <v>10000000</v>
      </c>
      <c r="X282" s="26">
        <v>100</v>
      </c>
      <c r="Y282" s="26">
        <v>10000000</v>
      </c>
      <c r="Z282" s="26">
        <v>100</v>
      </c>
      <c r="AA282" s="26">
        <v>0</v>
      </c>
      <c r="AB282" s="26">
        <v>0</v>
      </c>
      <c r="AC282" s="26">
        <v>0</v>
      </c>
    </row>
    <row r="283" spans="1:29" ht="38.25" x14ac:dyDescent="0.2">
      <c r="A283" s="10" t="s">
        <v>469</v>
      </c>
      <c r="B283" s="103" t="s">
        <v>470</v>
      </c>
      <c r="C283" s="26">
        <v>10000000</v>
      </c>
      <c r="D283" s="26">
        <v>0</v>
      </c>
      <c r="E283" s="26">
        <v>0</v>
      </c>
      <c r="F283" s="26">
        <v>0</v>
      </c>
      <c r="G283" s="26">
        <v>0</v>
      </c>
      <c r="H283" s="26">
        <v>10000000</v>
      </c>
      <c r="I283" s="26">
        <v>10000000</v>
      </c>
      <c r="J283" s="26">
        <v>10000000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10000000</v>
      </c>
      <c r="V283" s="26">
        <v>100</v>
      </c>
      <c r="W283" s="26">
        <v>10000000</v>
      </c>
      <c r="X283" s="26">
        <v>100</v>
      </c>
      <c r="Y283" s="26">
        <v>10000000</v>
      </c>
      <c r="Z283" s="26">
        <v>100</v>
      </c>
      <c r="AA283" s="26">
        <v>0</v>
      </c>
      <c r="AB283" s="26">
        <v>0</v>
      </c>
      <c r="AC283" s="26">
        <v>0</v>
      </c>
    </row>
    <row r="284" spans="1:29" x14ac:dyDescent="0.2">
      <c r="A284" s="10" t="s">
        <v>471</v>
      </c>
      <c r="B284" s="102" t="s">
        <v>127</v>
      </c>
      <c r="C284" s="26">
        <v>7000000</v>
      </c>
      <c r="D284" s="26">
        <v>0</v>
      </c>
      <c r="E284" s="26">
        <v>0</v>
      </c>
      <c r="F284" s="26">
        <v>0</v>
      </c>
      <c r="G284" s="26">
        <v>0</v>
      </c>
      <c r="H284" s="26">
        <v>7000000</v>
      </c>
      <c r="I284" s="26">
        <v>7000000</v>
      </c>
      <c r="J284" s="26">
        <v>7000000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7000000</v>
      </c>
      <c r="V284" s="26">
        <v>100</v>
      </c>
      <c r="W284" s="26">
        <v>7000000</v>
      </c>
      <c r="X284" s="26">
        <v>100</v>
      </c>
      <c r="Y284" s="26">
        <v>7000000</v>
      </c>
      <c r="Z284" s="26">
        <v>100</v>
      </c>
      <c r="AA284" s="26">
        <v>0</v>
      </c>
      <c r="AB284" s="26">
        <v>0</v>
      </c>
      <c r="AC284" s="26">
        <v>0</v>
      </c>
    </row>
    <row r="285" spans="1:29" x14ac:dyDescent="0.2">
      <c r="A285" s="10" t="s">
        <v>472</v>
      </c>
      <c r="B285" s="102" t="s">
        <v>129</v>
      </c>
      <c r="C285" s="26">
        <v>3000000</v>
      </c>
      <c r="D285" s="26">
        <v>0</v>
      </c>
      <c r="E285" s="26">
        <v>0</v>
      </c>
      <c r="F285" s="26">
        <v>0</v>
      </c>
      <c r="G285" s="26">
        <v>0</v>
      </c>
      <c r="H285" s="26">
        <v>3000000</v>
      </c>
      <c r="I285" s="26">
        <v>3000000</v>
      </c>
      <c r="J285" s="26">
        <v>3000000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3000000</v>
      </c>
      <c r="V285" s="26">
        <v>100</v>
      </c>
      <c r="W285" s="26">
        <v>3000000</v>
      </c>
      <c r="X285" s="26">
        <v>100</v>
      </c>
      <c r="Y285" s="26">
        <v>3000000</v>
      </c>
      <c r="Z285" s="26">
        <v>100</v>
      </c>
      <c r="AA285" s="26">
        <v>0</v>
      </c>
      <c r="AB285" s="26">
        <v>0</v>
      </c>
      <c r="AC285" s="26">
        <v>0</v>
      </c>
    </row>
    <row r="286" spans="1:29" ht="25.5" x14ac:dyDescent="0.2">
      <c r="A286" s="10" t="s">
        <v>473</v>
      </c>
      <c r="B286" s="103" t="s">
        <v>147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</row>
    <row r="287" spans="1:29" x14ac:dyDescent="0.2">
      <c r="A287" s="10" t="s">
        <v>474</v>
      </c>
      <c r="B287" s="102" t="s">
        <v>315</v>
      </c>
      <c r="C287" s="26">
        <v>1991679000</v>
      </c>
      <c r="D287" s="26">
        <v>0</v>
      </c>
      <c r="E287" s="26">
        <v>0</v>
      </c>
      <c r="F287" s="26">
        <v>0</v>
      </c>
      <c r="G287" s="26">
        <v>0</v>
      </c>
      <c r="H287" s="26">
        <v>1991679000</v>
      </c>
      <c r="I287" s="26">
        <v>1991679000</v>
      </c>
      <c r="J287" s="26">
        <v>1991679000</v>
      </c>
      <c r="K287" s="26">
        <v>100000000</v>
      </c>
      <c r="L287" s="26">
        <v>100000000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1891679000</v>
      </c>
      <c r="V287" s="26">
        <v>94.979110589608098</v>
      </c>
      <c r="W287" s="26">
        <v>1991679000</v>
      </c>
      <c r="X287" s="26">
        <v>100</v>
      </c>
      <c r="Y287" s="26">
        <v>1991679000</v>
      </c>
      <c r="Z287" s="26">
        <v>100</v>
      </c>
      <c r="AA287" s="26">
        <v>100000000</v>
      </c>
      <c r="AB287" s="26">
        <v>0</v>
      </c>
      <c r="AC287" s="26">
        <v>0</v>
      </c>
    </row>
    <row r="288" spans="1:29" ht="25.5" x14ac:dyDescent="0.2">
      <c r="A288" s="10" t="s">
        <v>475</v>
      </c>
      <c r="B288" s="103" t="s">
        <v>276</v>
      </c>
      <c r="C288" s="26">
        <v>1991679000</v>
      </c>
      <c r="D288" s="26">
        <v>0</v>
      </c>
      <c r="E288" s="26">
        <v>0</v>
      </c>
      <c r="F288" s="26">
        <v>0</v>
      </c>
      <c r="G288" s="26">
        <v>0</v>
      </c>
      <c r="H288" s="26">
        <v>1991679000</v>
      </c>
      <c r="I288" s="26">
        <v>1991679000</v>
      </c>
      <c r="J288" s="26">
        <v>1991679000</v>
      </c>
      <c r="K288" s="26">
        <v>100000000</v>
      </c>
      <c r="L288" s="26">
        <v>100000000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1891679000</v>
      </c>
      <c r="V288" s="26">
        <v>94.979110589608098</v>
      </c>
      <c r="W288" s="26">
        <v>1991679000</v>
      </c>
      <c r="X288" s="26">
        <v>100</v>
      </c>
      <c r="Y288" s="26">
        <v>1991679000</v>
      </c>
      <c r="Z288" s="26">
        <v>100</v>
      </c>
      <c r="AA288" s="26">
        <v>100000000</v>
      </c>
      <c r="AB288" s="26">
        <v>0</v>
      </c>
      <c r="AC288" s="26">
        <v>0</v>
      </c>
    </row>
    <row r="289" spans="1:29" ht="38.25" x14ac:dyDescent="0.2">
      <c r="A289" s="10" t="s">
        <v>476</v>
      </c>
      <c r="B289" s="103" t="s">
        <v>477</v>
      </c>
      <c r="C289" s="26">
        <v>1870000000</v>
      </c>
      <c r="D289" s="26">
        <v>0</v>
      </c>
      <c r="E289" s="26">
        <v>0</v>
      </c>
      <c r="F289" s="26">
        <v>0</v>
      </c>
      <c r="G289" s="26">
        <v>0</v>
      </c>
      <c r="H289" s="26">
        <v>1870000000</v>
      </c>
      <c r="I289" s="26">
        <v>1870000000</v>
      </c>
      <c r="J289" s="26">
        <v>1870000000</v>
      </c>
      <c r="K289" s="26">
        <v>100000000</v>
      </c>
      <c r="L289" s="26">
        <v>100000000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1770000000</v>
      </c>
      <c r="V289" s="26">
        <v>94.652406417112303</v>
      </c>
      <c r="W289" s="26">
        <v>1870000000</v>
      </c>
      <c r="X289" s="26">
        <v>100</v>
      </c>
      <c r="Y289" s="26">
        <v>1870000000</v>
      </c>
      <c r="Z289" s="26">
        <v>100</v>
      </c>
      <c r="AA289" s="26">
        <v>100000000</v>
      </c>
      <c r="AB289" s="26">
        <v>0</v>
      </c>
      <c r="AC289" s="26">
        <v>0</v>
      </c>
    </row>
    <row r="290" spans="1:29" x14ac:dyDescent="0.2">
      <c r="A290" s="10" t="s">
        <v>478</v>
      </c>
      <c r="B290" s="102" t="s">
        <v>479</v>
      </c>
      <c r="C290" s="26">
        <v>121679000</v>
      </c>
      <c r="D290" s="26">
        <v>0</v>
      </c>
      <c r="E290" s="26">
        <v>0</v>
      </c>
      <c r="F290" s="26">
        <v>0</v>
      </c>
      <c r="G290" s="26">
        <v>0</v>
      </c>
      <c r="H290" s="26">
        <v>121679000</v>
      </c>
      <c r="I290" s="26">
        <v>121679000</v>
      </c>
      <c r="J290" s="26">
        <v>121679000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121679000</v>
      </c>
      <c r="V290" s="26">
        <v>100</v>
      </c>
      <c r="W290" s="26">
        <v>121679000</v>
      </c>
      <c r="X290" s="26">
        <v>100</v>
      </c>
      <c r="Y290" s="26">
        <v>121679000</v>
      </c>
      <c r="Z290" s="26">
        <v>100</v>
      </c>
      <c r="AA290" s="26">
        <v>0</v>
      </c>
      <c r="AB290" s="26">
        <v>0</v>
      </c>
      <c r="AC290" s="26">
        <v>0</v>
      </c>
    </row>
    <row r="291" spans="1:29" x14ac:dyDescent="0.2">
      <c r="A291" s="10" t="s">
        <v>480</v>
      </c>
      <c r="B291" s="102" t="s">
        <v>139</v>
      </c>
      <c r="C291" s="26">
        <v>90000000</v>
      </c>
      <c r="D291" s="26">
        <v>0</v>
      </c>
      <c r="E291" s="26">
        <v>0</v>
      </c>
      <c r="F291" s="26">
        <v>0</v>
      </c>
      <c r="G291" s="26">
        <v>0</v>
      </c>
      <c r="H291" s="26">
        <v>90000000</v>
      </c>
      <c r="I291" s="26">
        <v>90000000</v>
      </c>
      <c r="J291" s="26">
        <v>90000000</v>
      </c>
      <c r="K291" s="26">
        <v>44740000</v>
      </c>
      <c r="L291" s="26">
        <v>44740000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45260000</v>
      </c>
      <c r="V291" s="26">
        <v>50.288888888888899</v>
      </c>
      <c r="W291" s="26">
        <v>90000000</v>
      </c>
      <c r="X291" s="26">
        <v>100</v>
      </c>
      <c r="Y291" s="26">
        <v>90000000</v>
      </c>
      <c r="Z291" s="26">
        <v>100</v>
      </c>
      <c r="AA291" s="26">
        <v>44740000</v>
      </c>
      <c r="AB291" s="26">
        <v>0</v>
      </c>
      <c r="AC291" s="26">
        <v>0</v>
      </c>
    </row>
    <row r="292" spans="1:29" x14ac:dyDescent="0.2">
      <c r="A292" s="10" t="s">
        <v>481</v>
      </c>
      <c r="B292" s="102" t="s">
        <v>121</v>
      </c>
      <c r="C292" s="26">
        <v>90000000</v>
      </c>
      <c r="D292" s="26">
        <v>0</v>
      </c>
      <c r="E292" s="26">
        <v>0</v>
      </c>
      <c r="F292" s="26">
        <v>0</v>
      </c>
      <c r="G292" s="26">
        <v>0</v>
      </c>
      <c r="H292" s="26">
        <v>90000000</v>
      </c>
      <c r="I292" s="26">
        <v>90000000</v>
      </c>
      <c r="J292" s="26">
        <v>90000000</v>
      </c>
      <c r="K292" s="26">
        <v>44740000</v>
      </c>
      <c r="L292" s="26">
        <v>44740000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45260000</v>
      </c>
      <c r="V292" s="26">
        <v>50.288888888888899</v>
      </c>
      <c r="W292" s="26">
        <v>90000000</v>
      </c>
      <c r="X292" s="26">
        <v>100</v>
      </c>
      <c r="Y292" s="26">
        <v>90000000</v>
      </c>
      <c r="Z292" s="26">
        <v>100</v>
      </c>
      <c r="AA292" s="26">
        <v>44740000</v>
      </c>
      <c r="AB292" s="26">
        <v>0</v>
      </c>
      <c r="AC292" s="26">
        <v>0</v>
      </c>
    </row>
    <row r="293" spans="1:29" x14ac:dyDescent="0.2">
      <c r="A293" s="10" t="s">
        <v>482</v>
      </c>
      <c r="B293" s="102" t="s">
        <v>483</v>
      </c>
      <c r="C293" s="26">
        <v>36000000</v>
      </c>
      <c r="D293" s="26">
        <v>0</v>
      </c>
      <c r="E293" s="26">
        <v>0</v>
      </c>
      <c r="F293" s="26">
        <v>0</v>
      </c>
      <c r="G293" s="26">
        <v>0</v>
      </c>
      <c r="H293" s="26">
        <v>36000000</v>
      </c>
      <c r="I293" s="26">
        <v>36000000</v>
      </c>
      <c r="J293" s="26">
        <v>36000000</v>
      </c>
      <c r="K293" s="26">
        <v>18000000</v>
      </c>
      <c r="L293" s="26">
        <v>18000000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18000000</v>
      </c>
      <c r="V293" s="26">
        <v>50</v>
      </c>
      <c r="W293" s="26">
        <v>36000000</v>
      </c>
      <c r="X293" s="26">
        <v>100</v>
      </c>
      <c r="Y293" s="26">
        <v>36000000</v>
      </c>
      <c r="Z293" s="26">
        <v>100</v>
      </c>
      <c r="AA293" s="26">
        <v>18000000</v>
      </c>
      <c r="AB293" s="26">
        <v>0</v>
      </c>
      <c r="AC293" s="26">
        <v>0</v>
      </c>
    </row>
    <row r="294" spans="1:29" x14ac:dyDescent="0.2">
      <c r="A294" s="10" t="s">
        <v>484</v>
      </c>
      <c r="B294" s="102" t="s">
        <v>485</v>
      </c>
      <c r="C294" s="26">
        <v>36000000</v>
      </c>
      <c r="D294" s="26">
        <v>0</v>
      </c>
      <c r="E294" s="26">
        <v>0</v>
      </c>
      <c r="F294" s="26">
        <v>0</v>
      </c>
      <c r="G294" s="26">
        <v>0</v>
      </c>
      <c r="H294" s="26">
        <v>36000000</v>
      </c>
      <c r="I294" s="26">
        <v>36000000</v>
      </c>
      <c r="J294" s="26">
        <v>36000000</v>
      </c>
      <c r="K294" s="26">
        <v>18000000</v>
      </c>
      <c r="L294" s="26">
        <v>18000000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18000000</v>
      </c>
      <c r="V294" s="26">
        <v>50</v>
      </c>
      <c r="W294" s="26">
        <v>36000000</v>
      </c>
      <c r="X294" s="26">
        <v>100</v>
      </c>
      <c r="Y294" s="26">
        <v>36000000</v>
      </c>
      <c r="Z294" s="26">
        <v>100</v>
      </c>
      <c r="AA294" s="26">
        <v>18000000</v>
      </c>
      <c r="AB294" s="26">
        <v>0</v>
      </c>
      <c r="AC294" s="26">
        <v>0</v>
      </c>
    </row>
    <row r="295" spans="1:29" x14ac:dyDescent="0.2">
      <c r="A295" s="10" t="s">
        <v>486</v>
      </c>
      <c r="B295" s="102" t="s">
        <v>127</v>
      </c>
      <c r="C295" s="26">
        <v>20000000</v>
      </c>
      <c r="D295" s="26">
        <v>0</v>
      </c>
      <c r="E295" s="26">
        <v>0</v>
      </c>
      <c r="F295" s="26">
        <v>0</v>
      </c>
      <c r="G295" s="26">
        <v>0</v>
      </c>
      <c r="H295" s="26">
        <v>20000000</v>
      </c>
      <c r="I295" s="26">
        <v>20000000</v>
      </c>
      <c r="J295" s="26">
        <v>20000000</v>
      </c>
      <c r="K295" s="26">
        <v>9000000</v>
      </c>
      <c r="L295" s="26">
        <v>9000000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11000000</v>
      </c>
      <c r="V295" s="26">
        <v>55</v>
      </c>
      <c r="W295" s="26">
        <v>20000000</v>
      </c>
      <c r="X295" s="26">
        <v>100</v>
      </c>
      <c r="Y295" s="26">
        <v>20000000</v>
      </c>
      <c r="Z295" s="26">
        <v>100</v>
      </c>
      <c r="AA295" s="26">
        <v>9000000</v>
      </c>
      <c r="AB295" s="26">
        <v>0</v>
      </c>
      <c r="AC295" s="26">
        <v>0</v>
      </c>
    </row>
    <row r="296" spans="1:29" x14ac:dyDescent="0.2">
      <c r="A296" s="10" t="s">
        <v>487</v>
      </c>
      <c r="B296" s="102" t="s">
        <v>129</v>
      </c>
      <c r="C296" s="26">
        <v>16000000</v>
      </c>
      <c r="D296" s="26">
        <v>0</v>
      </c>
      <c r="E296" s="26">
        <v>0</v>
      </c>
      <c r="F296" s="26">
        <v>0</v>
      </c>
      <c r="G296" s="26">
        <v>0</v>
      </c>
      <c r="H296" s="26">
        <v>16000000</v>
      </c>
      <c r="I296" s="26">
        <v>16000000</v>
      </c>
      <c r="J296" s="26">
        <v>16000000</v>
      </c>
      <c r="K296" s="26">
        <v>9000000</v>
      </c>
      <c r="L296" s="26">
        <v>9000000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7000000</v>
      </c>
      <c r="V296" s="26">
        <v>43.75</v>
      </c>
      <c r="W296" s="26">
        <v>16000000</v>
      </c>
      <c r="X296" s="26">
        <v>100</v>
      </c>
      <c r="Y296" s="26">
        <v>16000000</v>
      </c>
      <c r="Z296" s="26">
        <v>100</v>
      </c>
      <c r="AA296" s="26">
        <v>9000000</v>
      </c>
      <c r="AB296" s="26">
        <v>0</v>
      </c>
      <c r="AC296" s="26">
        <v>0</v>
      </c>
    </row>
    <row r="297" spans="1:29" x14ac:dyDescent="0.2">
      <c r="A297" s="10" t="s">
        <v>488</v>
      </c>
      <c r="B297" s="102" t="s">
        <v>433</v>
      </c>
      <c r="C297" s="26">
        <v>54000000</v>
      </c>
      <c r="D297" s="26">
        <v>0</v>
      </c>
      <c r="E297" s="26">
        <v>0</v>
      </c>
      <c r="F297" s="26">
        <v>0</v>
      </c>
      <c r="G297" s="26">
        <v>0</v>
      </c>
      <c r="H297" s="26">
        <v>54000000</v>
      </c>
      <c r="I297" s="26">
        <v>54000000</v>
      </c>
      <c r="J297" s="26">
        <v>54000000</v>
      </c>
      <c r="K297" s="26">
        <v>26740000</v>
      </c>
      <c r="L297" s="26">
        <v>26740000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27260000</v>
      </c>
      <c r="V297" s="26">
        <v>50.481481481481495</v>
      </c>
      <c r="W297" s="26">
        <v>54000000</v>
      </c>
      <c r="X297" s="26">
        <v>100</v>
      </c>
      <c r="Y297" s="26">
        <v>54000000</v>
      </c>
      <c r="Z297" s="26">
        <v>100</v>
      </c>
      <c r="AA297" s="26">
        <v>26740000</v>
      </c>
      <c r="AB297" s="26">
        <v>0</v>
      </c>
      <c r="AC297" s="26">
        <v>0</v>
      </c>
    </row>
    <row r="298" spans="1:29" ht="38.25" x14ac:dyDescent="0.2">
      <c r="A298" s="10" t="s">
        <v>489</v>
      </c>
      <c r="B298" s="103" t="s">
        <v>144</v>
      </c>
      <c r="C298" s="26">
        <v>29000000</v>
      </c>
      <c r="D298" s="26">
        <v>0</v>
      </c>
      <c r="E298" s="26">
        <v>0</v>
      </c>
      <c r="F298" s="26">
        <v>0</v>
      </c>
      <c r="G298" s="26">
        <v>0</v>
      </c>
      <c r="H298" s="26">
        <v>29000000</v>
      </c>
      <c r="I298" s="26">
        <v>29000000</v>
      </c>
      <c r="J298" s="26">
        <v>29000000</v>
      </c>
      <c r="K298" s="26">
        <v>26740000</v>
      </c>
      <c r="L298" s="26">
        <v>26740000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2260000</v>
      </c>
      <c r="V298" s="26">
        <v>7.7931034482758594</v>
      </c>
      <c r="W298" s="26">
        <v>29000000</v>
      </c>
      <c r="X298" s="26">
        <v>100</v>
      </c>
      <c r="Y298" s="26">
        <v>29000000</v>
      </c>
      <c r="Z298" s="26">
        <v>100</v>
      </c>
      <c r="AA298" s="26">
        <v>26740000</v>
      </c>
      <c r="AB298" s="26">
        <v>0</v>
      </c>
      <c r="AC298" s="26">
        <v>0</v>
      </c>
    </row>
    <row r="299" spans="1:29" x14ac:dyDescent="0.2">
      <c r="A299" s="10" t="s">
        <v>490</v>
      </c>
      <c r="B299" s="102" t="s">
        <v>129</v>
      </c>
      <c r="C299" s="26">
        <v>29000000</v>
      </c>
      <c r="D299" s="26">
        <v>0</v>
      </c>
      <c r="E299" s="26">
        <v>0</v>
      </c>
      <c r="F299" s="26">
        <v>0</v>
      </c>
      <c r="G299" s="26">
        <v>0</v>
      </c>
      <c r="H299" s="26">
        <v>29000000</v>
      </c>
      <c r="I299" s="26">
        <v>29000000</v>
      </c>
      <c r="J299" s="26">
        <v>29000000</v>
      </c>
      <c r="K299" s="26">
        <v>26740000</v>
      </c>
      <c r="L299" s="26">
        <v>26740000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2260000</v>
      </c>
      <c r="V299" s="26">
        <v>7.7931034482758594</v>
      </c>
      <c r="W299" s="26">
        <v>29000000</v>
      </c>
      <c r="X299" s="26">
        <v>100</v>
      </c>
      <c r="Y299" s="26">
        <v>29000000</v>
      </c>
      <c r="Z299" s="26">
        <v>100</v>
      </c>
      <c r="AA299" s="26">
        <v>26740000</v>
      </c>
      <c r="AB299" s="26">
        <v>0</v>
      </c>
      <c r="AC299" s="26">
        <v>0</v>
      </c>
    </row>
    <row r="300" spans="1:29" ht="25.5" x14ac:dyDescent="0.2">
      <c r="A300" s="10" t="s">
        <v>491</v>
      </c>
      <c r="B300" s="103" t="s">
        <v>492</v>
      </c>
      <c r="C300" s="26">
        <v>25000000</v>
      </c>
      <c r="D300" s="26">
        <v>0</v>
      </c>
      <c r="E300" s="26">
        <v>0</v>
      </c>
      <c r="F300" s="26">
        <v>0</v>
      </c>
      <c r="G300" s="26">
        <v>0</v>
      </c>
      <c r="H300" s="26">
        <v>25000000</v>
      </c>
      <c r="I300" s="26">
        <v>25000000</v>
      </c>
      <c r="J300" s="26">
        <v>25000000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25000000</v>
      </c>
      <c r="V300" s="26">
        <v>100</v>
      </c>
      <c r="W300" s="26">
        <v>25000000</v>
      </c>
      <c r="X300" s="26">
        <v>100</v>
      </c>
      <c r="Y300" s="26">
        <v>25000000</v>
      </c>
      <c r="Z300" s="26">
        <v>100</v>
      </c>
      <c r="AA300" s="26">
        <v>0</v>
      </c>
      <c r="AB300" s="26">
        <v>0</v>
      </c>
      <c r="AC300" s="26">
        <v>0</v>
      </c>
    </row>
    <row r="301" spans="1:29" x14ac:dyDescent="0.2">
      <c r="A301" s="10" t="s">
        <v>493</v>
      </c>
      <c r="B301" s="102" t="s">
        <v>127</v>
      </c>
      <c r="C301" s="26">
        <v>23000000</v>
      </c>
      <c r="D301" s="26">
        <v>0</v>
      </c>
      <c r="E301" s="26">
        <v>0</v>
      </c>
      <c r="F301" s="26">
        <v>0</v>
      </c>
      <c r="G301" s="26">
        <v>0</v>
      </c>
      <c r="H301" s="26">
        <v>23000000</v>
      </c>
      <c r="I301" s="26">
        <v>23000000</v>
      </c>
      <c r="J301" s="26">
        <v>23000000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23000000</v>
      </c>
      <c r="V301" s="26">
        <v>100</v>
      </c>
      <c r="W301" s="26">
        <v>23000000</v>
      </c>
      <c r="X301" s="26">
        <v>100</v>
      </c>
      <c r="Y301" s="26">
        <v>23000000</v>
      </c>
      <c r="Z301" s="26">
        <v>100</v>
      </c>
      <c r="AA301" s="26">
        <v>0</v>
      </c>
      <c r="AB301" s="26">
        <v>0</v>
      </c>
      <c r="AC301" s="26">
        <v>0</v>
      </c>
    </row>
    <row r="302" spans="1:29" x14ac:dyDescent="0.2">
      <c r="A302" s="10" t="s">
        <v>494</v>
      </c>
      <c r="B302" s="102" t="s">
        <v>129</v>
      </c>
      <c r="C302" s="26">
        <v>2000000</v>
      </c>
      <c r="D302" s="26">
        <v>0</v>
      </c>
      <c r="E302" s="26">
        <v>0</v>
      </c>
      <c r="F302" s="26">
        <v>0</v>
      </c>
      <c r="G302" s="26">
        <v>0</v>
      </c>
      <c r="H302" s="26">
        <v>2000000</v>
      </c>
      <c r="I302" s="26">
        <v>2000000</v>
      </c>
      <c r="J302" s="26">
        <v>2000000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2000000</v>
      </c>
      <c r="V302" s="26">
        <v>100</v>
      </c>
      <c r="W302" s="26">
        <v>2000000</v>
      </c>
      <c r="X302" s="26">
        <v>100</v>
      </c>
      <c r="Y302" s="26">
        <v>2000000</v>
      </c>
      <c r="Z302" s="26">
        <v>100</v>
      </c>
      <c r="AA302" s="26">
        <v>0</v>
      </c>
      <c r="AB302" s="26">
        <v>0</v>
      </c>
      <c r="AC302" s="26">
        <v>0</v>
      </c>
    </row>
    <row r="303" spans="1:29" x14ac:dyDescent="0.2">
      <c r="A303" s="10" t="s">
        <v>495</v>
      </c>
      <c r="B303" s="102" t="s">
        <v>496</v>
      </c>
      <c r="C303" s="26">
        <v>411627000</v>
      </c>
      <c r="D303" s="26">
        <v>0</v>
      </c>
      <c r="E303" s="26">
        <v>0</v>
      </c>
      <c r="F303" s="26">
        <v>0</v>
      </c>
      <c r="G303" s="26">
        <v>0</v>
      </c>
      <c r="H303" s="26">
        <v>411627000</v>
      </c>
      <c r="I303" s="26">
        <v>411627000</v>
      </c>
      <c r="J303" s="26">
        <v>411627000</v>
      </c>
      <c r="K303" s="26">
        <v>84340000</v>
      </c>
      <c r="L303" s="26">
        <v>84340000</v>
      </c>
      <c r="M303" s="26">
        <v>9000000</v>
      </c>
      <c r="N303" s="26">
        <v>9000000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327287000</v>
      </c>
      <c r="V303" s="26">
        <v>79.5105763227388</v>
      </c>
      <c r="W303" s="26">
        <v>402627000</v>
      </c>
      <c r="X303" s="26">
        <v>97.813554504442095</v>
      </c>
      <c r="Y303" s="26">
        <v>411627000</v>
      </c>
      <c r="Z303" s="26">
        <v>100</v>
      </c>
      <c r="AA303" s="26">
        <v>75340000</v>
      </c>
      <c r="AB303" s="26">
        <v>9000000</v>
      </c>
      <c r="AC303" s="26">
        <v>0</v>
      </c>
    </row>
    <row r="304" spans="1:29" x14ac:dyDescent="0.2">
      <c r="A304" s="10" t="s">
        <v>497</v>
      </c>
      <c r="B304" s="102" t="s">
        <v>121</v>
      </c>
      <c r="C304" s="26">
        <v>411627000</v>
      </c>
      <c r="D304" s="26">
        <v>0</v>
      </c>
      <c r="E304" s="26">
        <v>0</v>
      </c>
      <c r="F304" s="26">
        <v>0</v>
      </c>
      <c r="G304" s="26">
        <v>0</v>
      </c>
      <c r="H304" s="26">
        <v>411627000</v>
      </c>
      <c r="I304" s="26">
        <v>411627000</v>
      </c>
      <c r="J304" s="26">
        <v>411627000</v>
      </c>
      <c r="K304" s="26">
        <v>84340000</v>
      </c>
      <c r="L304" s="26">
        <v>84340000</v>
      </c>
      <c r="M304" s="26">
        <v>9000000</v>
      </c>
      <c r="N304" s="26">
        <v>9000000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327287000</v>
      </c>
      <c r="V304" s="26">
        <v>79.5105763227388</v>
      </c>
      <c r="W304" s="26">
        <v>402627000</v>
      </c>
      <c r="X304" s="26">
        <v>97.813554504442095</v>
      </c>
      <c r="Y304" s="26">
        <v>411627000</v>
      </c>
      <c r="Z304" s="26">
        <v>100</v>
      </c>
      <c r="AA304" s="26">
        <v>75340000</v>
      </c>
      <c r="AB304" s="26">
        <v>9000000</v>
      </c>
      <c r="AC304" s="26">
        <v>0</v>
      </c>
    </row>
    <row r="305" spans="1:29" ht="63.75" x14ac:dyDescent="0.2">
      <c r="A305" s="10" t="s">
        <v>498</v>
      </c>
      <c r="B305" s="103" t="s">
        <v>499</v>
      </c>
      <c r="C305" s="26">
        <v>411627000</v>
      </c>
      <c r="D305" s="26">
        <v>0</v>
      </c>
      <c r="E305" s="26">
        <v>0</v>
      </c>
      <c r="F305" s="26">
        <v>0</v>
      </c>
      <c r="G305" s="26">
        <v>0</v>
      </c>
      <c r="H305" s="26">
        <v>411627000</v>
      </c>
      <c r="I305" s="26">
        <v>411627000</v>
      </c>
      <c r="J305" s="26">
        <v>411627000</v>
      </c>
      <c r="K305" s="26">
        <v>84340000</v>
      </c>
      <c r="L305" s="26">
        <v>84340000</v>
      </c>
      <c r="M305" s="26">
        <v>9000000</v>
      </c>
      <c r="N305" s="26">
        <v>9000000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327287000</v>
      </c>
      <c r="V305" s="26">
        <v>79.5105763227388</v>
      </c>
      <c r="W305" s="26">
        <v>402627000</v>
      </c>
      <c r="X305" s="26">
        <v>97.813554504442095</v>
      </c>
      <c r="Y305" s="26">
        <v>411627000</v>
      </c>
      <c r="Z305" s="26">
        <v>100</v>
      </c>
      <c r="AA305" s="26">
        <v>75340000</v>
      </c>
      <c r="AB305" s="26">
        <v>9000000</v>
      </c>
      <c r="AC305" s="26">
        <v>0</v>
      </c>
    </row>
    <row r="306" spans="1:29" ht="25.5" x14ac:dyDescent="0.2">
      <c r="A306" s="10" t="s">
        <v>500</v>
      </c>
      <c r="B306" s="103" t="s">
        <v>501</v>
      </c>
      <c r="C306" s="26">
        <v>50200000</v>
      </c>
      <c r="D306" s="26">
        <v>0</v>
      </c>
      <c r="E306" s="26">
        <v>0</v>
      </c>
      <c r="F306" s="26">
        <v>0</v>
      </c>
      <c r="G306" s="26">
        <v>0</v>
      </c>
      <c r="H306" s="26">
        <v>50200000</v>
      </c>
      <c r="I306" s="26">
        <v>50200000</v>
      </c>
      <c r="J306" s="26">
        <v>50200000</v>
      </c>
      <c r="K306" s="26">
        <v>30090000</v>
      </c>
      <c r="L306" s="26">
        <v>30090000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20110000</v>
      </c>
      <c r="V306" s="26">
        <v>40.059760956175296</v>
      </c>
      <c r="W306" s="26">
        <v>50200000</v>
      </c>
      <c r="X306" s="26">
        <v>100</v>
      </c>
      <c r="Y306" s="26">
        <v>50200000</v>
      </c>
      <c r="Z306" s="26">
        <v>100</v>
      </c>
      <c r="AA306" s="26">
        <v>30090000</v>
      </c>
      <c r="AB306" s="26">
        <v>0</v>
      </c>
      <c r="AC306" s="26">
        <v>0</v>
      </c>
    </row>
    <row r="307" spans="1:29" x14ac:dyDescent="0.2">
      <c r="A307" s="10" t="s">
        <v>502</v>
      </c>
      <c r="B307" s="102" t="s">
        <v>127</v>
      </c>
      <c r="C307" s="26">
        <v>25100000</v>
      </c>
      <c r="D307" s="26">
        <v>0</v>
      </c>
      <c r="E307" s="26">
        <v>0</v>
      </c>
      <c r="F307" s="26">
        <v>0</v>
      </c>
      <c r="G307" s="26">
        <v>0</v>
      </c>
      <c r="H307" s="26">
        <v>25100000</v>
      </c>
      <c r="I307" s="26">
        <v>25100000</v>
      </c>
      <c r="J307" s="26">
        <v>25100000</v>
      </c>
      <c r="K307" s="26">
        <v>23405000</v>
      </c>
      <c r="L307" s="26">
        <v>23405000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1695000</v>
      </c>
      <c r="V307" s="26">
        <v>6.7529880478087589</v>
      </c>
      <c r="W307" s="26">
        <v>25100000</v>
      </c>
      <c r="X307" s="26">
        <v>100</v>
      </c>
      <c r="Y307" s="26">
        <v>25100000</v>
      </c>
      <c r="Z307" s="26">
        <v>100</v>
      </c>
      <c r="AA307" s="26">
        <v>23405000</v>
      </c>
      <c r="AB307" s="26">
        <v>0</v>
      </c>
      <c r="AC307" s="26">
        <v>0</v>
      </c>
    </row>
    <row r="308" spans="1:29" x14ac:dyDescent="0.2">
      <c r="A308" s="10" t="s">
        <v>503</v>
      </c>
      <c r="B308" s="102" t="s">
        <v>129</v>
      </c>
      <c r="C308" s="26">
        <v>25100000</v>
      </c>
      <c r="D308" s="26">
        <v>0</v>
      </c>
      <c r="E308" s="26">
        <v>0</v>
      </c>
      <c r="F308" s="26">
        <v>0</v>
      </c>
      <c r="G308" s="26">
        <v>0</v>
      </c>
      <c r="H308" s="26">
        <v>25100000</v>
      </c>
      <c r="I308" s="26">
        <v>25100000</v>
      </c>
      <c r="J308" s="26">
        <v>25100000</v>
      </c>
      <c r="K308" s="26">
        <v>6685000</v>
      </c>
      <c r="L308" s="26">
        <v>6685000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18415000</v>
      </c>
      <c r="V308" s="26">
        <v>73.366533864541793</v>
      </c>
      <c r="W308" s="26">
        <v>25100000</v>
      </c>
      <c r="X308" s="26">
        <v>100</v>
      </c>
      <c r="Y308" s="26">
        <v>25100000</v>
      </c>
      <c r="Z308" s="26">
        <v>100</v>
      </c>
      <c r="AA308" s="26">
        <v>6685000</v>
      </c>
      <c r="AB308" s="26">
        <v>0</v>
      </c>
      <c r="AC308" s="26">
        <v>0</v>
      </c>
    </row>
    <row r="309" spans="1:29" ht="38.25" x14ac:dyDescent="0.2">
      <c r="A309" s="10" t="s">
        <v>504</v>
      </c>
      <c r="B309" s="103" t="s">
        <v>505</v>
      </c>
      <c r="C309" s="26">
        <v>78800000</v>
      </c>
      <c r="D309" s="26">
        <v>0</v>
      </c>
      <c r="E309" s="26">
        <v>0</v>
      </c>
      <c r="F309" s="26">
        <v>0</v>
      </c>
      <c r="G309" s="26">
        <v>0</v>
      </c>
      <c r="H309" s="26">
        <v>78800000</v>
      </c>
      <c r="I309" s="26">
        <v>78800000</v>
      </c>
      <c r="J309" s="26">
        <v>78800000</v>
      </c>
      <c r="K309" s="26">
        <v>54250000</v>
      </c>
      <c r="L309" s="26">
        <v>54250000</v>
      </c>
      <c r="M309" s="26">
        <v>9000000</v>
      </c>
      <c r="N309" s="26">
        <v>9000000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24550000</v>
      </c>
      <c r="V309" s="26">
        <v>31.154822335025401</v>
      </c>
      <c r="W309" s="26">
        <v>69800000</v>
      </c>
      <c r="X309" s="26">
        <v>88.578680203045693</v>
      </c>
      <c r="Y309" s="26">
        <v>78800000</v>
      </c>
      <c r="Z309" s="26">
        <v>100</v>
      </c>
      <c r="AA309" s="26">
        <v>45250000</v>
      </c>
      <c r="AB309" s="26">
        <v>9000000</v>
      </c>
      <c r="AC309" s="26">
        <v>0</v>
      </c>
    </row>
    <row r="310" spans="1:29" x14ac:dyDescent="0.2">
      <c r="A310" s="10" t="s">
        <v>506</v>
      </c>
      <c r="B310" s="102" t="s">
        <v>127</v>
      </c>
      <c r="C310" s="26">
        <v>39400000</v>
      </c>
      <c r="D310" s="26">
        <v>0</v>
      </c>
      <c r="E310" s="26">
        <v>0</v>
      </c>
      <c r="F310" s="26">
        <v>0</v>
      </c>
      <c r="G310" s="26">
        <v>0</v>
      </c>
      <c r="H310" s="26">
        <v>39400000</v>
      </c>
      <c r="I310" s="26">
        <v>39400000</v>
      </c>
      <c r="J310" s="26">
        <v>39400000</v>
      </c>
      <c r="K310" s="26">
        <v>35000000</v>
      </c>
      <c r="L310" s="26">
        <v>35000000</v>
      </c>
      <c r="M310" s="26">
        <v>9000000</v>
      </c>
      <c r="N310" s="26">
        <v>9000000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4400000</v>
      </c>
      <c r="V310" s="26">
        <v>11.1675126903553</v>
      </c>
      <c r="W310" s="26">
        <v>30400000</v>
      </c>
      <c r="X310" s="26">
        <v>77.157360406091399</v>
      </c>
      <c r="Y310" s="26">
        <v>39400000</v>
      </c>
      <c r="Z310" s="26">
        <v>100</v>
      </c>
      <c r="AA310" s="26">
        <v>26000000</v>
      </c>
      <c r="AB310" s="26">
        <v>9000000</v>
      </c>
      <c r="AC310" s="26">
        <v>0</v>
      </c>
    </row>
    <row r="311" spans="1:29" x14ac:dyDescent="0.2">
      <c r="A311" s="10" t="s">
        <v>507</v>
      </c>
      <c r="B311" s="102" t="s">
        <v>129</v>
      </c>
      <c r="C311" s="26">
        <v>39400000</v>
      </c>
      <c r="D311" s="26">
        <v>0</v>
      </c>
      <c r="E311" s="26">
        <v>0</v>
      </c>
      <c r="F311" s="26">
        <v>0</v>
      </c>
      <c r="G311" s="26">
        <v>0</v>
      </c>
      <c r="H311" s="26">
        <v>39400000</v>
      </c>
      <c r="I311" s="26">
        <v>39400000</v>
      </c>
      <c r="J311" s="26">
        <v>39400000</v>
      </c>
      <c r="K311" s="26">
        <v>19250000</v>
      </c>
      <c r="L311" s="26">
        <v>19250000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20150000</v>
      </c>
      <c r="V311" s="26">
        <v>51.142131979695399</v>
      </c>
      <c r="W311" s="26">
        <v>39400000</v>
      </c>
      <c r="X311" s="26">
        <v>100</v>
      </c>
      <c r="Y311" s="26">
        <v>39400000</v>
      </c>
      <c r="Z311" s="26">
        <v>100</v>
      </c>
      <c r="AA311" s="26">
        <v>19250000</v>
      </c>
      <c r="AB311" s="26">
        <v>0</v>
      </c>
      <c r="AC311" s="26">
        <v>0</v>
      </c>
    </row>
    <row r="312" spans="1:29" ht="38.25" x14ac:dyDescent="0.2">
      <c r="A312" s="10" t="s">
        <v>508</v>
      </c>
      <c r="B312" s="103" t="s">
        <v>509</v>
      </c>
      <c r="C312" s="26">
        <v>103127000</v>
      </c>
      <c r="D312" s="26">
        <v>0</v>
      </c>
      <c r="E312" s="26">
        <v>0</v>
      </c>
      <c r="F312" s="26">
        <v>0</v>
      </c>
      <c r="G312" s="26">
        <v>0</v>
      </c>
      <c r="H312" s="26">
        <v>103127000</v>
      </c>
      <c r="I312" s="26">
        <v>103127000</v>
      </c>
      <c r="J312" s="26">
        <v>103127000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103127000</v>
      </c>
      <c r="V312" s="26">
        <v>100</v>
      </c>
      <c r="W312" s="26">
        <v>103127000</v>
      </c>
      <c r="X312" s="26">
        <v>100</v>
      </c>
      <c r="Y312" s="26">
        <v>103127000</v>
      </c>
      <c r="Z312" s="26">
        <v>100</v>
      </c>
      <c r="AA312" s="26">
        <v>0</v>
      </c>
      <c r="AB312" s="26">
        <v>0</v>
      </c>
      <c r="AC312" s="26">
        <v>0</v>
      </c>
    </row>
    <row r="313" spans="1:29" x14ac:dyDescent="0.2">
      <c r="A313" s="10" t="s">
        <v>510</v>
      </c>
      <c r="B313" s="102" t="s">
        <v>127</v>
      </c>
      <c r="C313" s="26">
        <v>51563500</v>
      </c>
      <c r="D313" s="26">
        <v>0</v>
      </c>
      <c r="E313" s="26">
        <v>0</v>
      </c>
      <c r="F313" s="26">
        <v>0</v>
      </c>
      <c r="G313" s="26">
        <v>0</v>
      </c>
      <c r="H313" s="26">
        <v>51563500</v>
      </c>
      <c r="I313" s="26">
        <v>51563500</v>
      </c>
      <c r="J313" s="26">
        <v>51563500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51563500</v>
      </c>
      <c r="V313" s="26">
        <v>100</v>
      </c>
      <c r="W313" s="26">
        <v>51563500</v>
      </c>
      <c r="X313" s="26">
        <v>100</v>
      </c>
      <c r="Y313" s="26">
        <v>51563500</v>
      </c>
      <c r="Z313" s="26">
        <v>100</v>
      </c>
      <c r="AA313" s="26">
        <v>0</v>
      </c>
      <c r="AB313" s="26">
        <v>0</v>
      </c>
      <c r="AC313" s="26">
        <v>0</v>
      </c>
    </row>
    <row r="314" spans="1:29" x14ac:dyDescent="0.2">
      <c r="A314" s="10" t="s">
        <v>511</v>
      </c>
      <c r="B314" s="102" t="s">
        <v>129</v>
      </c>
      <c r="C314" s="26">
        <v>51563500</v>
      </c>
      <c r="D314" s="26">
        <v>0</v>
      </c>
      <c r="E314" s="26">
        <v>0</v>
      </c>
      <c r="F314" s="26">
        <v>0</v>
      </c>
      <c r="G314" s="26">
        <v>0</v>
      </c>
      <c r="H314" s="26">
        <v>51563500</v>
      </c>
      <c r="I314" s="26">
        <v>51563500</v>
      </c>
      <c r="J314" s="26">
        <v>51563500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51563500</v>
      </c>
      <c r="V314" s="26">
        <v>100</v>
      </c>
      <c r="W314" s="26">
        <v>51563500</v>
      </c>
      <c r="X314" s="26">
        <v>100</v>
      </c>
      <c r="Y314" s="26">
        <v>51563500</v>
      </c>
      <c r="Z314" s="26">
        <v>100</v>
      </c>
      <c r="AA314" s="26">
        <v>0</v>
      </c>
      <c r="AB314" s="26">
        <v>0</v>
      </c>
      <c r="AC314" s="26">
        <v>0</v>
      </c>
    </row>
    <row r="315" spans="1:29" ht="38.25" x14ac:dyDescent="0.2">
      <c r="A315" s="10" t="s">
        <v>512</v>
      </c>
      <c r="B315" s="103" t="s">
        <v>513</v>
      </c>
      <c r="C315" s="26">
        <v>50200000</v>
      </c>
      <c r="D315" s="26">
        <v>0</v>
      </c>
      <c r="E315" s="26">
        <v>0</v>
      </c>
      <c r="F315" s="26">
        <v>0</v>
      </c>
      <c r="G315" s="26">
        <v>0</v>
      </c>
      <c r="H315" s="26">
        <v>50200000</v>
      </c>
      <c r="I315" s="26">
        <v>50200000</v>
      </c>
      <c r="J315" s="26">
        <v>50200000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50200000</v>
      </c>
      <c r="V315" s="26">
        <v>100</v>
      </c>
      <c r="W315" s="26">
        <v>50200000</v>
      </c>
      <c r="X315" s="26">
        <v>100</v>
      </c>
      <c r="Y315" s="26">
        <v>50200000</v>
      </c>
      <c r="Z315" s="26">
        <v>100</v>
      </c>
      <c r="AA315" s="26">
        <v>0</v>
      </c>
      <c r="AB315" s="26">
        <v>0</v>
      </c>
      <c r="AC315" s="26">
        <v>0</v>
      </c>
    </row>
    <row r="316" spans="1:29" x14ac:dyDescent="0.2">
      <c r="A316" s="10" t="s">
        <v>514</v>
      </c>
      <c r="B316" s="102" t="s">
        <v>127</v>
      </c>
      <c r="C316" s="26">
        <v>25100000</v>
      </c>
      <c r="D316" s="26">
        <v>0</v>
      </c>
      <c r="E316" s="26">
        <v>0</v>
      </c>
      <c r="F316" s="26">
        <v>0</v>
      </c>
      <c r="G316" s="26">
        <v>0</v>
      </c>
      <c r="H316" s="26">
        <v>25100000</v>
      </c>
      <c r="I316" s="26">
        <v>25100000</v>
      </c>
      <c r="J316" s="26">
        <v>25100000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25100000</v>
      </c>
      <c r="V316" s="26">
        <v>100</v>
      </c>
      <c r="W316" s="26">
        <v>25100000</v>
      </c>
      <c r="X316" s="26">
        <v>100</v>
      </c>
      <c r="Y316" s="26">
        <v>25100000</v>
      </c>
      <c r="Z316" s="26">
        <v>100</v>
      </c>
      <c r="AA316" s="26">
        <v>0</v>
      </c>
      <c r="AB316" s="26">
        <v>0</v>
      </c>
      <c r="AC316" s="26">
        <v>0</v>
      </c>
    </row>
    <row r="317" spans="1:29" x14ac:dyDescent="0.2">
      <c r="A317" s="10" t="s">
        <v>515</v>
      </c>
      <c r="B317" s="102" t="s">
        <v>129</v>
      </c>
      <c r="C317" s="26">
        <v>25100000</v>
      </c>
      <c r="D317" s="26">
        <v>0</v>
      </c>
      <c r="E317" s="26">
        <v>0</v>
      </c>
      <c r="F317" s="26">
        <v>0</v>
      </c>
      <c r="G317" s="26">
        <v>0</v>
      </c>
      <c r="H317" s="26">
        <v>25100000</v>
      </c>
      <c r="I317" s="26">
        <v>25100000</v>
      </c>
      <c r="J317" s="26">
        <v>25100000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25100000</v>
      </c>
      <c r="V317" s="26">
        <v>100</v>
      </c>
      <c r="W317" s="26">
        <v>25100000</v>
      </c>
      <c r="X317" s="26">
        <v>100</v>
      </c>
      <c r="Y317" s="26">
        <v>25100000</v>
      </c>
      <c r="Z317" s="26">
        <v>100</v>
      </c>
      <c r="AA317" s="26">
        <v>0</v>
      </c>
      <c r="AB317" s="26">
        <v>0</v>
      </c>
      <c r="AC317" s="26">
        <v>0</v>
      </c>
    </row>
    <row r="318" spans="1:29" x14ac:dyDescent="0.2">
      <c r="A318" s="10" t="s">
        <v>516</v>
      </c>
      <c r="B318" s="102" t="s">
        <v>517</v>
      </c>
      <c r="C318" s="26">
        <v>129300000</v>
      </c>
      <c r="D318" s="26">
        <v>0</v>
      </c>
      <c r="E318" s="26">
        <v>0</v>
      </c>
      <c r="F318" s="26">
        <v>0</v>
      </c>
      <c r="G318" s="26">
        <v>0</v>
      </c>
      <c r="H318" s="26">
        <v>129300000</v>
      </c>
      <c r="I318" s="26">
        <v>129300000</v>
      </c>
      <c r="J318" s="26">
        <v>129300000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129300000</v>
      </c>
      <c r="V318" s="26">
        <v>100</v>
      </c>
      <c r="W318" s="26">
        <v>129300000</v>
      </c>
      <c r="X318" s="26">
        <v>100</v>
      </c>
      <c r="Y318" s="26">
        <v>129300000</v>
      </c>
      <c r="Z318" s="26">
        <v>100</v>
      </c>
      <c r="AA318" s="26">
        <v>0</v>
      </c>
      <c r="AB318" s="26">
        <v>0</v>
      </c>
      <c r="AC318" s="26">
        <v>0</v>
      </c>
    </row>
    <row r="319" spans="1:29" x14ac:dyDescent="0.2">
      <c r="A319" s="10" t="s">
        <v>518</v>
      </c>
      <c r="B319" s="102" t="s">
        <v>127</v>
      </c>
      <c r="C319" s="26">
        <v>64650000</v>
      </c>
      <c r="D319" s="26">
        <v>0</v>
      </c>
      <c r="E319" s="26">
        <v>0</v>
      </c>
      <c r="F319" s="26">
        <v>0</v>
      </c>
      <c r="G319" s="26">
        <v>0</v>
      </c>
      <c r="H319" s="26">
        <v>64650000</v>
      </c>
      <c r="I319" s="26">
        <v>64650000</v>
      </c>
      <c r="J319" s="26">
        <v>64650000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64650000</v>
      </c>
      <c r="V319" s="26">
        <v>100</v>
      </c>
      <c r="W319" s="26">
        <v>64650000</v>
      </c>
      <c r="X319" s="26">
        <v>100</v>
      </c>
      <c r="Y319" s="26">
        <v>64650000</v>
      </c>
      <c r="Z319" s="26">
        <v>100</v>
      </c>
      <c r="AA319" s="26">
        <v>0</v>
      </c>
      <c r="AB319" s="26">
        <v>0</v>
      </c>
      <c r="AC319" s="26">
        <v>0</v>
      </c>
    </row>
    <row r="320" spans="1:29" x14ac:dyDescent="0.2">
      <c r="A320" s="10" t="s">
        <v>519</v>
      </c>
      <c r="B320" s="102" t="s">
        <v>129</v>
      </c>
      <c r="C320" s="26">
        <v>64650000</v>
      </c>
      <c r="D320" s="26">
        <v>0</v>
      </c>
      <c r="E320" s="26">
        <v>0</v>
      </c>
      <c r="F320" s="26">
        <v>0</v>
      </c>
      <c r="G320" s="26">
        <v>0</v>
      </c>
      <c r="H320" s="26">
        <v>64650000</v>
      </c>
      <c r="I320" s="26">
        <v>64650000</v>
      </c>
      <c r="J320" s="26">
        <v>64650000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64650000</v>
      </c>
      <c r="V320" s="26">
        <v>100</v>
      </c>
      <c r="W320" s="26">
        <v>64650000</v>
      </c>
      <c r="X320" s="26">
        <v>100</v>
      </c>
      <c r="Y320" s="26">
        <v>64650000</v>
      </c>
      <c r="Z320" s="26">
        <v>100</v>
      </c>
      <c r="AA320" s="26">
        <v>0</v>
      </c>
      <c r="AB320" s="26">
        <v>0</v>
      </c>
      <c r="AC320" s="26">
        <v>0</v>
      </c>
    </row>
    <row r="321" spans="1:29" x14ac:dyDescent="0.2">
      <c r="A321" s="10" t="s">
        <v>520</v>
      </c>
      <c r="B321" s="102" t="s">
        <v>149</v>
      </c>
      <c r="C321" s="26">
        <v>58400000</v>
      </c>
      <c r="D321" s="26">
        <v>0</v>
      </c>
      <c r="E321" s="26">
        <v>0</v>
      </c>
      <c r="F321" s="26">
        <v>0</v>
      </c>
      <c r="G321" s="26">
        <v>0</v>
      </c>
      <c r="H321" s="26">
        <v>58400000</v>
      </c>
      <c r="I321" s="26">
        <v>58400000</v>
      </c>
      <c r="J321" s="26">
        <v>58400000</v>
      </c>
      <c r="K321" s="26">
        <v>13370000</v>
      </c>
      <c r="L321" s="26">
        <v>13370000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45030000</v>
      </c>
      <c r="V321" s="26">
        <v>77.106164383561591</v>
      </c>
      <c r="W321" s="26">
        <v>58400000</v>
      </c>
      <c r="X321" s="26">
        <v>100</v>
      </c>
      <c r="Y321" s="26">
        <v>58400000</v>
      </c>
      <c r="Z321" s="26">
        <v>100</v>
      </c>
      <c r="AA321" s="26">
        <v>13370000</v>
      </c>
      <c r="AB321" s="26">
        <v>0</v>
      </c>
      <c r="AC321" s="26">
        <v>0</v>
      </c>
    </row>
    <row r="322" spans="1:29" x14ac:dyDescent="0.2">
      <c r="A322" s="10" t="s">
        <v>521</v>
      </c>
      <c r="B322" s="102" t="s">
        <v>151</v>
      </c>
      <c r="C322" s="26">
        <v>58400000</v>
      </c>
      <c r="D322" s="26">
        <v>0</v>
      </c>
      <c r="E322" s="26">
        <v>0</v>
      </c>
      <c r="F322" s="26">
        <v>0</v>
      </c>
      <c r="G322" s="26">
        <v>0</v>
      </c>
      <c r="H322" s="26">
        <v>58400000</v>
      </c>
      <c r="I322" s="26">
        <v>58400000</v>
      </c>
      <c r="J322" s="26">
        <v>58400000</v>
      </c>
      <c r="K322" s="26">
        <v>13370000</v>
      </c>
      <c r="L322" s="26">
        <v>13370000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45030000</v>
      </c>
      <c r="V322" s="26">
        <v>77.106164383561591</v>
      </c>
      <c r="W322" s="26">
        <v>58400000</v>
      </c>
      <c r="X322" s="26">
        <v>100</v>
      </c>
      <c r="Y322" s="26">
        <v>58400000</v>
      </c>
      <c r="Z322" s="26">
        <v>100</v>
      </c>
      <c r="AA322" s="26">
        <v>13370000</v>
      </c>
      <c r="AB322" s="26">
        <v>0</v>
      </c>
      <c r="AC322" s="26">
        <v>0</v>
      </c>
    </row>
    <row r="323" spans="1:29" x14ac:dyDescent="0.2">
      <c r="A323" s="10" t="s">
        <v>522</v>
      </c>
      <c r="B323" s="102" t="s">
        <v>523</v>
      </c>
      <c r="C323" s="26">
        <v>58400000</v>
      </c>
      <c r="D323" s="26">
        <v>0</v>
      </c>
      <c r="E323" s="26">
        <v>0</v>
      </c>
      <c r="F323" s="26">
        <v>0</v>
      </c>
      <c r="G323" s="26">
        <v>0</v>
      </c>
      <c r="H323" s="26">
        <v>58400000</v>
      </c>
      <c r="I323" s="26">
        <v>58400000</v>
      </c>
      <c r="J323" s="26">
        <v>58400000</v>
      </c>
      <c r="K323" s="26">
        <v>13370000</v>
      </c>
      <c r="L323" s="26">
        <v>13370000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45030000</v>
      </c>
      <c r="V323" s="26">
        <v>77.106164383561591</v>
      </c>
      <c r="W323" s="26">
        <v>58400000</v>
      </c>
      <c r="X323" s="26">
        <v>100</v>
      </c>
      <c r="Y323" s="26">
        <v>58400000</v>
      </c>
      <c r="Z323" s="26">
        <v>100</v>
      </c>
      <c r="AA323" s="26">
        <v>13370000</v>
      </c>
      <c r="AB323" s="26">
        <v>0</v>
      </c>
      <c r="AC323" s="26">
        <v>0</v>
      </c>
    </row>
    <row r="324" spans="1:29" x14ac:dyDescent="0.2">
      <c r="A324" s="10" t="s">
        <v>524</v>
      </c>
      <c r="B324" s="102" t="s">
        <v>160</v>
      </c>
      <c r="C324" s="26">
        <v>58400000</v>
      </c>
      <c r="D324" s="26">
        <v>0</v>
      </c>
      <c r="E324" s="26">
        <v>0</v>
      </c>
      <c r="F324" s="26">
        <v>0</v>
      </c>
      <c r="G324" s="26">
        <v>0</v>
      </c>
      <c r="H324" s="26">
        <v>58400000</v>
      </c>
      <c r="I324" s="26">
        <v>58400000</v>
      </c>
      <c r="J324" s="26">
        <v>58400000</v>
      </c>
      <c r="K324" s="26">
        <v>13370000</v>
      </c>
      <c r="L324" s="26">
        <v>13370000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45030000</v>
      </c>
      <c r="V324" s="26">
        <v>77.106164383561591</v>
      </c>
      <c r="W324" s="26">
        <v>58400000</v>
      </c>
      <c r="X324" s="26">
        <v>100</v>
      </c>
      <c r="Y324" s="26">
        <v>58400000</v>
      </c>
      <c r="Z324" s="26">
        <v>100</v>
      </c>
      <c r="AA324" s="26">
        <v>13370000</v>
      </c>
      <c r="AB324" s="26">
        <v>0</v>
      </c>
      <c r="AC324" s="26">
        <v>0</v>
      </c>
    </row>
    <row r="325" spans="1:29" x14ac:dyDescent="0.2">
      <c r="A325" s="10" t="s">
        <v>525</v>
      </c>
      <c r="B325" s="102" t="s">
        <v>127</v>
      </c>
      <c r="C325" s="26">
        <v>30000000</v>
      </c>
      <c r="D325" s="26">
        <v>0</v>
      </c>
      <c r="E325" s="26">
        <v>0</v>
      </c>
      <c r="F325" s="26">
        <v>0</v>
      </c>
      <c r="G325" s="26">
        <v>0</v>
      </c>
      <c r="H325" s="26">
        <v>30000000</v>
      </c>
      <c r="I325" s="26">
        <v>30000000</v>
      </c>
      <c r="J325" s="26">
        <v>30000000</v>
      </c>
      <c r="K325" s="26">
        <v>13370000</v>
      </c>
      <c r="L325" s="26">
        <v>13370000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16630000</v>
      </c>
      <c r="V325" s="26">
        <v>55.433333333333302</v>
      </c>
      <c r="W325" s="26">
        <v>30000000</v>
      </c>
      <c r="X325" s="26">
        <v>100</v>
      </c>
      <c r="Y325" s="26">
        <v>30000000</v>
      </c>
      <c r="Z325" s="26">
        <v>100</v>
      </c>
      <c r="AA325" s="26">
        <v>13370000</v>
      </c>
      <c r="AB325" s="26">
        <v>0</v>
      </c>
      <c r="AC325" s="26">
        <v>0</v>
      </c>
    </row>
    <row r="326" spans="1:29" x14ac:dyDescent="0.2">
      <c r="A326" s="10" t="s">
        <v>526</v>
      </c>
      <c r="B326" s="102" t="s">
        <v>129</v>
      </c>
      <c r="C326" s="26">
        <v>28400000</v>
      </c>
      <c r="D326" s="26">
        <v>0</v>
      </c>
      <c r="E326" s="26">
        <v>0</v>
      </c>
      <c r="F326" s="26">
        <v>0</v>
      </c>
      <c r="G326" s="26">
        <v>0</v>
      </c>
      <c r="H326" s="26">
        <v>28400000</v>
      </c>
      <c r="I326" s="26">
        <v>28400000</v>
      </c>
      <c r="J326" s="26">
        <v>28400000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28400000</v>
      </c>
      <c r="V326" s="26">
        <v>100</v>
      </c>
      <c r="W326" s="26">
        <v>28400000</v>
      </c>
      <c r="X326" s="26">
        <v>100</v>
      </c>
      <c r="Y326" s="26">
        <v>28400000</v>
      </c>
      <c r="Z326" s="26">
        <v>100</v>
      </c>
      <c r="AA326" s="26">
        <v>0</v>
      </c>
      <c r="AB326" s="26">
        <v>0</v>
      </c>
      <c r="AC326" s="26">
        <v>0</v>
      </c>
    </row>
    <row r="327" spans="1:29" x14ac:dyDescent="0.2">
      <c r="A327" s="10" t="s">
        <v>527</v>
      </c>
      <c r="B327" s="102" t="s">
        <v>528</v>
      </c>
      <c r="C327" s="26">
        <v>4130100000</v>
      </c>
      <c r="D327" s="26">
        <v>244000000</v>
      </c>
      <c r="E327" s="26">
        <v>0</v>
      </c>
      <c r="F327" s="26">
        <v>0</v>
      </c>
      <c r="G327" s="26">
        <v>0</v>
      </c>
      <c r="H327" s="26">
        <v>4374100000</v>
      </c>
      <c r="I327" s="26">
        <v>4374100000</v>
      </c>
      <c r="J327" s="26">
        <v>4374100000</v>
      </c>
      <c r="K327" s="26">
        <v>2155673500</v>
      </c>
      <c r="L327" s="26">
        <v>2155673500</v>
      </c>
      <c r="M327" s="26">
        <v>833148050</v>
      </c>
      <c r="N327" s="26">
        <v>833148050</v>
      </c>
      <c r="O327" s="26">
        <v>88134550</v>
      </c>
      <c r="P327" s="26">
        <v>88134550</v>
      </c>
      <c r="Q327" s="26">
        <v>88134550</v>
      </c>
      <c r="R327" s="26">
        <v>88134550</v>
      </c>
      <c r="S327" s="26">
        <v>0</v>
      </c>
      <c r="T327" s="26">
        <v>0</v>
      </c>
      <c r="U327" s="26">
        <v>2218426500</v>
      </c>
      <c r="V327" s="26">
        <v>50.717324706796795</v>
      </c>
      <c r="W327" s="26">
        <v>3540951950</v>
      </c>
      <c r="X327" s="26">
        <v>80.952697697812113</v>
      </c>
      <c r="Y327" s="26">
        <v>4285965450</v>
      </c>
      <c r="Z327" s="26">
        <v>97.985081502480483</v>
      </c>
      <c r="AA327" s="26">
        <v>1322525450</v>
      </c>
      <c r="AB327" s="26">
        <v>745013500</v>
      </c>
      <c r="AC327" s="26">
        <v>0</v>
      </c>
    </row>
    <row r="328" spans="1:29" x14ac:dyDescent="0.2">
      <c r="A328" s="10" t="s">
        <v>529</v>
      </c>
      <c r="B328" s="102" t="s">
        <v>61</v>
      </c>
      <c r="C328" s="26">
        <v>4130100000</v>
      </c>
      <c r="D328" s="26">
        <v>244000000</v>
      </c>
      <c r="E328" s="26">
        <v>0</v>
      </c>
      <c r="F328" s="26">
        <v>0</v>
      </c>
      <c r="G328" s="26">
        <v>0</v>
      </c>
      <c r="H328" s="26">
        <v>4374100000</v>
      </c>
      <c r="I328" s="26">
        <v>4374100000</v>
      </c>
      <c r="J328" s="26">
        <v>4374100000</v>
      </c>
      <c r="K328" s="26">
        <v>2155673500</v>
      </c>
      <c r="L328" s="26">
        <v>2155673500</v>
      </c>
      <c r="M328" s="26">
        <v>833148050</v>
      </c>
      <c r="N328" s="26">
        <v>833148050</v>
      </c>
      <c r="O328" s="26">
        <v>88134550</v>
      </c>
      <c r="P328" s="26">
        <v>88134550</v>
      </c>
      <c r="Q328" s="26">
        <v>88134550</v>
      </c>
      <c r="R328" s="26">
        <v>88134550</v>
      </c>
      <c r="S328" s="26">
        <v>0</v>
      </c>
      <c r="T328" s="26">
        <v>0</v>
      </c>
      <c r="U328" s="26">
        <v>2218426500</v>
      </c>
      <c r="V328" s="26">
        <v>50.717324706796795</v>
      </c>
      <c r="W328" s="26">
        <v>3540951950</v>
      </c>
      <c r="X328" s="26">
        <v>80.952697697812113</v>
      </c>
      <c r="Y328" s="26">
        <v>4285965450</v>
      </c>
      <c r="Z328" s="26">
        <v>97.985081502480483</v>
      </c>
      <c r="AA328" s="26">
        <v>1322525450</v>
      </c>
      <c r="AB328" s="26">
        <v>745013500</v>
      </c>
      <c r="AC328" s="26">
        <v>0</v>
      </c>
    </row>
    <row r="329" spans="1:29" x14ac:dyDescent="0.2">
      <c r="A329" s="10" t="s">
        <v>530</v>
      </c>
      <c r="B329" s="102" t="s">
        <v>115</v>
      </c>
      <c r="C329" s="26">
        <v>4130100000</v>
      </c>
      <c r="D329" s="26">
        <v>244000000</v>
      </c>
      <c r="E329" s="26">
        <v>0</v>
      </c>
      <c r="F329" s="26">
        <v>0</v>
      </c>
      <c r="G329" s="26">
        <v>0</v>
      </c>
      <c r="H329" s="26">
        <v>4374100000</v>
      </c>
      <c r="I329" s="26">
        <v>4374100000</v>
      </c>
      <c r="J329" s="26">
        <v>4374100000</v>
      </c>
      <c r="K329" s="26">
        <v>2155673500</v>
      </c>
      <c r="L329" s="26">
        <v>2155673500</v>
      </c>
      <c r="M329" s="26">
        <v>833148050</v>
      </c>
      <c r="N329" s="26">
        <v>833148050</v>
      </c>
      <c r="O329" s="26">
        <v>88134550</v>
      </c>
      <c r="P329" s="26">
        <v>88134550</v>
      </c>
      <c r="Q329" s="26">
        <v>88134550</v>
      </c>
      <c r="R329" s="26">
        <v>88134550</v>
      </c>
      <c r="S329" s="26">
        <v>0</v>
      </c>
      <c r="T329" s="26">
        <v>0</v>
      </c>
      <c r="U329" s="26">
        <v>2218426500</v>
      </c>
      <c r="V329" s="26">
        <v>50.717324706796795</v>
      </c>
      <c r="W329" s="26">
        <v>3540951950</v>
      </c>
      <c r="X329" s="26">
        <v>80.952697697812113</v>
      </c>
      <c r="Y329" s="26">
        <v>4285965450</v>
      </c>
      <c r="Z329" s="26">
        <v>97.985081502480483</v>
      </c>
      <c r="AA329" s="26">
        <v>1322525450</v>
      </c>
      <c r="AB329" s="26">
        <v>745013500</v>
      </c>
      <c r="AC329" s="26">
        <v>0</v>
      </c>
    </row>
    <row r="330" spans="1:29" x14ac:dyDescent="0.2">
      <c r="A330" s="10" t="s">
        <v>531</v>
      </c>
      <c r="B330" s="102" t="s">
        <v>117</v>
      </c>
      <c r="C330" s="26">
        <v>4130100000</v>
      </c>
      <c r="D330" s="26">
        <v>244000000</v>
      </c>
      <c r="E330" s="26">
        <v>0</v>
      </c>
      <c r="F330" s="26">
        <v>0</v>
      </c>
      <c r="G330" s="26">
        <v>0</v>
      </c>
      <c r="H330" s="26">
        <v>4374100000</v>
      </c>
      <c r="I330" s="26">
        <v>4374100000</v>
      </c>
      <c r="J330" s="26">
        <v>4374100000</v>
      </c>
      <c r="K330" s="26">
        <v>2155673500</v>
      </c>
      <c r="L330" s="26">
        <v>2155673500</v>
      </c>
      <c r="M330" s="26">
        <v>833148050</v>
      </c>
      <c r="N330" s="26">
        <v>833148050</v>
      </c>
      <c r="O330" s="26">
        <v>88134550</v>
      </c>
      <c r="P330" s="26">
        <v>88134550</v>
      </c>
      <c r="Q330" s="26">
        <v>88134550</v>
      </c>
      <c r="R330" s="26">
        <v>88134550</v>
      </c>
      <c r="S330" s="26">
        <v>0</v>
      </c>
      <c r="T330" s="26">
        <v>0</v>
      </c>
      <c r="U330" s="26">
        <v>2218426500</v>
      </c>
      <c r="V330" s="26">
        <v>50.717324706796795</v>
      </c>
      <c r="W330" s="26">
        <v>3540951950</v>
      </c>
      <c r="X330" s="26">
        <v>80.952697697812113</v>
      </c>
      <c r="Y330" s="26">
        <v>4285965450</v>
      </c>
      <c r="Z330" s="26">
        <v>97.985081502480483</v>
      </c>
      <c r="AA330" s="26">
        <v>1322525450</v>
      </c>
      <c r="AB330" s="26">
        <v>745013500</v>
      </c>
      <c r="AC330" s="26">
        <v>0</v>
      </c>
    </row>
    <row r="331" spans="1:29" x14ac:dyDescent="0.2">
      <c r="A331" s="10" t="s">
        <v>532</v>
      </c>
      <c r="B331" s="102" t="s">
        <v>496</v>
      </c>
      <c r="C331" s="26">
        <v>4090100000</v>
      </c>
      <c r="D331" s="26">
        <v>244000000</v>
      </c>
      <c r="E331" s="26">
        <v>0</v>
      </c>
      <c r="F331" s="26">
        <v>0</v>
      </c>
      <c r="G331" s="26">
        <v>0</v>
      </c>
      <c r="H331" s="26">
        <v>4334100000</v>
      </c>
      <c r="I331" s="26">
        <v>4334100000</v>
      </c>
      <c r="J331" s="26">
        <v>4334100000</v>
      </c>
      <c r="K331" s="26">
        <v>2155673500</v>
      </c>
      <c r="L331" s="26">
        <v>2155673500</v>
      </c>
      <c r="M331" s="26">
        <v>833148050</v>
      </c>
      <c r="N331" s="26">
        <v>833148050</v>
      </c>
      <c r="O331" s="26">
        <v>88134550</v>
      </c>
      <c r="P331" s="26">
        <v>88134550</v>
      </c>
      <c r="Q331" s="26">
        <v>88134550</v>
      </c>
      <c r="R331" s="26">
        <v>88134550</v>
      </c>
      <c r="S331" s="26">
        <v>0</v>
      </c>
      <c r="T331" s="26">
        <v>0</v>
      </c>
      <c r="U331" s="26">
        <v>2178426500</v>
      </c>
      <c r="V331" s="26">
        <v>50.262488175168997</v>
      </c>
      <c r="W331" s="26">
        <v>3500951950</v>
      </c>
      <c r="X331" s="26">
        <v>80.776907547126299</v>
      </c>
      <c r="Y331" s="26">
        <v>4245965450</v>
      </c>
      <c r="Z331" s="26">
        <v>97.966485544865094</v>
      </c>
      <c r="AA331" s="26">
        <v>1322525450</v>
      </c>
      <c r="AB331" s="26">
        <v>745013500</v>
      </c>
      <c r="AC331" s="26">
        <v>0</v>
      </c>
    </row>
    <row r="332" spans="1:29" x14ac:dyDescent="0.2">
      <c r="A332" s="10" t="s">
        <v>533</v>
      </c>
      <c r="B332" s="102" t="s">
        <v>121</v>
      </c>
      <c r="C332" s="26">
        <v>4090100000</v>
      </c>
      <c r="D332" s="26">
        <v>244000000</v>
      </c>
      <c r="E332" s="26">
        <v>0</v>
      </c>
      <c r="F332" s="26">
        <v>0</v>
      </c>
      <c r="G332" s="26">
        <v>0</v>
      </c>
      <c r="H332" s="26">
        <v>4334100000</v>
      </c>
      <c r="I332" s="26">
        <v>4334100000</v>
      </c>
      <c r="J332" s="26">
        <v>4334100000</v>
      </c>
      <c r="K332" s="26">
        <v>2155673500</v>
      </c>
      <c r="L332" s="26">
        <v>2155673500</v>
      </c>
      <c r="M332" s="26">
        <v>833148050</v>
      </c>
      <c r="N332" s="26">
        <v>833148050</v>
      </c>
      <c r="O332" s="26">
        <v>88134550</v>
      </c>
      <c r="P332" s="26">
        <v>88134550</v>
      </c>
      <c r="Q332" s="26">
        <v>88134550</v>
      </c>
      <c r="R332" s="26">
        <v>88134550</v>
      </c>
      <c r="S332" s="26">
        <v>0</v>
      </c>
      <c r="T332" s="26">
        <v>0</v>
      </c>
      <c r="U332" s="26">
        <v>2178426500</v>
      </c>
      <c r="V332" s="26">
        <v>50.262488175168997</v>
      </c>
      <c r="W332" s="26">
        <v>3500951950</v>
      </c>
      <c r="X332" s="26">
        <v>80.776907547126299</v>
      </c>
      <c r="Y332" s="26">
        <v>4245965450</v>
      </c>
      <c r="Z332" s="26">
        <v>97.966485544865094</v>
      </c>
      <c r="AA332" s="26">
        <v>1322525450</v>
      </c>
      <c r="AB332" s="26">
        <v>745013500</v>
      </c>
      <c r="AC332" s="26">
        <v>0</v>
      </c>
    </row>
    <row r="333" spans="1:29" ht="51" x14ac:dyDescent="0.2">
      <c r="A333" s="10" t="s">
        <v>534</v>
      </c>
      <c r="B333" s="103" t="s">
        <v>535</v>
      </c>
      <c r="C333" s="26">
        <v>4090100000</v>
      </c>
      <c r="D333" s="26">
        <v>244000000</v>
      </c>
      <c r="E333" s="26">
        <v>0</v>
      </c>
      <c r="F333" s="26">
        <v>0</v>
      </c>
      <c r="G333" s="26">
        <v>0</v>
      </c>
      <c r="H333" s="26">
        <v>4334100000</v>
      </c>
      <c r="I333" s="26">
        <v>4334100000</v>
      </c>
      <c r="J333" s="26">
        <v>4334100000</v>
      </c>
      <c r="K333" s="26">
        <v>2155673500</v>
      </c>
      <c r="L333" s="26">
        <v>2155673500</v>
      </c>
      <c r="M333" s="26">
        <v>833148050</v>
      </c>
      <c r="N333" s="26">
        <v>833148050</v>
      </c>
      <c r="O333" s="26">
        <v>88134550</v>
      </c>
      <c r="P333" s="26">
        <v>88134550</v>
      </c>
      <c r="Q333" s="26">
        <v>88134550</v>
      </c>
      <c r="R333" s="26">
        <v>88134550</v>
      </c>
      <c r="S333" s="26">
        <v>0</v>
      </c>
      <c r="T333" s="26">
        <v>0</v>
      </c>
      <c r="U333" s="26">
        <v>2178426500</v>
      </c>
      <c r="V333" s="26">
        <v>50.262488175168997</v>
      </c>
      <c r="W333" s="26">
        <v>3500951950</v>
      </c>
      <c r="X333" s="26">
        <v>80.776907547126299</v>
      </c>
      <c r="Y333" s="26">
        <v>4245965450</v>
      </c>
      <c r="Z333" s="26">
        <v>97.966485544865094</v>
      </c>
      <c r="AA333" s="26">
        <v>1322525450</v>
      </c>
      <c r="AB333" s="26">
        <v>745013500</v>
      </c>
      <c r="AC333" s="26">
        <v>0</v>
      </c>
    </row>
    <row r="334" spans="1:29" ht="38.25" x14ac:dyDescent="0.2">
      <c r="A334" s="10" t="s">
        <v>536</v>
      </c>
      <c r="B334" s="103" t="s">
        <v>537</v>
      </c>
      <c r="C334" s="26">
        <v>4090100000</v>
      </c>
      <c r="D334" s="26">
        <v>244000000</v>
      </c>
      <c r="E334" s="26">
        <v>0</v>
      </c>
      <c r="F334" s="26">
        <v>0</v>
      </c>
      <c r="G334" s="26">
        <v>0</v>
      </c>
      <c r="H334" s="26">
        <v>4334100000</v>
      </c>
      <c r="I334" s="26">
        <v>4334100000</v>
      </c>
      <c r="J334" s="26">
        <v>4334100000</v>
      </c>
      <c r="K334" s="26">
        <v>2155673500</v>
      </c>
      <c r="L334" s="26">
        <v>2155673500</v>
      </c>
      <c r="M334" s="26">
        <v>833148050</v>
      </c>
      <c r="N334" s="26">
        <v>833148050</v>
      </c>
      <c r="O334" s="26">
        <v>88134550</v>
      </c>
      <c r="P334" s="26">
        <v>88134550</v>
      </c>
      <c r="Q334" s="26">
        <v>88134550</v>
      </c>
      <c r="R334" s="26">
        <v>88134550</v>
      </c>
      <c r="S334" s="26">
        <v>0</v>
      </c>
      <c r="T334" s="26">
        <v>0</v>
      </c>
      <c r="U334" s="26">
        <v>2178426500</v>
      </c>
      <c r="V334" s="26">
        <v>50.262488175168997</v>
      </c>
      <c r="W334" s="26">
        <v>3500951950</v>
      </c>
      <c r="X334" s="26">
        <v>80.776907547126299</v>
      </c>
      <c r="Y334" s="26">
        <v>4245965450</v>
      </c>
      <c r="Z334" s="26">
        <v>97.966485544865094</v>
      </c>
      <c r="AA334" s="26">
        <v>1322525450</v>
      </c>
      <c r="AB334" s="26">
        <v>745013500</v>
      </c>
      <c r="AC334" s="26">
        <v>0</v>
      </c>
    </row>
    <row r="335" spans="1:29" ht="25.5" x14ac:dyDescent="0.2">
      <c r="A335" s="10" t="s">
        <v>538</v>
      </c>
      <c r="B335" s="103" t="s">
        <v>539</v>
      </c>
      <c r="C335" s="26">
        <v>2760000000</v>
      </c>
      <c r="D335" s="26">
        <v>0</v>
      </c>
      <c r="E335" s="26">
        <v>0</v>
      </c>
      <c r="F335" s="26">
        <v>0</v>
      </c>
      <c r="G335" s="26">
        <v>0</v>
      </c>
      <c r="H335" s="26">
        <v>2760000000</v>
      </c>
      <c r="I335" s="26">
        <v>2760000000</v>
      </c>
      <c r="J335" s="26">
        <v>2760000000</v>
      </c>
      <c r="K335" s="26">
        <v>1911673500</v>
      </c>
      <c r="L335" s="26">
        <v>1911673500</v>
      </c>
      <c r="M335" s="26">
        <v>833148050</v>
      </c>
      <c r="N335" s="26">
        <v>833148050</v>
      </c>
      <c r="O335" s="26">
        <v>88134550</v>
      </c>
      <c r="P335" s="26">
        <v>88134550</v>
      </c>
      <c r="Q335" s="26">
        <v>88134550</v>
      </c>
      <c r="R335" s="26">
        <v>88134550</v>
      </c>
      <c r="S335" s="26">
        <v>0</v>
      </c>
      <c r="T335" s="26">
        <v>0</v>
      </c>
      <c r="U335" s="26">
        <v>848326500</v>
      </c>
      <c r="V335" s="26">
        <v>30.736467391304299</v>
      </c>
      <c r="W335" s="26">
        <v>1926851950</v>
      </c>
      <c r="X335" s="26">
        <v>69.813476449275399</v>
      </c>
      <c r="Y335" s="26">
        <v>2671865450</v>
      </c>
      <c r="Z335" s="26">
        <v>96.806719202898606</v>
      </c>
      <c r="AA335" s="26">
        <v>1078525450</v>
      </c>
      <c r="AB335" s="26">
        <v>745013500</v>
      </c>
      <c r="AC335" s="26">
        <v>0</v>
      </c>
    </row>
    <row r="336" spans="1:29" ht="38.25" x14ac:dyDescent="0.2">
      <c r="A336" s="10" t="s">
        <v>540</v>
      </c>
      <c r="B336" s="103" t="s">
        <v>541</v>
      </c>
      <c r="C336" s="26">
        <v>1330100000</v>
      </c>
      <c r="D336" s="26">
        <v>0</v>
      </c>
      <c r="E336" s="26">
        <v>0</v>
      </c>
      <c r="F336" s="26">
        <v>0</v>
      </c>
      <c r="G336" s="26">
        <v>0</v>
      </c>
      <c r="H336" s="26">
        <v>1330100000</v>
      </c>
      <c r="I336" s="26">
        <v>1330100000</v>
      </c>
      <c r="J336" s="26">
        <v>1330100000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1330100000</v>
      </c>
      <c r="V336" s="26">
        <v>100</v>
      </c>
      <c r="W336" s="26">
        <v>1330100000</v>
      </c>
      <c r="X336" s="26">
        <v>100</v>
      </c>
      <c r="Y336" s="26">
        <v>1330100000</v>
      </c>
      <c r="Z336" s="26">
        <v>100</v>
      </c>
      <c r="AA336" s="26">
        <v>0</v>
      </c>
      <c r="AB336" s="26">
        <v>0</v>
      </c>
      <c r="AC336" s="26">
        <v>0</v>
      </c>
    </row>
    <row r="337" spans="1:29" x14ac:dyDescent="0.2">
      <c r="A337" s="10" t="s">
        <v>542</v>
      </c>
      <c r="B337" s="102" t="s">
        <v>543</v>
      </c>
      <c r="C337" s="26">
        <v>0</v>
      </c>
      <c r="D337" s="26">
        <v>244000000</v>
      </c>
      <c r="E337" s="26">
        <v>0</v>
      </c>
      <c r="F337" s="26">
        <v>0</v>
      </c>
      <c r="G337" s="26">
        <v>0</v>
      </c>
      <c r="H337" s="26">
        <v>244000000</v>
      </c>
      <c r="I337" s="26">
        <v>244000000</v>
      </c>
      <c r="J337" s="26">
        <v>244000000</v>
      </c>
      <c r="K337" s="26">
        <v>244000000</v>
      </c>
      <c r="L337" s="26">
        <v>244000000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244000000</v>
      </c>
      <c r="X337" s="26">
        <v>100</v>
      </c>
      <c r="Y337" s="26">
        <v>244000000</v>
      </c>
      <c r="Z337" s="26">
        <v>100</v>
      </c>
      <c r="AA337" s="26">
        <v>244000000</v>
      </c>
      <c r="AB337" s="26">
        <v>0</v>
      </c>
      <c r="AC337" s="26">
        <v>0</v>
      </c>
    </row>
    <row r="338" spans="1:29" x14ac:dyDescent="0.2">
      <c r="A338" s="10" t="s">
        <v>544</v>
      </c>
      <c r="B338" s="102" t="s">
        <v>149</v>
      </c>
      <c r="C338" s="26">
        <v>40000000</v>
      </c>
      <c r="D338" s="26">
        <v>0</v>
      </c>
      <c r="E338" s="26">
        <v>0</v>
      </c>
      <c r="F338" s="26">
        <v>0</v>
      </c>
      <c r="G338" s="26">
        <v>0</v>
      </c>
      <c r="H338" s="26">
        <v>40000000</v>
      </c>
      <c r="I338" s="26">
        <v>40000000</v>
      </c>
      <c r="J338" s="26">
        <v>40000000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40000000</v>
      </c>
      <c r="V338" s="26">
        <v>100</v>
      </c>
      <c r="W338" s="26">
        <v>40000000</v>
      </c>
      <c r="X338" s="26">
        <v>100</v>
      </c>
      <c r="Y338" s="26">
        <v>40000000</v>
      </c>
      <c r="Z338" s="26">
        <v>100</v>
      </c>
      <c r="AA338" s="26">
        <v>0</v>
      </c>
      <c r="AB338" s="26">
        <v>0</v>
      </c>
      <c r="AC338" s="26">
        <v>0</v>
      </c>
    </row>
    <row r="339" spans="1:29" x14ac:dyDescent="0.2">
      <c r="A339" s="10" t="s">
        <v>545</v>
      </c>
      <c r="B339" s="102" t="s">
        <v>151</v>
      </c>
      <c r="C339" s="26">
        <v>40000000</v>
      </c>
      <c r="D339" s="26">
        <v>0</v>
      </c>
      <c r="E339" s="26">
        <v>0</v>
      </c>
      <c r="F339" s="26">
        <v>0</v>
      </c>
      <c r="G339" s="26">
        <v>0</v>
      </c>
      <c r="H339" s="26">
        <v>40000000</v>
      </c>
      <c r="I339" s="26">
        <v>40000000</v>
      </c>
      <c r="J339" s="26">
        <v>40000000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40000000</v>
      </c>
      <c r="V339" s="26">
        <v>100</v>
      </c>
      <c r="W339" s="26">
        <v>40000000</v>
      </c>
      <c r="X339" s="26">
        <v>100</v>
      </c>
      <c r="Y339" s="26">
        <v>40000000</v>
      </c>
      <c r="Z339" s="26">
        <v>100</v>
      </c>
      <c r="AA339" s="26">
        <v>0</v>
      </c>
      <c r="AB339" s="26">
        <v>0</v>
      </c>
      <c r="AC339" s="26">
        <v>0</v>
      </c>
    </row>
    <row r="340" spans="1:29" x14ac:dyDescent="0.2">
      <c r="A340" s="10" t="s">
        <v>546</v>
      </c>
      <c r="B340" s="102" t="s">
        <v>547</v>
      </c>
      <c r="C340" s="26">
        <v>40000000</v>
      </c>
      <c r="D340" s="26">
        <v>0</v>
      </c>
      <c r="E340" s="26">
        <v>0</v>
      </c>
      <c r="F340" s="26">
        <v>0</v>
      </c>
      <c r="G340" s="26">
        <v>0</v>
      </c>
      <c r="H340" s="26">
        <v>40000000</v>
      </c>
      <c r="I340" s="26">
        <v>40000000</v>
      </c>
      <c r="J340" s="26">
        <v>40000000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40000000</v>
      </c>
      <c r="V340" s="26">
        <v>100</v>
      </c>
      <c r="W340" s="26">
        <v>40000000</v>
      </c>
      <c r="X340" s="26">
        <v>100</v>
      </c>
      <c r="Y340" s="26">
        <v>40000000</v>
      </c>
      <c r="Z340" s="26">
        <v>100</v>
      </c>
      <c r="AA340" s="26">
        <v>0</v>
      </c>
      <c r="AB340" s="26">
        <v>0</v>
      </c>
      <c r="AC340" s="26">
        <v>0</v>
      </c>
    </row>
    <row r="341" spans="1:29" ht="25.5" x14ac:dyDescent="0.2">
      <c r="A341" s="10" t="s">
        <v>548</v>
      </c>
      <c r="B341" s="103" t="s">
        <v>549</v>
      </c>
      <c r="C341" s="26">
        <v>40000000</v>
      </c>
      <c r="D341" s="26">
        <v>0</v>
      </c>
      <c r="E341" s="26">
        <v>0</v>
      </c>
      <c r="F341" s="26">
        <v>0</v>
      </c>
      <c r="G341" s="26">
        <v>0</v>
      </c>
      <c r="H341" s="26">
        <v>40000000</v>
      </c>
      <c r="I341" s="26">
        <v>40000000</v>
      </c>
      <c r="J341" s="26">
        <v>40000000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40000000</v>
      </c>
      <c r="V341" s="26">
        <v>100</v>
      </c>
      <c r="W341" s="26">
        <v>40000000</v>
      </c>
      <c r="X341" s="26">
        <v>100</v>
      </c>
      <c r="Y341" s="26">
        <v>40000000</v>
      </c>
      <c r="Z341" s="26">
        <v>100</v>
      </c>
      <c r="AA341" s="26">
        <v>0</v>
      </c>
      <c r="AB341" s="26">
        <v>0</v>
      </c>
      <c r="AC341" s="26">
        <v>0</v>
      </c>
    </row>
    <row r="342" spans="1:29" ht="25.5" x14ac:dyDescent="0.2">
      <c r="A342" s="10" t="s">
        <v>550</v>
      </c>
      <c r="B342" s="103" t="s">
        <v>539</v>
      </c>
      <c r="C342" s="26">
        <v>40000000</v>
      </c>
      <c r="D342" s="26">
        <v>0</v>
      </c>
      <c r="E342" s="26">
        <v>0</v>
      </c>
      <c r="F342" s="26">
        <v>0</v>
      </c>
      <c r="G342" s="26">
        <v>0</v>
      </c>
      <c r="H342" s="26">
        <v>40000000</v>
      </c>
      <c r="I342" s="26">
        <v>40000000</v>
      </c>
      <c r="J342" s="26">
        <v>40000000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40000000</v>
      </c>
      <c r="V342" s="26">
        <v>100</v>
      </c>
      <c r="W342" s="26">
        <v>40000000</v>
      </c>
      <c r="X342" s="26">
        <v>100</v>
      </c>
      <c r="Y342" s="26">
        <v>40000000</v>
      </c>
      <c r="Z342" s="26">
        <v>100</v>
      </c>
      <c r="AA342" s="26">
        <v>0</v>
      </c>
      <c r="AB342" s="26">
        <v>0</v>
      </c>
      <c r="AC342" s="26">
        <v>0</v>
      </c>
    </row>
    <row r="343" spans="1:29" x14ac:dyDescent="0.2">
      <c r="A343" s="10" t="s">
        <v>551</v>
      </c>
      <c r="B343" s="102" t="s">
        <v>115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</row>
    <row r="344" spans="1:29" ht="38.25" x14ac:dyDescent="0.2">
      <c r="A344" s="10" t="s">
        <v>552</v>
      </c>
      <c r="B344" s="103" t="s">
        <v>553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26">
        <v>0</v>
      </c>
      <c r="AA344" s="26">
        <v>0</v>
      </c>
      <c r="AB344" s="26">
        <v>0</v>
      </c>
      <c r="AC344" s="26">
        <v>0</v>
      </c>
    </row>
    <row r="345" spans="1:29" ht="25.5" x14ac:dyDescent="0.2">
      <c r="A345" s="10" t="s">
        <v>554</v>
      </c>
      <c r="B345" s="103" t="s">
        <v>555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  <c r="Z345" s="26">
        <v>0</v>
      </c>
      <c r="AA345" s="26">
        <v>0</v>
      </c>
      <c r="AB345" s="26">
        <v>0</v>
      </c>
      <c r="AC345" s="26">
        <v>0</v>
      </c>
    </row>
    <row r="346" spans="1:29" x14ac:dyDescent="0.2">
      <c r="A346" s="10" t="s">
        <v>556</v>
      </c>
      <c r="B346" s="102" t="s">
        <v>117</v>
      </c>
      <c r="C346" s="26">
        <v>0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0</v>
      </c>
      <c r="AA346" s="26">
        <v>0</v>
      </c>
      <c r="AB346" s="26">
        <v>0</v>
      </c>
      <c r="AC346" s="26">
        <v>0</v>
      </c>
    </row>
    <row r="347" spans="1:29" ht="38.25" x14ac:dyDescent="0.2">
      <c r="A347" s="10" t="s">
        <v>557</v>
      </c>
      <c r="B347" s="103" t="s">
        <v>558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</row>
    <row r="348" spans="1:29" ht="38.25" x14ac:dyDescent="0.2">
      <c r="A348" s="10" t="s">
        <v>559</v>
      </c>
      <c r="B348" s="103" t="s">
        <v>558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</row>
    <row r="349" spans="1:29" x14ac:dyDescent="0.2">
      <c r="A349" s="10" t="s">
        <v>560</v>
      </c>
      <c r="B349" s="102" t="s">
        <v>561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  <c r="Z349" s="26">
        <v>0</v>
      </c>
      <c r="AA349" s="26">
        <v>0</v>
      </c>
      <c r="AB349" s="26">
        <v>0</v>
      </c>
      <c r="AC349" s="26">
        <v>0</v>
      </c>
    </row>
    <row r="350" spans="1:29" x14ac:dyDescent="0.2">
      <c r="A350" s="10" t="s">
        <v>562</v>
      </c>
      <c r="B350" s="102" t="s">
        <v>563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</row>
    <row r="351" spans="1:29" x14ac:dyDescent="0.2">
      <c r="A351" s="10" t="s">
        <v>564</v>
      </c>
      <c r="B351" s="102" t="s">
        <v>565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</row>
    <row r="352" spans="1:29" x14ac:dyDescent="0.2">
      <c r="A352" s="10" t="s">
        <v>566</v>
      </c>
      <c r="B352" s="102" t="s">
        <v>563</v>
      </c>
      <c r="C352" s="26">
        <v>0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</row>
    <row r="353" spans="1:29" x14ac:dyDescent="0.2">
      <c r="A353" s="10" t="s">
        <v>567</v>
      </c>
      <c r="B353" s="102" t="s">
        <v>568</v>
      </c>
      <c r="C353" s="26">
        <v>35855967591</v>
      </c>
      <c r="D353" s="26">
        <v>0</v>
      </c>
      <c r="E353" s="26">
        <v>0</v>
      </c>
      <c r="F353" s="26">
        <v>530000000</v>
      </c>
      <c r="G353" s="26">
        <v>0</v>
      </c>
      <c r="H353" s="26">
        <v>36385967591</v>
      </c>
      <c r="I353" s="26">
        <v>36385967591</v>
      </c>
      <c r="J353" s="26">
        <v>36385967591</v>
      </c>
      <c r="K353" s="26">
        <v>2960367534</v>
      </c>
      <c r="L353" s="26">
        <v>2960367534</v>
      </c>
      <c r="M353" s="26">
        <v>2602540370</v>
      </c>
      <c r="N353" s="26">
        <v>2602540370</v>
      </c>
      <c r="O353" s="26">
        <v>1712504057</v>
      </c>
      <c r="P353" s="26">
        <v>1712504057</v>
      </c>
      <c r="Q353" s="26">
        <v>1712504057</v>
      </c>
      <c r="R353" s="26">
        <v>1712504057</v>
      </c>
      <c r="S353" s="26">
        <v>0</v>
      </c>
      <c r="T353" s="26">
        <v>0</v>
      </c>
      <c r="U353" s="26">
        <v>33425600057</v>
      </c>
      <c r="V353" s="26">
        <v>91.8639856791049</v>
      </c>
      <c r="W353" s="26">
        <v>33783427221</v>
      </c>
      <c r="X353" s="26">
        <v>92.847406452800385</v>
      </c>
      <c r="Y353" s="26">
        <v>34673463534</v>
      </c>
      <c r="Z353" s="26">
        <v>95.2935041435491</v>
      </c>
      <c r="AA353" s="26">
        <v>357827164</v>
      </c>
      <c r="AB353" s="26">
        <v>890036313</v>
      </c>
      <c r="AC353" s="26">
        <v>0</v>
      </c>
    </row>
    <row r="354" spans="1:29" x14ac:dyDescent="0.2">
      <c r="A354" s="10" t="s">
        <v>569</v>
      </c>
      <c r="B354" s="102" t="s">
        <v>570</v>
      </c>
      <c r="C354" s="26">
        <v>700000000</v>
      </c>
      <c r="D354" s="26">
        <v>0</v>
      </c>
      <c r="E354" s="26">
        <v>0</v>
      </c>
      <c r="F354" s="26">
        <v>0</v>
      </c>
      <c r="G354" s="26">
        <v>0</v>
      </c>
      <c r="H354" s="26">
        <v>700000000</v>
      </c>
      <c r="I354" s="26">
        <v>700000000</v>
      </c>
      <c r="J354" s="26">
        <v>700000000</v>
      </c>
      <c r="K354" s="26">
        <v>107400000</v>
      </c>
      <c r="L354" s="26">
        <v>107400000</v>
      </c>
      <c r="M354" s="26">
        <v>62200000</v>
      </c>
      <c r="N354" s="26">
        <v>62200000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592600000</v>
      </c>
      <c r="V354" s="26">
        <v>84.657142857142901</v>
      </c>
      <c r="W354" s="26">
        <v>637800000</v>
      </c>
      <c r="X354" s="26">
        <v>91.114285714285685</v>
      </c>
      <c r="Y354" s="26">
        <v>700000000</v>
      </c>
      <c r="Z354" s="26">
        <v>100</v>
      </c>
      <c r="AA354" s="26">
        <v>45200000</v>
      </c>
      <c r="AB354" s="26">
        <v>62200000</v>
      </c>
      <c r="AC354" s="26">
        <v>0</v>
      </c>
    </row>
    <row r="355" spans="1:29" x14ac:dyDescent="0.2">
      <c r="A355" s="10" t="s">
        <v>571</v>
      </c>
      <c r="B355" s="102" t="s">
        <v>61</v>
      </c>
      <c r="C355" s="26">
        <v>700000000</v>
      </c>
      <c r="D355" s="26">
        <v>0</v>
      </c>
      <c r="E355" s="26">
        <v>0</v>
      </c>
      <c r="F355" s="26">
        <v>0</v>
      </c>
      <c r="G355" s="26">
        <v>0</v>
      </c>
      <c r="H355" s="26">
        <v>700000000</v>
      </c>
      <c r="I355" s="26">
        <v>700000000</v>
      </c>
      <c r="J355" s="26">
        <v>700000000</v>
      </c>
      <c r="K355" s="26">
        <v>107400000</v>
      </c>
      <c r="L355" s="26">
        <v>107400000</v>
      </c>
      <c r="M355" s="26">
        <v>62200000</v>
      </c>
      <c r="N355" s="26">
        <v>62200000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592600000</v>
      </c>
      <c r="V355" s="26">
        <v>84.657142857142901</v>
      </c>
      <c r="W355" s="26">
        <v>637800000</v>
      </c>
      <c r="X355" s="26">
        <v>91.114285714285685</v>
      </c>
      <c r="Y355" s="26">
        <v>700000000</v>
      </c>
      <c r="Z355" s="26">
        <v>100</v>
      </c>
      <c r="AA355" s="26">
        <v>45200000</v>
      </c>
      <c r="AB355" s="26">
        <v>62200000</v>
      </c>
      <c r="AC355" s="26">
        <v>0</v>
      </c>
    </row>
    <row r="356" spans="1:29" x14ac:dyDescent="0.2">
      <c r="A356" s="10" t="s">
        <v>572</v>
      </c>
      <c r="B356" s="102" t="s">
        <v>115</v>
      </c>
      <c r="C356" s="26">
        <v>700000000</v>
      </c>
      <c r="D356" s="26">
        <v>0</v>
      </c>
      <c r="E356" s="26">
        <v>0</v>
      </c>
      <c r="F356" s="26">
        <v>0</v>
      </c>
      <c r="G356" s="26">
        <v>0</v>
      </c>
      <c r="H356" s="26">
        <v>700000000</v>
      </c>
      <c r="I356" s="26">
        <v>700000000</v>
      </c>
      <c r="J356" s="26">
        <v>700000000</v>
      </c>
      <c r="K356" s="26">
        <v>107400000</v>
      </c>
      <c r="L356" s="26">
        <v>107400000</v>
      </c>
      <c r="M356" s="26">
        <v>62200000</v>
      </c>
      <c r="N356" s="26">
        <v>62200000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592600000</v>
      </c>
      <c r="V356" s="26">
        <v>84.657142857142901</v>
      </c>
      <c r="W356" s="26">
        <v>637800000</v>
      </c>
      <c r="X356" s="26">
        <v>91.114285714285685</v>
      </c>
      <c r="Y356" s="26">
        <v>700000000</v>
      </c>
      <c r="Z356" s="26">
        <v>100</v>
      </c>
      <c r="AA356" s="26">
        <v>45200000</v>
      </c>
      <c r="AB356" s="26">
        <v>62200000</v>
      </c>
      <c r="AC356" s="26">
        <v>0</v>
      </c>
    </row>
    <row r="357" spans="1:29" x14ac:dyDescent="0.2">
      <c r="A357" s="10" t="s">
        <v>573</v>
      </c>
      <c r="B357" s="102" t="s">
        <v>574</v>
      </c>
      <c r="C357" s="26">
        <v>56120000</v>
      </c>
      <c r="D357" s="26">
        <v>0</v>
      </c>
      <c r="E357" s="26">
        <v>0</v>
      </c>
      <c r="F357" s="26">
        <v>0</v>
      </c>
      <c r="G357" s="26">
        <v>0</v>
      </c>
      <c r="H357" s="26">
        <v>56120000</v>
      </c>
      <c r="I357" s="26">
        <v>56120000</v>
      </c>
      <c r="J357" s="26">
        <v>56120000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56120000</v>
      </c>
      <c r="V357" s="26">
        <v>100</v>
      </c>
      <c r="W357" s="26">
        <v>56120000</v>
      </c>
      <c r="X357" s="26">
        <v>100</v>
      </c>
      <c r="Y357" s="26">
        <v>56120000</v>
      </c>
      <c r="Z357" s="26">
        <v>100</v>
      </c>
      <c r="AA357" s="26">
        <v>0</v>
      </c>
      <c r="AB357" s="26">
        <v>0</v>
      </c>
      <c r="AC357" s="26">
        <v>0</v>
      </c>
    </row>
    <row r="358" spans="1:29" x14ac:dyDescent="0.2">
      <c r="A358" s="10" t="s">
        <v>575</v>
      </c>
      <c r="B358" s="102" t="s">
        <v>576</v>
      </c>
      <c r="C358" s="26">
        <v>56120000</v>
      </c>
      <c r="D358" s="26">
        <v>0</v>
      </c>
      <c r="E358" s="26">
        <v>0</v>
      </c>
      <c r="F358" s="26">
        <v>0</v>
      </c>
      <c r="G358" s="26">
        <v>0</v>
      </c>
      <c r="H358" s="26">
        <v>56120000</v>
      </c>
      <c r="I358" s="26">
        <v>56120000</v>
      </c>
      <c r="J358" s="26">
        <v>56120000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56120000</v>
      </c>
      <c r="V358" s="26">
        <v>100</v>
      </c>
      <c r="W358" s="26">
        <v>56120000</v>
      </c>
      <c r="X358" s="26">
        <v>100</v>
      </c>
      <c r="Y358" s="26">
        <v>56120000</v>
      </c>
      <c r="Z358" s="26">
        <v>100</v>
      </c>
      <c r="AA358" s="26">
        <v>0</v>
      </c>
      <c r="AB358" s="26">
        <v>0</v>
      </c>
      <c r="AC358" s="26">
        <v>0</v>
      </c>
    </row>
    <row r="359" spans="1:29" x14ac:dyDescent="0.2">
      <c r="A359" s="10" t="s">
        <v>577</v>
      </c>
      <c r="B359" s="102" t="s">
        <v>578</v>
      </c>
      <c r="C359" s="26">
        <v>56120000</v>
      </c>
      <c r="D359" s="26">
        <v>0</v>
      </c>
      <c r="E359" s="26">
        <v>0</v>
      </c>
      <c r="F359" s="26">
        <v>0</v>
      </c>
      <c r="G359" s="26">
        <v>0</v>
      </c>
      <c r="H359" s="26">
        <v>56120000</v>
      </c>
      <c r="I359" s="26">
        <v>56120000</v>
      </c>
      <c r="J359" s="26">
        <v>56120000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56120000</v>
      </c>
      <c r="V359" s="26">
        <v>100</v>
      </c>
      <c r="W359" s="26">
        <v>56120000</v>
      </c>
      <c r="X359" s="26">
        <v>100</v>
      </c>
      <c r="Y359" s="26">
        <v>56120000</v>
      </c>
      <c r="Z359" s="26">
        <v>100</v>
      </c>
      <c r="AA359" s="26">
        <v>0</v>
      </c>
      <c r="AB359" s="26">
        <v>0</v>
      </c>
      <c r="AC359" s="26">
        <v>0</v>
      </c>
    </row>
    <row r="360" spans="1:29" x14ac:dyDescent="0.2">
      <c r="A360" s="10" t="s">
        <v>579</v>
      </c>
      <c r="B360" s="102" t="s">
        <v>580</v>
      </c>
      <c r="C360" s="26">
        <v>56120000</v>
      </c>
      <c r="D360" s="26">
        <v>0</v>
      </c>
      <c r="E360" s="26">
        <v>0</v>
      </c>
      <c r="F360" s="26">
        <v>0</v>
      </c>
      <c r="G360" s="26">
        <v>0</v>
      </c>
      <c r="H360" s="26">
        <v>56120000</v>
      </c>
      <c r="I360" s="26">
        <v>56120000</v>
      </c>
      <c r="J360" s="26">
        <v>56120000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56120000</v>
      </c>
      <c r="V360" s="26">
        <v>100</v>
      </c>
      <c r="W360" s="26">
        <v>56120000</v>
      </c>
      <c r="X360" s="26">
        <v>100</v>
      </c>
      <c r="Y360" s="26">
        <v>56120000</v>
      </c>
      <c r="Z360" s="26">
        <v>100</v>
      </c>
      <c r="AA360" s="26">
        <v>0</v>
      </c>
      <c r="AB360" s="26">
        <v>0</v>
      </c>
      <c r="AC360" s="26">
        <v>0</v>
      </c>
    </row>
    <row r="361" spans="1:29" ht="38.25" x14ac:dyDescent="0.2">
      <c r="A361" s="10" t="s">
        <v>581</v>
      </c>
      <c r="B361" s="103" t="s">
        <v>582</v>
      </c>
      <c r="C361" s="26">
        <v>56120000</v>
      </c>
      <c r="D361" s="26">
        <v>0</v>
      </c>
      <c r="E361" s="26">
        <v>0</v>
      </c>
      <c r="F361" s="26">
        <v>0</v>
      </c>
      <c r="G361" s="26">
        <v>0</v>
      </c>
      <c r="H361" s="26">
        <v>56120000</v>
      </c>
      <c r="I361" s="26">
        <v>56120000</v>
      </c>
      <c r="J361" s="26">
        <v>56120000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56120000</v>
      </c>
      <c r="V361" s="26">
        <v>100</v>
      </c>
      <c r="W361" s="26">
        <v>56120000</v>
      </c>
      <c r="X361" s="26">
        <v>100</v>
      </c>
      <c r="Y361" s="26">
        <v>56120000</v>
      </c>
      <c r="Z361" s="26">
        <v>100</v>
      </c>
      <c r="AA361" s="26">
        <v>0</v>
      </c>
      <c r="AB361" s="26">
        <v>0</v>
      </c>
      <c r="AC361" s="26">
        <v>0</v>
      </c>
    </row>
    <row r="362" spans="1:29" x14ac:dyDescent="0.2">
      <c r="A362" s="10" t="s">
        <v>583</v>
      </c>
      <c r="B362" s="102" t="s">
        <v>127</v>
      </c>
      <c r="C362" s="26">
        <v>56120000</v>
      </c>
      <c r="D362" s="26">
        <v>0</v>
      </c>
      <c r="E362" s="26">
        <v>0</v>
      </c>
      <c r="F362" s="26">
        <v>0</v>
      </c>
      <c r="G362" s="26">
        <v>0</v>
      </c>
      <c r="H362" s="26">
        <v>56120000</v>
      </c>
      <c r="I362" s="26">
        <v>56120000</v>
      </c>
      <c r="J362" s="26">
        <v>56120000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56120000</v>
      </c>
      <c r="V362" s="26">
        <v>100</v>
      </c>
      <c r="W362" s="26">
        <v>56120000</v>
      </c>
      <c r="X362" s="26">
        <v>100</v>
      </c>
      <c r="Y362" s="26">
        <v>56120000</v>
      </c>
      <c r="Z362" s="26">
        <v>100</v>
      </c>
      <c r="AA362" s="26">
        <v>0</v>
      </c>
      <c r="AB362" s="26">
        <v>0</v>
      </c>
      <c r="AC362" s="26">
        <v>0</v>
      </c>
    </row>
    <row r="363" spans="1:29" x14ac:dyDescent="0.2">
      <c r="A363" s="10" t="s">
        <v>584</v>
      </c>
      <c r="B363" s="102" t="s">
        <v>117</v>
      </c>
      <c r="C363" s="26">
        <v>643880000</v>
      </c>
      <c r="D363" s="26">
        <v>0</v>
      </c>
      <c r="E363" s="26">
        <v>0</v>
      </c>
      <c r="F363" s="26">
        <v>0</v>
      </c>
      <c r="G363" s="26">
        <v>0</v>
      </c>
      <c r="H363" s="26">
        <v>643880000</v>
      </c>
      <c r="I363" s="26">
        <v>643880000</v>
      </c>
      <c r="J363" s="26">
        <v>643880000</v>
      </c>
      <c r="K363" s="26">
        <v>107400000</v>
      </c>
      <c r="L363" s="26">
        <v>107400000</v>
      </c>
      <c r="M363" s="26">
        <v>62200000</v>
      </c>
      <c r="N363" s="26">
        <v>62200000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536480000</v>
      </c>
      <c r="V363" s="26">
        <v>83.3198732683109</v>
      </c>
      <c r="W363" s="26">
        <v>581680000</v>
      </c>
      <c r="X363" s="26">
        <v>90.33981487233649</v>
      </c>
      <c r="Y363" s="26">
        <v>643880000</v>
      </c>
      <c r="Z363" s="26">
        <v>100</v>
      </c>
      <c r="AA363" s="26">
        <v>45200000</v>
      </c>
      <c r="AB363" s="26">
        <v>62200000</v>
      </c>
      <c r="AC363" s="26">
        <v>0</v>
      </c>
    </row>
    <row r="364" spans="1:29" x14ac:dyDescent="0.2">
      <c r="A364" s="10" t="s">
        <v>585</v>
      </c>
      <c r="B364" s="102" t="s">
        <v>149</v>
      </c>
      <c r="C364" s="26">
        <v>643880000</v>
      </c>
      <c r="D364" s="26">
        <v>0</v>
      </c>
      <c r="E364" s="26">
        <v>0</v>
      </c>
      <c r="F364" s="26">
        <v>0</v>
      </c>
      <c r="G364" s="26">
        <v>0</v>
      </c>
      <c r="H364" s="26">
        <v>643880000</v>
      </c>
      <c r="I364" s="26">
        <v>643880000</v>
      </c>
      <c r="J364" s="26">
        <v>643880000</v>
      </c>
      <c r="K364" s="26">
        <v>107400000</v>
      </c>
      <c r="L364" s="26">
        <v>107400000</v>
      </c>
      <c r="M364" s="26">
        <v>62200000</v>
      </c>
      <c r="N364" s="26">
        <v>62200000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536480000</v>
      </c>
      <c r="V364" s="26">
        <v>83.3198732683109</v>
      </c>
      <c r="W364" s="26">
        <v>581680000</v>
      </c>
      <c r="X364" s="26">
        <v>90.33981487233649</v>
      </c>
      <c r="Y364" s="26">
        <v>643880000</v>
      </c>
      <c r="Z364" s="26">
        <v>100</v>
      </c>
      <c r="AA364" s="26">
        <v>45200000</v>
      </c>
      <c r="AB364" s="26">
        <v>62200000</v>
      </c>
      <c r="AC364" s="26">
        <v>0</v>
      </c>
    </row>
    <row r="365" spans="1:29" x14ac:dyDescent="0.2">
      <c r="A365" s="10" t="s">
        <v>586</v>
      </c>
      <c r="B365" s="102" t="s">
        <v>151</v>
      </c>
      <c r="C365" s="26">
        <v>643880000</v>
      </c>
      <c r="D365" s="26">
        <v>0</v>
      </c>
      <c r="E365" s="26">
        <v>0</v>
      </c>
      <c r="F365" s="26">
        <v>0</v>
      </c>
      <c r="G365" s="26">
        <v>0</v>
      </c>
      <c r="H365" s="26">
        <v>643880000</v>
      </c>
      <c r="I365" s="26">
        <v>643880000</v>
      </c>
      <c r="J365" s="26">
        <v>643880000</v>
      </c>
      <c r="K365" s="26">
        <v>107400000</v>
      </c>
      <c r="L365" s="26">
        <v>107400000</v>
      </c>
      <c r="M365" s="26">
        <v>62200000</v>
      </c>
      <c r="N365" s="26">
        <v>62200000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536480000</v>
      </c>
      <c r="V365" s="26">
        <v>83.3198732683109</v>
      </c>
      <c r="W365" s="26">
        <v>581680000</v>
      </c>
      <c r="X365" s="26">
        <v>90.33981487233649</v>
      </c>
      <c r="Y365" s="26">
        <v>643880000</v>
      </c>
      <c r="Z365" s="26">
        <v>100</v>
      </c>
      <c r="AA365" s="26">
        <v>45200000</v>
      </c>
      <c r="AB365" s="26">
        <v>62200000</v>
      </c>
      <c r="AC365" s="26">
        <v>0</v>
      </c>
    </row>
    <row r="366" spans="1:29" ht="63.75" x14ac:dyDescent="0.2">
      <c r="A366" s="10" t="s">
        <v>587</v>
      </c>
      <c r="B366" s="103" t="s">
        <v>588</v>
      </c>
      <c r="C366" s="26">
        <v>144000000</v>
      </c>
      <c r="D366" s="26">
        <v>0</v>
      </c>
      <c r="E366" s="26">
        <v>0</v>
      </c>
      <c r="F366" s="26">
        <v>0</v>
      </c>
      <c r="G366" s="26">
        <v>0</v>
      </c>
      <c r="H366" s="26">
        <v>144000000</v>
      </c>
      <c r="I366" s="26">
        <v>144000000</v>
      </c>
      <c r="J366" s="26">
        <v>144000000</v>
      </c>
      <c r="K366" s="26">
        <v>45600000</v>
      </c>
      <c r="L366" s="26">
        <v>45600000</v>
      </c>
      <c r="M366" s="26">
        <v>10800000</v>
      </c>
      <c r="N366" s="26">
        <v>10800000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98400000</v>
      </c>
      <c r="V366" s="26">
        <v>68.3333333333333</v>
      </c>
      <c r="W366" s="26">
        <v>133200000</v>
      </c>
      <c r="X366" s="26">
        <v>92.5</v>
      </c>
      <c r="Y366" s="26">
        <v>144000000</v>
      </c>
      <c r="Z366" s="26">
        <v>100</v>
      </c>
      <c r="AA366" s="26">
        <v>34800000</v>
      </c>
      <c r="AB366" s="26">
        <v>10800000</v>
      </c>
      <c r="AC366" s="26">
        <v>0</v>
      </c>
    </row>
    <row r="367" spans="1:29" ht="25.5" x14ac:dyDescent="0.2">
      <c r="A367" s="10" t="s">
        <v>589</v>
      </c>
      <c r="B367" s="103" t="s">
        <v>590</v>
      </c>
      <c r="C367" s="26">
        <v>144000000</v>
      </c>
      <c r="D367" s="26">
        <v>0</v>
      </c>
      <c r="E367" s="26">
        <v>0</v>
      </c>
      <c r="F367" s="26">
        <v>0</v>
      </c>
      <c r="G367" s="26">
        <v>0</v>
      </c>
      <c r="H367" s="26">
        <v>144000000</v>
      </c>
      <c r="I367" s="26">
        <v>144000000</v>
      </c>
      <c r="J367" s="26">
        <v>144000000</v>
      </c>
      <c r="K367" s="26">
        <v>45600000</v>
      </c>
      <c r="L367" s="26">
        <v>45600000</v>
      </c>
      <c r="M367" s="26">
        <v>10800000</v>
      </c>
      <c r="N367" s="26">
        <v>10800000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98400000</v>
      </c>
      <c r="V367" s="26">
        <v>68.3333333333333</v>
      </c>
      <c r="W367" s="26">
        <v>133200000</v>
      </c>
      <c r="X367" s="26">
        <v>92.5</v>
      </c>
      <c r="Y367" s="26">
        <v>144000000</v>
      </c>
      <c r="Z367" s="26">
        <v>100</v>
      </c>
      <c r="AA367" s="26">
        <v>34800000</v>
      </c>
      <c r="AB367" s="26">
        <v>10800000</v>
      </c>
      <c r="AC367" s="26">
        <v>0</v>
      </c>
    </row>
    <row r="368" spans="1:29" x14ac:dyDescent="0.2">
      <c r="A368" s="10" t="s">
        <v>591</v>
      </c>
      <c r="B368" s="102" t="s">
        <v>127</v>
      </c>
      <c r="C368" s="26">
        <v>144000000</v>
      </c>
      <c r="D368" s="26">
        <v>0</v>
      </c>
      <c r="E368" s="26">
        <v>0</v>
      </c>
      <c r="F368" s="26">
        <v>0</v>
      </c>
      <c r="G368" s="26">
        <v>0</v>
      </c>
      <c r="H368" s="26">
        <v>144000000</v>
      </c>
      <c r="I368" s="26">
        <v>144000000</v>
      </c>
      <c r="J368" s="26">
        <v>144000000</v>
      </c>
      <c r="K368" s="26">
        <v>45600000</v>
      </c>
      <c r="L368" s="26">
        <v>45600000</v>
      </c>
      <c r="M368" s="26">
        <v>10800000</v>
      </c>
      <c r="N368" s="26">
        <v>10800000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98400000</v>
      </c>
      <c r="V368" s="26">
        <v>68.3333333333333</v>
      </c>
      <c r="W368" s="26">
        <v>133200000</v>
      </c>
      <c r="X368" s="26">
        <v>92.5</v>
      </c>
      <c r="Y368" s="26">
        <v>144000000</v>
      </c>
      <c r="Z368" s="26">
        <v>100</v>
      </c>
      <c r="AA368" s="26">
        <v>34800000</v>
      </c>
      <c r="AB368" s="26">
        <v>10800000</v>
      </c>
      <c r="AC368" s="26">
        <v>0</v>
      </c>
    </row>
    <row r="369" spans="1:29" ht="25.5" x14ac:dyDescent="0.2">
      <c r="A369" s="10" t="s">
        <v>592</v>
      </c>
      <c r="B369" s="103" t="s">
        <v>147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0</v>
      </c>
      <c r="Z369" s="26">
        <v>0</v>
      </c>
      <c r="AA369" s="26">
        <v>0</v>
      </c>
      <c r="AB369" s="26">
        <v>0</v>
      </c>
      <c r="AC369" s="26">
        <v>0</v>
      </c>
    </row>
    <row r="370" spans="1:29" x14ac:dyDescent="0.2">
      <c r="A370" s="10" t="s">
        <v>593</v>
      </c>
      <c r="B370" s="102" t="s">
        <v>594</v>
      </c>
      <c r="C370" s="26">
        <v>499880000</v>
      </c>
      <c r="D370" s="26">
        <v>0</v>
      </c>
      <c r="E370" s="26">
        <v>0</v>
      </c>
      <c r="F370" s="26">
        <v>0</v>
      </c>
      <c r="G370" s="26">
        <v>0</v>
      </c>
      <c r="H370" s="26">
        <v>499880000</v>
      </c>
      <c r="I370" s="26">
        <v>499880000</v>
      </c>
      <c r="J370" s="26">
        <v>499880000</v>
      </c>
      <c r="K370" s="26">
        <v>61800000</v>
      </c>
      <c r="L370" s="26">
        <v>61800000</v>
      </c>
      <c r="M370" s="26">
        <v>51400000</v>
      </c>
      <c r="N370" s="26">
        <v>51400000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438080000</v>
      </c>
      <c r="V370" s="26">
        <v>87.637032887893099</v>
      </c>
      <c r="W370" s="26">
        <v>448480000</v>
      </c>
      <c r="X370" s="26">
        <v>89.717532207729903</v>
      </c>
      <c r="Y370" s="26">
        <v>499880000</v>
      </c>
      <c r="Z370" s="26">
        <v>100</v>
      </c>
      <c r="AA370" s="26">
        <v>10400000</v>
      </c>
      <c r="AB370" s="26">
        <v>51400000</v>
      </c>
      <c r="AC370" s="26">
        <v>0</v>
      </c>
    </row>
    <row r="371" spans="1:29" x14ac:dyDescent="0.2">
      <c r="A371" s="10" t="s">
        <v>595</v>
      </c>
      <c r="B371" s="102" t="s">
        <v>596</v>
      </c>
      <c r="C371" s="26">
        <v>407180000</v>
      </c>
      <c r="D371" s="26">
        <v>0</v>
      </c>
      <c r="E371" s="26">
        <v>0</v>
      </c>
      <c r="F371" s="26">
        <v>0</v>
      </c>
      <c r="G371" s="26">
        <v>0</v>
      </c>
      <c r="H371" s="26">
        <v>407180000</v>
      </c>
      <c r="I371" s="26">
        <v>407180000</v>
      </c>
      <c r="J371" s="26">
        <v>407180000</v>
      </c>
      <c r="K371" s="26">
        <v>51400000</v>
      </c>
      <c r="L371" s="26">
        <v>51400000</v>
      </c>
      <c r="M371" s="26">
        <v>41000000</v>
      </c>
      <c r="N371" s="26">
        <v>41000000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355780000</v>
      </c>
      <c r="V371" s="26">
        <v>87.376590205805783</v>
      </c>
      <c r="W371" s="26">
        <v>366180000</v>
      </c>
      <c r="X371" s="26">
        <v>89.930743160273096</v>
      </c>
      <c r="Y371" s="26">
        <v>407180000</v>
      </c>
      <c r="Z371" s="26">
        <v>100</v>
      </c>
      <c r="AA371" s="26">
        <v>10400000</v>
      </c>
      <c r="AB371" s="26">
        <v>41000000</v>
      </c>
      <c r="AC371" s="26">
        <v>0</v>
      </c>
    </row>
    <row r="372" spans="1:29" x14ac:dyDescent="0.2">
      <c r="A372" s="10" t="s">
        <v>597</v>
      </c>
      <c r="B372" s="102" t="s">
        <v>127</v>
      </c>
      <c r="C372" s="26">
        <v>407180000</v>
      </c>
      <c r="D372" s="26">
        <v>0</v>
      </c>
      <c r="E372" s="26">
        <v>0</v>
      </c>
      <c r="F372" s="26">
        <v>0</v>
      </c>
      <c r="G372" s="26">
        <v>0</v>
      </c>
      <c r="H372" s="26">
        <v>407180000</v>
      </c>
      <c r="I372" s="26">
        <v>407180000</v>
      </c>
      <c r="J372" s="26">
        <v>407180000</v>
      </c>
      <c r="K372" s="26">
        <v>51400000</v>
      </c>
      <c r="L372" s="26">
        <v>51400000</v>
      </c>
      <c r="M372" s="26">
        <v>41000000</v>
      </c>
      <c r="N372" s="26">
        <v>41000000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355780000</v>
      </c>
      <c r="V372" s="26">
        <v>87.376590205805783</v>
      </c>
      <c r="W372" s="26">
        <v>366180000</v>
      </c>
      <c r="X372" s="26">
        <v>89.930743160273096</v>
      </c>
      <c r="Y372" s="26">
        <v>407180000</v>
      </c>
      <c r="Z372" s="26">
        <v>100</v>
      </c>
      <c r="AA372" s="26">
        <v>10400000</v>
      </c>
      <c r="AB372" s="26">
        <v>41000000</v>
      </c>
      <c r="AC372" s="26">
        <v>0</v>
      </c>
    </row>
    <row r="373" spans="1:29" ht="25.5" x14ac:dyDescent="0.2">
      <c r="A373" s="10" t="s">
        <v>598</v>
      </c>
      <c r="B373" s="103" t="s">
        <v>147</v>
      </c>
      <c r="C373" s="26">
        <v>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0</v>
      </c>
      <c r="Z373" s="26">
        <v>0</v>
      </c>
      <c r="AA373" s="26">
        <v>0</v>
      </c>
      <c r="AB373" s="26">
        <v>0</v>
      </c>
      <c r="AC373" s="26">
        <v>0</v>
      </c>
    </row>
    <row r="374" spans="1:29" ht="25.5" x14ac:dyDescent="0.2">
      <c r="A374" s="10" t="s">
        <v>599</v>
      </c>
      <c r="B374" s="103" t="s">
        <v>549</v>
      </c>
      <c r="C374" s="26">
        <v>92700000</v>
      </c>
      <c r="D374" s="26">
        <v>0</v>
      </c>
      <c r="E374" s="26">
        <v>0</v>
      </c>
      <c r="F374" s="26">
        <v>0</v>
      </c>
      <c r="G374" s="26">
        <v>0</v>
      </c>
      <c r="H374" s="26">
        <v>92700000</v>
      </c>
      <c r="I374" s="26">
        <v>92700000</v>
      </c>
      <c r="J374" s="26">
        <v>92700000</v>
      </c>
      <c r="K374" s="26">
        <v>10400000</v>
      </c>
      <c r="L374" s="26">
        <v>10400000</v>
      </c>
      <c r="M374" s="26">
        <v>10400000</v>
      </c>
      <c r="N374" s="26">
        <v>10400000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82300000</v>
      </c>
      <c r="V374" s="26">
        <v>88.781014023732496</v>
      </c>
      <c r="W374" s="26">
        <v>82300000</v>
      </c>
      <c r="X374" s="26">
        <v>88.781014023732496</v>
      </c>
      <c r="Y374" s="26">
        <v>92700000</v>
      </c>
      <c r="Z374" s="26">
        <v>100</v>
      </c>
      <c r="AA374" s="26">
        <v>0</v>
      </c>
      <c r="AB374" s="26">
        <v>10400000</v>
      </c>
      <c r="AC374" s="26">
        <v>0</v>
      </c>
    </row>
    <row r="375" spans="1:29" x14ac:dyDescent="0.2">
      <c r="A375" s="10" t="s">
        <v>600</v>
      </c>
      <c r="B375" s="102" t="s">
        <v>127</v>
      </c>
      <c r="C375" s="26">
        <v>92700000</v>
      </c>
      <c r="D375" s="26">
        <v>0</v>
      </c>
      <c r="E375" s="26">
        <v>0</v>
      </c>
      <c r="F375" s="26">
        <v>0</v>
      </c>
      <c r="G375" s="26">
        <v>0</v>
      </c>
      <c r="H375" s="26">
        <v>92700000</v>
      </c>
      <c r="I375" s="26">
        <v>92700000</v>
      </c>
      <c r="J375" s="26">
        <v>92700000</v>
      </c>
      <c r="K375" s="26">
        <v>10400000</v>
      </c>
      <c r="L375" s="26">
        <v>10400000</v>
      </c>
      <c r="M375" s="26">
        <v>10400000</v>
      </c>
      <c r="N375" s="26">
        <v>10400000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82300000</v>
      </c>
      <c r="V375" s="26">
        <v>88.781014023732496</v>
      </c>
      <c r="W375" s="26">
        <v>82300000</v>
      </c>
      <c r="X375" s="26">
        <v>88.781014023732496</v>
      </c>
      <c r="Y375" s="26">
        <v>92700000</v>
      </c>
      <c r="Z375" s="26">
        <v>100</v>
      </c>
      <c r="AA375" s="26">
        <v>0</v>
      </c>
      <c r="AB375" s="26">
        <v>10400000</v>
      </c>
      <c r="AC375" s="26">
        <v>0</v>
      </c>
    </row>
    <row r="376" spans="1:29" x14ac:dyDescent="0.2">
      <c r="A376" s="10" t="s">
        <v>601</v>
      </c>
      <c r="B376" s="102" t="s">
        <v>602</v>
      </c>
      <c r="C376" s="26">
        <v>24810994991</v>
      </c>
      <c r="D376" s="26">
        <v>0</v>
      </c>
      <c r="E376" s="26">
        <v>0</v>
      </c>
      <c r="F376" s="26">
        <v>530000000</v>
      </c>
      <c r="G376" s="26">
        <v>0</v>
      </c>
      <c r="H376" s="26">
        <v>25340994991</v>
      </c>
      <c r="I376" s="26">
        <v>25340994991</v>
      </c>
      <c r="J376" s="26">
        <v>25340994991</v>
      </c>
      <c r="K376" s="26">
        <v>2360190540</v>
      </c>
      <c r="L376" s="26">
        <v>2360190540</v>
      </c>
      <c r="M376" s="26">
        <v>2047563376</v>
      </c>
      <c r="N376" s="26">
        <v>2047563376</v>
      </c>
      <c r="O376" s="26">
        <v>1219727063</v>
      </c>
      <c r="P376" s="26">
        <v>1219727063</v>
      </c>
      <c r="Q376" s="26">
        <v>1219727063</v>
      </c>
      <c r="R376" s="26">
        <v>1219727063</v>
      </c>
      <c r="S376" s="26">
        <v>0</v>
      </c>
      <c r="T376" s="26">
        <v>0</v>
      </c>
      <c r="U376" s="26">
        <v>22980804451</v>
      </c>
      <c r="V376" s="26">
        <v>90.686275180440887</v>
      </c>
      <c r="W376" s="26">
        <v>23293431615</v>
      </c>
      <c r="X376" s="26">
        <v>91.919956668129203</v>
      </c>
      <c r="Y376" s="26">
        <v>24121267928</v>
      </c>
      <c r="Z376" s="26">
        <v>95.186743600899689</v>
      </c>
      <c r="AA376" s="26">
        <v>312627164</v>
      </c>
      <c r="AB376" s="26">
        <v>827836313</v>
      </c>
      <c r="AC376" s="26">
        <v>0</v>
      </c>
    </row>
    <row r="377" spans="1:29" x14ac:dyDescent="0.2">
      <c r="A377" s="10" t="s">
        <v>603</v>
      </c>
      <c r="B377" s="102" t="s">
        <v>61</v>
      </c>
      <c r="C377" s="26">
        <v>24810994991</v>
      </c>
      <c r="D377" s="26">
        <v>0</v>
      </c>
      <c r="E377" s="26">
        <v>0</v>
      </c>
      <c r="F377" s="26">
        <v>530000000</v>
      </c>
      <c r="G377" s="26">
        <v>0</v>
      </c>
      <c r="H377" s="26">
        <v>25340994991</v>
      </c>
      <c r="I377" s="26">
        <v>25340994991</v>
      </c>
      <c r="J377" s="26">
        <v>25340994991</v>
      </c>
      <c r="K377" s="26">
        <v>2360190540</v>
      </c>
      <c r="L377" s="26">
        <v>2360190540</v>
      </c>
      <c r="M377" s="26">
        <v>2047563376</v>
      </c>
      <c r="N377" s="26">
        <v>2047563376</v>
      </c>
      <c r="O377" s="26">
        <v>1219727063</v>
      </c>
      <c r="P377" s="26">
        <v>1219727063</v>
      </c>
      <c r="Q377" s="26">
        <v>1219727063</v>
      </c>
      <c r="R377" s="26">
        <v>1219727063</v>
      </c>
      <c r="S377" s="26">
        <v>0</v>
      </c>
      <c r="T377" s="26">
        <v>0</v>
      </c>
      <c r="U377" s="26">
        <v>22980804451</v>
      </c>
      <c r="V377" s="26">
        <v>90.686275180440887</v>
      </c>
      <c r="W377" s="26">
        <v>23293431615</v>
      </c>
      <c r="X377" s="26">
        <v>91.919956668129203</v>
      </c>
      <c r="Y377" s="26">
        <v>24121267928</v>
      </c>
      <c r="Z377" s="26">
        <v>95.186743600899689</v>
      </c>
      <c r="AA377" s="26">
        <v>312627164</v>
      </c>
      <c r="AB377" s="26">
        <v>827836313</v>
      </c>
      <c r="AC377" s="26">
        <v>0</v>
      </c>
    </row>
    <row r="378" spans="1:29" x14ac:dyDescent="0.2">
      <c r="A378" s="10" t="s">
        <v>604</v>
      </c>
      <c r="B378" s="102" t="s">
        <v>63</v>
      </c>
      <c r="C378" s="26">
        <v>24810994991</v>
      </c>
      <c r="D378" s="26">
        <v>0</v>
      </c>
      <c r="E378" s="26">
        <v>0</v>
      </c>
      <c r="F378" s="26">
        <v>530000000</v>
      </c>
      <c r="G378" s="26">
        <v>0</v>
      </c>
      <c r="H378" s="26">
        <v>25340994991</v>
      </c>
      <c r="I378" s="26">
        <v>25340994991</v>
      </c>
      <c r="J378" s="26">
        <v>25340994991</v>
      </c>
      <c r="K378" s="26">
        <v>2360190540</v>
      </c>
      <c r="L378" s="26">
        <v>2360190540</v>
      </c>
      <c r="M378" s="26">
        <v>2047563376</v>
      </c>
      <c r="N378" s="26">
        <v>2047563376</v>
      </c>
      <c r="O378" s="26">
        <v>1219727063</v>
      </c>
      <c r="P378" s="26">
        <v>1219727063</v>
      </c>
      <c r="Q378" s="26">
        <v>1219727063</v>
      </c>
      <c r="R378" s="26">
        <v>1219727063</v>
      </c>
      <c r="S378" s="26">
        <v>0</v>
      </c>
      <c r="T378" s="26">
        <v>0</v>
      </c>
      <c r="U378" s="26">
        <v>22980804451</v>
      </c>
      <c r="V378" s="26">
        <v>90.686275180440887</v>
      </c>
      <c r="W378" s="26">
        <v>23293431615</v>
      </c>
      <c r="X378" s="26">
        <v>91.919956668129203</v>
      </c>
      <c r="Y378" s="26">
        <v>24121267928</v>
      </c>
      <c r="Z378" s="26">
        <v>95.186743600899689</v>
      </c>
      <c r="AA378" s="26">
        <v>312627164</v>
      </c>
      <c r="AB378" s="26">
        <v>827836313</v>
      </c>
      <c r="AC378" s="26">
        <v>0</v>
      </c>
    </row>
    <row r="379" spans="1:29" x14ac:dyDescent="0.2">
      <c r="A379" s="10" t="s">
        <v>605</v>
      </c>
      <c r="B379" s="102" t="s">
        <v>606</v>
      </c>
      <c r="C379" s="26">
        <v>22603130792</v>
      </c>
      <c r="D379" s="26">
        <v>0</v>
      </c>
      <c r="E379" s="26">
        <v>0</v>
      </c>
      <c r="F379" s="26">
        <v>0</v>
      </c>
      <c r="G379" s="26">
        <v>0</v>
      </c>
      <c r="H379" s="26">
        <v>22603130792</v>
      </c>
      <c r="I379" s="26">
        <v>22603130792</v>
      </c>
      <c r="J379" s="26">
        <v>22603130792</v>
      </c>
      <c r="K379" s="26">
        <v>1242422347</v>
      </c>
      <c r="L379" s="26">
        <v>1242422347</v>
      </c>
      <c r="M379" s="26">
        <v>1218300851</v>
      </c>
      <c r="N379" s="26">
        <v>1218300851</v>
      </c>
      <c r="O379" s="26">
        <v>1215227063</v>
      </c>
      <c r="P379" s="26">
        <v>1215227063</v>
      </c>
      <c r="Q379" s="26">
        <v>1215227063</v>
      </c>
      <c r="R379" s="26">
        <v>1215227063</v>
      </c>
      <c r="S379" s="26">
        <v>0</v>
      </c>
      <c r="T379" s="26">
        <v>0</v>
      </c>
      <c r="U379" s="26">
        <v>21360708445</v>
      </c>
      <c r="V379" s="26">
        <v>94.503317445565003</v>
      </c>
      <c r="W379" s="26">
        <v>21384829941</v>
      </c>
      <c r="X379" s="26">
        <v>94.610034945109504</v>
      </c>
      <c r="Y379" s="26">
        <v>21387903729</v>
      </c>
      <c r="Z379" s="26">
        <v>94.623633893097207</v>
      </c>
      <c r="AA379" s="26">
        <v>24121496</v>
      </c>
      <c r="AB379" s="26">
        <v>3073788</v>
      </c>
      <c r="AC379" s="26">
        <v>0</v>
      </c>
    </row>
    <row r="380" spans="1:29" x14ac:dyDescent="0.2">
      <c r="A380" s="10" t="s">
        <v>607</v>
      </c>
      <c r="B380" s="102" t="s">
        <v>608</v>
      </c>
      <c r="C380" s="26">
        <v>22583130792</v>
      </c>
      <c r="D380" s="26">
        <v>0</v>
      </c>
      <c r="E380" s="26">
        <v>0</v>
      </c>
      <c r="F380" s="26">
        <v>0</v>
      </c>
      <c r="G380" s="26">
        <v>0</v>
      </c>
      <c r="H380" s="26">
        <v>22583130792</v>
      </c>
      <c r="I380" s="26">
        <v>22583130792</v>
      </c>
      <c r="J380" s="26">
        <v>22583130792</v>
      </c>
      <c r="K380" s="26">
        <v>1242422347</v>
      </c>
      <c r="L380" s="26">
        <v>1242422347</v>
      </c>
      <c r="M380" s="26">
        <v>1218300851</v>
      </c>
      <c r="N380" s="26">
        <v>1218300851</v>
      </c>
      <c r="O380" s="26">
        <v>1215227063</v>
      </c>
      <c r="P380" s="26">
        <v>1215227063</v>
      </c>
      <c r="Q380" s="26">
        <v>1215227063</v>
      </c>
      <c r="R380" s="26">
        <v>1215227063</v>
      </c>
      <c r="S380" s="26">
        <v>0</v>
      </c>
      <c r="T380" s="26">
        <v>0</v>
      </c>
      <c r="U380" s="26">
        <v>21340708445</v>
      </c>
      <c r="V380" s="26">
        <v>94.498449491156791</v>
      </c>
      <c r="W380" s="26">
        <v>21364829941</v>
      </c>
      <c r="X380" s="26">
        <v>94.605261501511706</v>
      </c>
      <c r="Y380" s="26">
        <v>21367903729</v>
      </c>
      <c r="Z380" s="26">
        <v>94.6188724929562</v>
      </c>
      <c r="AA380" s="26">
        <v>24121496</v>
      </c>
      <c r="AB380" s="26">
        <v>3073788</v>
      </c>
      <c r="AC380" s="26">
        <v>0</v>
      </c>
    </row>
    <row r="381" spans="1:29" ht="38.25" x14ac:dyDescent="0.2">
      <c r="A381" s="10" t="s">
        <v>609</v>
      </c>
      <c r="B381" s="103" t="s">
        <v>610</v>
      </c>
      <c r="C381" s="26">
        <v>15682360455</v>
      </c>
      <c r="D381" s="26">
        <v>0</v>
      </c>
      <c r="E381" s="26">
        <v>0</v>
      </c>
      <c r="F381" s="26">
        <v>0</v>
      </c>
      <c r="G381" s="26">
        <v>0</v>
      </c>
      <c r="H381" s="26">
        <v>15682360455</v>
      </c>
      <c r="I381" s="26">
        <v>15682360455</v>
      </c>
      <c r="J381" s="26">
        <v>15682360455</v>
      </c>
      <c r="K381" s="26">
        <v>1162564006</v>
      </c>
      <c r="L381" s="26">
        <v>1162564006</v>
      </c>
      <c r="M381" s="26">
        <v>1147689095</v>
      </c>
      <c r="N381" s="26">
        <v>1147689095</v>
      </c>
      <c r="O381" s="26">
        <v>1145958101</v>
      </c>
      <c r="P381" s="26">
        <v>1145958101</v>
      </c>
      <c r="Q381" s="26">
        <v>1145958101</v>
      </c>
      <c r="R381" s="26">
        <v>1145958101</v>
      </c>
      <c r="S381" s="26">
        <v>0</v>
      </c>
      <c r="T381" s="26">
        <v>0</v>
      </c>
      <c r="U381" s="26">
        <v>14519796449</v>
      </c>
      <c r="V381" s="26">
        <v>92.586804713895305</v>
      </c>
      <c r="W381" s="26">
        <v>14534671360</v>
      </c>
      <c r="X381" s="26">
        <v>92.681655938892291</v>
      </c>
      <c r="Y381" s="26">
        <v>14536402354</v>
      </c>
      <c r="Z381" s="26">
        <v>92.692693779815286</v>
      </c>
      <c r="AA381" s="26">
        <v>14874911</v>
      </c>
      <c r="AB381" s="26">
        <v>1730994</v>
      </c>
      <c r="AC381" s="26">
        <v>0</v>
      </c>
    </row>
    <row r="382" spans="1:29" x14ac:dyDescent="0.2">
      <c r="A382" s="10" t="s">
        <v>611</v>
      </c>
      <c r="B382" s="102" t="s">
        <v>612</v>
      </c>
      <c r="C382" s="26">
        <v>15682360455</v>
      </c>
      <c r="D382" s="26">
        <v>0</v>
      </c>
      <c r="E382" s="26">
        <v>0</v>
      </c>
      <c r="F382" s="26">
        <v>0</v>
      </c>
      <c r="G382" s="26">
        <v>0</v>
      </c>
      <c r="H382" s="26">
        <v>15682360455</v>
      </c>
      <c r="I382" s="26">
        <v>15682360455</v>
      </c>
      <c r="J382" s="26">
        <v>15682360455</v>
      </c>
      <c r="K382" s="26">
        <v>1162564006</v>
      </c>
      <c r="L382" s="26">
        <v>1162564006</v>
      </c>
      <c r="M382" s="26">
        <v>1147689095</v>
      </c>
      <c r="N382" s="26">
        <v>1147689095</v>
      </c>
      <c r="O382" s="26">
        <v>1145958101</v>
      </c>
      <c r="P382" s="26">
        <v>1145958101</v>
      </c>
      <c r="Q382" s="26">
        <v>1145958101</v>
      </c>
      <c r="R382" s="26">
        <v>1145958101</v>
      </c>
      <c r="S382" s="26">
        <v>0</v>
      </c>
      <c r="T382" s="26">
        <v>0</v>
      </c>
      <c r="U382" s="26">
        <v>14519796449</v>
      </c>
      <c r="V382" s="26">
        <v>92.586804713895305</v>
      </c>
      <c r="W382" s="26">
        <v>14534671360</v>
      </c>
      <c r="X382" s="26">
        <v>92.681655938892291</v>
      </c>
      <c r="Y382" s="26">
        <v>14536402354</v>
      </c>
      <c r="Z382" s="26">
        <v>92.692693779815286</v>
      </c>
      <c r="AA382" s="26">
        <v>14874911</v>
      </c>
      <c r="AB382" s="26">
        <v>1730994</v>
      </c>
      <c r="AC382" s="26">
        <v>0</v>
      </c>
    </row>
    <row r="383" spans="1:29" x14ac:dyDescent="0.2">
      <c r="A383" s="10" t="s">
        <v>613</v>
      </c>
      <c r="B383" s="102" t="s">
        <v>614</v>
      </c>
      <c r="C383" s="26">
        <v>13816093886</v>
      </c>
      <c r="D383" s="26">
        <v>0</v>
      </c>
      <c r="E383" s="26">
        <v>0</v>
      </c>
      <c r="F383" s="26">
        <v>0</v>
      </c>
      <c r="G383" s="26">
        <v>0</v>
      </c>
      <c r="H383" s="26">
        <v>13816093886</v>
      </c>
      <c r="I383" s="26">
        <v>13816093886</v>
      </c>
      <c r="J383" s="26">
        <v>13816093886</v>
      </c>
      <c r="K383" s="26">
        <v>1056276784</v>
      </c>
      <c r="L383" s="26">
        <v>1056276784</v>
      </c>
      <c r="M383" s="26">
        <v>1047131904</v>
      </c>
      <c r="N383" s="26">
        <v>1047131904</v>
      </c>
      <c r="O383" s="26">
        <v>1046150639</v>
      </c>
      <c r="P383" s="26">
        <v>1046150639</v>
      </c>
      <c r="Q383" s="26">
        <v>1046150639</v>
      </c>
      <c r="R383" s="26">
        <v>1046150639</v>
      </c>
      <c r="S383" s="26">
        <v>0</v>
      </c>
      <c r="T383" s="26">
        <v>0</v>
      </c>
      <c r="U383" s="26">
        <v>12759817102</v>
      </c>
      <c r="V383" s="26">
        <v>92.354736492704802</v>
      </c>
      <c r="W383" s="26">
        <v>12768961982</v>
      </c>
      <c r="X383" s="26">
        <v>92.420926546677094</v>
      </c>
      <c r="Y383" s="26">
        <v>12769943247</v>
      </c>
      <c r="Z383" s="26">
        <v>92.42802887971051</v>
      </c>
      <c r="AA383" s="26">
        <v>9144880</v>
      </c>
      <c r="AB383" s="26">
        <v>981265</v>
      </c>
      <c r="AC383" s="26">
        <v>0</v>
      </c>
    </row>
    <row r="384" spans="1:29" x14ac:dyDescent="0.2">
      <c r="A384" s="10" t="s">
        <v>615</v>
      </c>
      <c r="B384" s="102" t="s">
        <v>616</v>
      </c>
      <c r="C384" s="26">
        <v>12688190808</v>
      </c>
      <c r="D384" s="26">
        <v>0</v>
      </c>
      <c r="E384" s="26">
        <v>0</v>
      </c>
      <c r="F384" s="26">
        <v>0</v>
      </c>
      <c r="G384" s="26">
        <v>0</v>
      </c>
      <c r="H384" s="26">
        <v>12688190808</v>
      </c>
      <c r="I384" s="26">
        <v>12688190808</v>
      </c>
      <c r="J384" s="26">
        <v>12688190808</v>
      </c>
      <c r="K384" s="26">
        <v>971527868</v>
      </c>
      <c r="L384" s="26">
        <v>971527868</v>
      </c>
      <c r="M384" s="26">
        <v>971527868</v>
      </c>
      <c r="N384" s="26">
        <v>971527868</v>
      </c>
      <c r="O384" s="26">
        <v>971527868</v>
      </c>
      <c r="P384" s="26">
        <v>971527868</v>
      </c>
      <c r="Q384" s="26">
        <v>971527868</v>
      </c>
      <c r="R384" s="26">
        <v>971527868</v>
      </c>
      <c r="S384" s="26">
        <v>0</v>
      </c>
      <c r="T384" s="26">
        <v>0</v>
      </c>
      <c r="U384" s="26">
        <v>11716662940</v>
      </c>
      <c r="V384" s="26">
        <v>92.343054398366689</v>
      </c>
      <c r="W384" s="26">
        <v>11716662940</v>
      </c>
      <c r="X384" s="26">
        <v>92.343054398366689</v>
      </c>
      <c r="Y384" s="26">
        <v>11716662940</v>
      </c>
      <c r="Z384" s="26">
        <v>92.343054398366689</v>
      </c>
      <c r="AA384" s="26">
        <v>0</v>
      </c>
      <c r="AB384" s="26">
        <v>0</v>
      </c>
      <c r="AC384" s="26">
        <v>0</v>
      </c>
    </row>
    <row r="385" spans="1:29" x14ac:dyDescent="0.2">
      <c r="A385" s="10" t="s">
        <v>617</v>
      </c>
      <c r="B385" s="102" t="s">
        <v>75</v>
      </c>
      <c r="C385" s="26">
        <v>12688190808</v>
      </c>
      <c r="D385" s="26">
        <v>0</v>
      </c>
      <c r="E385" s="26">
        <v>0</v>
      </c>
      <c r="F385" s="26">
        <v>0</v>
      </c>
      <c r="G385" s="26">
        <v>0</v>
      </c>
      <c r="H385" s="26">
        <v>12688190808</v>
      </c>
      <c r="I385" s="26">
        <v>12688190808</v>
      </c>
      <c r="J385" s="26">
        <v>12688190808</v>
      </c>
      <c r="K385" s="26">
        <v>971527868</v>
      </c>
      <c r="L385" s="26">
        <v>971527868</v>
      </c>
      <c r="M385" s="26">
        <v>971527868</v>
      </c>
      <c r="N385" s="26">
        <v>971527868</v>
      </c>
      <c r="O385" s="26">
        <v>971527868</v>
      </c>
      <c r="P385" s="26">
        <v>971527868</v>
      </c>
      <c r="Q385" s="26">
        <v>971527868</v>
      </c>
      <c r="R385" s="26">
        <v>971527868</v>
      </c>
      <c r="S385" s="26">
        <v>0</v>
      </c>
      <c r="T385" s="26">
        <v>0</v>
      </c>
      <c r="U385" s="26">
        <v>11716662940</v>
      </c>
      <c r="V385" s="26">
        <v>92.343054398366689</v>
      </c>
      <c r="W385" s="26">
        <v>11716662940</v>
      </c>
      <c r="X385" s="26">
        <v>92.343054398366689</v>
      </c>
      <c r="Y385" s="26">
        <v>11716662940</v>
      </c>
      <c r="Z385" s="26">
        <v>92.343054398366689</v>
      </c>
      <c r="AA385" s="26">
        <v>0</v>
      </c>
      <c r="AB385" s="26">
        <v>0</v>
      </c>
      <c r="AC385" s="26">
        <v>0</v>
      </c>
    </row>
    <row r="386" spans="1:29" x14ac:dyDescent="0.2">
      <c r="A386" s="10" t="s">
        <v>618</v>
      </c>
      <c r="B386" s="102" t="s">
        <v>619</v>
      </c>
      <c r="C386" s="26">
        <v>65400000</v>
      </c>
      <c r="D386" s="26">
        <v>0</v>
      </c>
      <c r="E386" s="26">
        <v>0</v>
      </c>
      <c r="F386" s="26">
        <v>0</v>
      </c>
      <c r="G386" s="26">
        <v>0</v>
      </c>
      <c r="H386" s="26">
        <v>65400000</v>
      </c>
      <c r="I386" s="26">
        <v>65400000</v>
      </c>
      <c r="J386" s="26">
        <v>65400000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65400000</v>
      </c>
      <c r="V386" s="26">
        <v>100</v>
      </c>
      <c r="W386" s="26">
        <v>65400000</v>
      </c>
      <c r="X386" s="26">
        <v>100</v>
      </c>
      <c r="Y386" s="26">
        <v>65400000</v>
      </c>
      <c r="Z386" s="26">
        <v>100</v>
      </c>
      <c r="AA386" s="26">
        <v>0</v>
      </c>
      <c r="AB386" s="26">
        <v>0</v>
      </c>
      <c r="AC386" s="26">
        <v>0</v>
      </c>
    </row>
    <row r="387" spans="1:29" x14ac:dyDescent="0.2">
      <c r="A387" s="10" t="s">
        <v>620</v>
      </c>
      <c r="B387" s="102" t="s">
        <v>75</v>
      </c>
      <c r="C387" s="26">
        <v>65400000</v>
      </c>
      <c r="D387" s="26">
        <v>0</v>
      </c>
      <c r="E387" s="26">
        <v>0</v>
      </c>
      <c r="F387" s="26">
        <v>0</v>
      </c>
      <c r="G387" s="26">
        <v>0</v>
      </c>
      <c r="H387" s="26">
        <v>65400000</v>
      </c>
      <c r="I387" s="26">
        <v>65400000</v>
      </c>
      <c r="J387" s="26">
        <v>65400000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65400000</v>
      </c>
      <c r="V387" s="26">
        <v>100</v>
      </c>
      <c r="W387" s="26">
        <v>65400000</v>
      </c>
      <c r="X387" s="26">
        <v>100</v>
      </c>
      <c r="Y387" s="26">
        <v>65400000</v>
      </c>
      <c r="Z387" s="26">
        <v>100</v>
      </c>
      <c r="AA387" s="26">
        <v>0</v>
      </c>
      <c r="AB387" s="26">
        <v>0</v>
      </c>
      <c r="AC387" s="26">
        <v>0</v>
      </c>
    </row>
    <row r="388" spans="1:29" x14ac:dyDescent="0.2">
      <c r="A388" s="10" t="s">
        <v>621</v>
      </c>
      <c r="B388" s="102" t="s">
        <v>622</v>
      </c>
      <c r="C388" s="26">
        <v>86220420</v>
      </c>
      <c r="D388" s="26">
        <v>0</v>
      </c>
      <c r="E388" s="26">
        <v>0</v>
      </c>
      <c r="F388" s="26">
        <v>0</v>
      </c>
      <c r="G388" s="26">
        <v>0</v>
      </c>
      <c r="H388" s="26">
        <v>86220420</v>
      </c>
      <c r="I388" s="26">
        <v>86220420</v>
      </c>
      <c r="J388" s="26">
        <v>86220420</v>
      </c>
      <c r="K388" s="26">
        <v>7219506</v>
      </c>
      <c r="L388" s="26">
        <v>7219506</v>
      </c>
      <c r="M388" s="26">
        <v>7219506</v>
      </c>
      <c r="N388" s="26">
        <v>7219506</v>
      </c>
      <c r="O388" s="26">
        <v>7219506</v>
      </c>
      <c r="P388" s="26">
        <v>7219506</v>
      </c>
      <c r="Q388" s="26">
        <v>7219506</v>
      </c>
      <c r="R388" s="26">
        <v>7219506</v>
      </c>
      <c r="S388" s="26">
        <v>0</v>
      </c>
      <c r="T388" s="26">
        <v>0</v>
      </c>
      <c r="U388" s="26">
        <v>79000914</v>
      </c>
      <c r="V388" s="26">
        <v>91.62668657842309</v>
      </c>
      <c r="W388" s="26">
        <v>79000914</v>
      </c>
      <c r="X388" s="26">
        <v>91.62668657842309</v>
      </c>
      <c r="Y388" s="26">
        <v>79000914</v>
      </c>
      <c r="Z388" s="26">
        <v>91.62668657842309</v>
      </c>
      <c r="AA388" s="26">
        <v>0</v>
      </c>
      <c r="AB388" s="26">
        <v>0</v>
      </c>
      <c r="AC388" s="26">
        <v>0</v>
      </c>
    </row>
    <row r="389" spans="1:29" x14ac:dyDescent="0.2">
      <c r="A389" s="10" t="s">
        <v>623</v>
      </c>
      <c r="B389" s="102" t="s">
        <v>75</v>
      </c>
      <c r="C389" s="26">
        <v>86220420</v>
      </c>
      <c r="D389" s="26">
        <v>0</v>
      </c>
      <c r="E389" s="26">
        <v>0</v>
      </c>
      <c r="F389" s="26">
        <v>0</v>
      </c>
      <c r="G389" s="26">
        <v>0</v>
      </c>
      <c r="H389" s="26">
        <v>86220420</v>
      </c>
      <c r="I389" s="26">
        <v>86220420</v>
      </c>
      <c r="J389" s="26">
        <v>86220420</v>
      </c>
      <c r="K389" s="26">
        <v>7219506</v>
      </c>
      <c r="L389" s="26">
        <v>7219506</v>
      </c>
      <c r="M389" s="26">
        <v>7219506</v>
      </c>
      <c r="N389" s="26">
        <v>7219506</v>
      </c>
      <c r="O389" s="26">
        <v>7219506</v>
      </c>
      <c r="P389" s="26">
        <v>7219506</v>
      </c>
      <c r="Q389" s="26">
        <v>7219506</v>
      </c>
      <c r="R389" s="26">
        <v>7219506</v>
      </c>
      <c r="S389" s="26">
        <v>0</v>
      </c>
      <c r="T389" s="26">
        <v>0</v>
      </c>
      <c r="U389" s="26">
        <v>79000914</v>
      </c>
      <c r="V389" s="26">
        <v>91.62668657842309</v>
      </c>
      <c r="W389" s="26">
        <v>79000914</v>
      </c>
      <c r="X389" s="26">
        <v>91.62668657842309</v>
      </c>
      <c r="Y389" s="26">
        <v>79000914</v>
      </c>
      <c r="Z389" s="26">
        <v>91.62668657842309</v>
      </c>
      <c r="AA389" s="26">
        <v>0</v>
      </c>
      <c r="AB389" s="26">
        <v>0</v>
      </c>
      <c r="AC389" s="26">
        <v>0</v>
      </c>
    </row>
    <row r="390" spans="1:29" x14ac:dyDescent="0.2">
      <c r="A390" s="10" t="s">
        <v>624</v>
      </c>
      <c r="B390" s="102" t="s">
        <v>625</v>
      </c>
      <c r="C390" s="26">
        <v>581064618</v>
      </c>
      <c r="D390" s="26">
        <v>0</v>
      </c>
      <c r="E390" s="26">
        <v>0</v>
      </c>
      <c r="F390" s="26">
        <v>0</v>
      </c>
      <c r="G390" s="26">
        <v>0</v>
      </c>
      <c r="H390" s="26">
        <v>581064618</v>
      </c>
      <c r="I390" s="26">
        <v>581064618</v>
      </c>
      <c r="J390" s="26">
        <v>581064618</v>
      </c>
      <c r="K390" s="26">
        <v>5625584</v>
      </c>
      <c r="L390" s="26">
        <v>5625584</v>
      </c>
      <c r="M390" s="26">
        <v>491725</v>
      </c>
      <c r="N390" s="26">
        <v>491725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575439034</v>
      </c>
      <c r="V390" s="26">
        <v>99.031848812381099</v>
      </c>
      <c r="W390" s="26">
        <v>580572893</v>
      </c>
      <c r="X390" s="26">
        <v>99.915375160564309</v>
      </c>
      <c r="Y390" s="26">
        <v>581064618</v>
      </c>
      <c r="Z390" s="26">
        <v>100</v>
      </c>
      <c r="AA390" s="26">
        <v>5133859</v>
      </c>
      <c r="AB390" s="26">
        <v>491725</v>
      </c>
      <c r="AC390" s="26">
        <v>0</v>
      </c>
    </row>
    <row r="391" spans="1:29" x14ac:dyDescent="0.2">
      <c r="A391" s="10" t="s">
        <v>626</v>
      </c>
      <c r="B391" s="102" t="s">
        <v>75</v>
      </c>
      <c r="C391" s="26">
        <v>581064618</v>
      </c>
      <c r="D391" s="26">
        <v>0</v>
      </c>
      <c r="E391" s="26">
        <v>0</v>
      </c>
      <c r="F391" s="26">
        <v>0</v>
      </c>
      <c r="G391" s="26">
        <v>0</v>
      </c>
      <c r="H391" s="26">
        <v>581064618</v>
      </c>
      <c r="I391" s="26">
        <v>581064618</v>
      </c>
      <c r="J391" s="26">
        <v>581064618</v>
      </c>
      <c r="K391" s="26">
        <v>5625584</v>
      </c>
      <c r="L391" s="26">
        <v>5625584</v>
      </c>
      <c r="M391" s="26">
        <v>491725</v>
      </c>
      <c r="N391" s="26">
        <v>491725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575439034</v>
      </c>
      <c r="V391" s="26">
        <v>99.031848812381099</v>
      </c>
      <c r="W391" s="26">
        <v>580572893</v>
      </c>
      <c r="X391" s="26">
        <v>99.915375160564309</v>
      </c>
      <c r="Y391" s="26">
        <v>581064618</v>
      </c>
      <c r="Z391" s="26">
        <v>100</v>
      </c>
      <c r="AA391" s="26">
        <v>5133859</v>
      </c>
      <c r="AB391" s="26">
        <v>491725</v>
      </c>
      <c r="AC391" s="26">
        <v>0</v>
      </c>
    </row>
    <row r="392" spans="1:29" x14ac:dyDescent="0.2">
      <c r="A392" s="10" t="s">
        <v>627</v>
      </c>
      <c r="B392" s="102" t="s">
        <v>628</v>
      </c>
      <c r="C392" s="26">
        <v>395218040</v>
      </c>
      <c r="D392" s="26">
        <v>0</v>
      </c>
      <c r="E392" s="26">
        <v>0</v>
      </c>
      <c r="F392" s="26">
        <v>0</v>
      </c>
      <c r="G392" s="26">
        <v>0</v>
      </c>
      <c r="H392" s="26">
        <v>395218040</v>
      </c>
      <c r="I392" s="26">
        <v>395218040</v>
      </c>
      <c r="J392" s="26">
        <v>395218040</v>
      </c>
      <c r="K392" s="26">
        <v>71903826</v>
      </c>
      <c r="L392" s="26">
        <v>71903826</v>
      </c>
      <c r="M392" s="26">
        <v>67892805</v>
      </c>
      <c r="N392" s="26">
        <v>67892805</v>
      </c>
      <c r="O392" s="26">
        <v>67403265</v>
      </c>
      <c r="P392" s="26">
        <v>67403265</v>
      </c>
      <c r="Q392" s="26">
        <v>67403265</v>
      </c>
      <c r="R392" s="26">
        <v>67403265</v>
      </c>
      <c r="S392" s="26">
        <v>0</v>
      </c>
      <c r="T392" s="26">
        <v>0</v>
      </c>
      <c r="U392" s="26">
        <v>323314214</v>
      </c>
      <c r="V392" s="26">
        <v>81.806542535355902</v>
      </c>
      <c r="W392" s="26">
        <v>327325235</v>
      </c>
      <c r="X392" s="26">
        <v>82.821430671535097</v>
      </c>
      <c r="Y392" s="26">
        <v>327814775</v>
      </c>
      <c r="Z392" s="26">
        <v>82.945296474826904</v>
      </c>
      <c r="AA392" s="26">
        <v>4011021</v>
      </c>
      <c r="AB392" s="26">
        <v>489540</v>
      </c>
      <c r="AC392" s="26">
        <v>0</v>
      </c>
    </row>
    <row r="393" spans="1:29" x14ac:dyDescent="0.2">
      <c r="A393" s="10" t="s">
        <v>629</v>
      </c>
      <c r="B393" s="102" t="s">
        <v>75</v>
      </c>
      <c r="C393" s="26">
        <v>395218040</v>
      </c>
      <c r="D393" s="26">
        <v>0</v>
      </c>
      <c r="E393" s="26">
        <v>0</v>
      </c>
      <c r="F393" s="26">
        <v>0</v>
      </c>
      <c r="G393" s="26">
        <v>0</v>
      </c>
      <c r="H393" s="26">
        <v>395218040</v>
      </c>
      <c r="I393" s="26">
        <v>395218040</v>
      </c>
      <c r="J393" s="26">
        <v>395218040</v>
      </c>
      <c r="K393" s="26">
        <v>71903826</v>
      </c>
      <c r="L393" s="26">
        <v>71903826</v>
      </c>
      <c r="M393" s="26">
        <v>67892805</v>
      </c>
      <c r="N393" s="26">
        <v>67892805</v>
      </c>
      <c r="O393" s="26">
        <v>67403265</v>
      </c>
      <c r="P393" s="26">
        <v>67403265</v>
      </c>
      <c r="Q393" s="26">
        <v>67403265</v>
      </c>
      <c r="R393" s="26">
        <v>67403265</v>
      </c>
      <c r="S393" s="26">
        <v>0</v>
      </c>
      <c r="T393" s="26">
        <v>0</v>
      </c>
      <c r="U393" s="26">
        <v>323314214</v>
      </c>
      <c r="V393" s="26">
        <v>81.806542535355902</v>
      </c>
      <c r="W393" s="26">
        <v>327325235</v>
      </c>
      <c r="X393" s="26">
        <v>82.821430671535097</v>
      </c>
      <c r="Y393" s="26">
        <v>327814775</v>
      </c>
      <c r="Z393" s="26">
        <v>82.945296474826904</v>
      </c>
      <c r="AA393" s="26">
        <v>4011021</v>
      </c>
      <c r="AB393" s="26">
        <v>489540</v>
      </c>
      <c r="AC393" s="26">
        <v>0</v>
      </c>
    </row>
    <row r="394" spans="1:29" x14ac:dyDescent="0.2">
      <c r="A394" s="10" t="s">
        <v>630</v>
      </c>
      <c r="B394" s="102" t="s">
        <v>631</v>
      </c>
      <c r="C394" s="26">
        <v>1866266569</v>
      </c>
      <c r="D394" s="26">
        <v>0</v>
      </c>
      <c r="E394" s="26">
        <v>0</v>
      </c>
      <c r="F394" s="26">
        <v>0</v>
      </c>
      <c r="G394" s="26">
        <v>0</v>
      </c>
      <c r="H394" s="26">
        <v>1866266569</v>
      </c>
      <c r="I394" s="26">
        <v>1866266569</v>
      </c>
      <c r="J394" s="26">
        <v>1866266569</v>
      </c>
      <c r="K394" s="26">
        <v>106287222</v>
      </c>
      <c r="L394" s="26">
        <v>106287222</v>
      </c>
      <c r="M394" s="26">
        <v>100557191</v>
      </c>
      <c r="N394" s="26">
        <v>100557191</v>
      </c>
      <c r="O394" s="26">
        <v>99807462</v>
      </c>
      <c r="P394" s="26">
        <v>99807462</v>
      </c>
      <c r="Q394" s="26">
        <v>99807462</v>
      </c>
      <c r="R394" s="26">
        <v>99807462</v>
      </c>
      <c r="S394" s="26">
        <v>0</v>
      </c>
      <c r="T394" s="26">
        <v>0</v>
      </c>
      <c r="U394" s="26">
        <v>1759979347</v>
      </c>
      <c r="V394" s="26">
        <v>94.304820985088298</v>
      </c>
      <c r="W394" s="26">
        <v>1765709378</v>
      </c>
      <c r="X394" s="26">
        <v>94.611852740100204</v>
      </c>
      <c r="Y394" s="26">
        <v>1766459107</v>
      </c>
      <c r="Z394" s="26">
        <v>94.652025404201495</v>
      </c>
      <c r="AA394" s="26">
        <v>5730031</v>
      </c>
      <c r="AB394" s="26">
        <v>749729</v>
      </c>
      <c r="AC394" s="26">
        <v>0</v>
      </c>
    </row>
    <row r="395" spans="1:29" x14ac:dyDescent="0.2">
      <c r="A395" s="10" t="s">
        <v>632</v>
      </c>
      <c r="B395" s="102" t="s">
        <v>633</v>
      </c>
      <c r="C395" s="26">
        <v>1260990925</v>
      </c>
      <c r="D395" s="26">
        <v>0</v>
      </c>
      <c r="E395" s="26">
        <v>0</v>
      </c>
      <c r="F395" s="26">
        <v>0</v>
      </c>
      <c r="G395" s="26">
        <v>0</v>
      </c>
      <c r="H395" s="26">
        <v>1260990925</v>
      </c>
      <c r="I395" s="26">
        <v>1260990925</v>
      </c>
      <c r="J395" s="26">
        <v>1260990925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1260990925</v>
      </c>
      <c r="V395" s="26">
        <v>100</v>
      </c>
      <c r="W395" s="26">
        <v>1260990925</v>
      </c>
      <c r="X395" s="26">
        <v>100</v>
      </c>
      <c r="Y395" s="26">
        <v>1260990925</v>
      </c>
      <c r="Z395" s="26">
        <v>100</v>
      </c>
      <c r="AA395" s="26">
        <v>0</v>
      </c>
      <c r="AB395" s="26">
        <v>0</v>
      </c>
      <c r="AC395" s="26">
        <v>0</v>
      </c>
    </row>
    <row r="396" spans="1:29" x14ac:dyDescent="0.2">
      <c r="A396" s="10" t="s">
        <v>634</v>
      </c>
      <c r="B396" s="102" t="s">
        <v>75</v>
      </c>
      <c r="C396" s="26">
        <v>1260990925</v>
      </c>
      <c r="D396" s="26">
        <v>0</v>
      </c>
      <c r="E396" s="26">
        <v>0</v>
      </c>
      <c r="F396" s="26">
        <v>0</v>
      </c>
      <c r="G396" s="26">
        <v>0</v>
      </c>
      <c r="H396" s="26">
        <v>1260990925</v>
      </c>
      <c r="I396" s="26">
        <v>1260990925</v>
      </c>
      <c r="J396" s="26">
        <v>1260990925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1260990925</v>
      </c>
      <c r="V396" s="26">
        <v>100</v>
      </c>
      <c r="W396" s="26">
        <v>1260990925</v>
      </c>
      <c r="X396" s="26">
        <v>100</v>
      </c>
      <c r="Y396" s="26">
        <v>1260990925</v>
      </c>
      <c r="Z396" s="26">
        <v>100</v>
      </c>
      <c r="AA396" s="26">
        <v>0</v>
      </c>
      <c r="AB396" s="26">
        <v>0</v>
      </c>
      <c r="AC396" s="26">
        <v>0</v>
      </c>
    </row>
    <row r="397" spans="1:29" x14ac:dyDescent="0.2">
      <c r="A397" s="10" t="s">
        <v>635</v>
      </c>
      <c r="B397" s="102" t="s">
        <v>636</v>
      </c>
      <c r="C397" s="26">
        <v>605275644</v>
      </c>
      <c r="D397" s="26">
        <v>0</v>
      </c>
      <c r="E397" s="26">
        <v>0</v>
      </c>
      <c r="F397" s="26">
        <v>0</v>
      </c>
      <c r="G397" s="26">
        <v>0</v>
      </c>
      <c r="H397" s="26">
        <v>605275644</v>
      </c>
      <c r="I397" s="26">
        <v>605275644</v>
      </c>
      <c r="J397" s="26">
        <v>605275644</v>
      </c>
      <c r="K397" s="26">
        <v>106287222</v>
      </c>
      <c r="L397" s="26">
        <v>106287222</v>
      </c>
      <c r="M397" s="26">
        <v>100557191</v>
      </c>
      <c r="N397" s="26">
        <v>100557191</v>
      </c>
      <c r="O397" s="26">
        <v>99807462</v>
      </c>
      <c r="P397" s="26">
        <v>99807462</v>
      </c>
      <c r="Q397" s="26">
        <v>99807462</v>
      </c>
      <c r="R397" s="26">
        <v>99807462</v>
      </c>
      <c r="S397" s="26">
        <v>0</v>
      </c>
      <c r="T397" s="26">
        <v>0</v>
      </c>
      <c r="U397" s="26">
        <v>498988422</v>
      </c>
      <c r="V397" s="26">
        <v>82.439864704022412</v>
      </c>
      <c r="W397" s="26">
        <v>504718453</v>
      </c>
      <c r="X397" s="26">
        <v>83.386545948642194</v>
      </c>
      <c r="Y397" s="26">
        <v>505468182</v>
      </c>
      <c r="Z397" s="26">
        <v>83.510411662954695</v>
      </c>
      <c r="AA397" s="26">
        <v>5730031</v>
      </c>
      <c r="AB397" s="26">
        <v>749729</v>
      </c>
      <c r="AC397" s="26">
        <v>0</v>
      </c>
    </row>
    <row r="398" spans="1:29" x14ac:dyDescent="0.2">
      <c r="A398" s="10" t="s">
        <v>637</v>
      </c>
      <c r="B398" s="102" t="s">
        <v>75</v>
      </c>
      <c r="C398" s="26">
        <v>605275644</v>
      </c>
      <c r="D398" s="26">
        <v>0</v>
      </c>
      <c r="E398" s="26">
        <v>0</v>
      </c>
      <c r="F398" s="26">
        <v>0</v>
      </c>
      <c r="G398" s="26">
        <v>0</v>
      </c>
      <c r="H398" s="26">
        <v>605275644</v>
      </c>
      <c r="I398" s="26">
        <v>605275644</v>
      </c>
      <c r="J398" s="26">
        <v>605275644</v>
      </c>
      <c r="K398" s="26">
        <v>106287222</v>
      </c>
      <c r="L398" s="26">
        <v>106287222</v>
      </c>
      <c r="M398" s="26">
        <v>100557191</v>
      </c>
      <c r="N398" s="26">
        <v>100557191</v>
      </c>
      <c r="O398" s="26">
        <v>99807462</v>
      </c>
      <c r="P398" s="26">
        <v>99807462</v>
      </c>
      <c r="Q398" s="26">
        <v>99807462</v>
      </c>
      <c r="R398" s="26">
        <v>99807462</v>
      </c>
      <c r="S398" s="26">
        <v>0</v>
      </c>
      <c r="T398" s="26">
        <v>0</v>
      </c>
      <c r="U398" s="26">
        <v>498988422</v>
      </c>
      <c r="V398" s="26">
        <v>82.439864704022412</v>
      </c>
      <c r="W398" s="26">
        <v>504718453</v>
      </c>
      <c r="X398" s="26">
        <v>83.386545948642194</v>
      </c>
      <c r="Y398" s="26">
        <v>505468182</v>
      </c>
      <c r="Z398" s="26">
        <v>83.510411662954695</v>
      </c>
      <c r="AA398" s="26">
        <v>5730031</v>
      </c>
      <c r="AB398" s="26">
        <v>749729</v>
      </c>
      <c r="AC398" s="26">
        <v>0</v>
      </c>
    </row>
    <row r="399" spans="1:29" x14ac:dyDescent="0.2">
      <c r="A399" s="10" t="s">
        <v>638</v>
      </c>
      <c r="B399" s="102" t="s">
        <v>639</v>
      </c>
      <c r="C399" s="26">
        <v>5471194506</v>
      </c>
      <c r="D399" s="26">
        <v>0</v>
      </c>
      <c r="E399" s="26">
        <v>0</v>
      </c>
      <c r="F399" s="26">
        <v>0</v>
      </c>
      <c r="G399" s="26">
        <v>0</v>
      </c>
      <c r="H399" s="26">
        <v>5471194506</v>
      </c>
      <c r="I399" s="26">
        <v>5471194506</v>
      </c>
      <c r="J399" s="26">
        <v>5471194506</v>
      </c>
      <c r="K399" s="26">
        <v>6276510</v>
      </c>
      <c r="L399" s="26">
        <v>6276510</v>
      </c>
      <c r="M399" s="26">
        <v>6276510</v>
      </c>
      <c r="N399" s="26">
        <v>6276510</v>
      </c>
      <c r="O399" s="26">
        <v>6276510</v>
      </c>
      <c r="P399" s="26">
        <v>6276510</v>
      </c>
      <c r="Q399" s="26">
        <v>6276510</v>
      </c>
      <c r="R399" s="26">
        <v>6276510</v>
      </c>
      <c r="S399" s="26">
        <v>0</v>
      </c>
      <c r="T399" s="26">
        <v>0</v>
      </c>
      <c r="U399" s="26">
        <v>5464917996</v>
      </c>
      <c r="V399" s="26">
        <v>99.885280810376699</v>
      </c>
      <c r="W399" s="26">
        <v>5464917996</v>
      </c>
      <c r="X399" s="26">
        <v>99.885280810376699</v>
      </c>
      <c r="Y399" s="26">
        <v>5464917996</v>
      </c>
      <c r="Z399" s="26">
        <v>99.885280810376699</v>
      </c>
      <c r="AA399" s="26">
        <v>0</v>
      </c>
      <c r="AB399" s="26">
        <v>0</v>
      </c>
      <c r="AC399" s="26">
        <v>0</v>
      </c>
    </row>
    <row r="400" spans="1:29" x14ac:dyDescent="0.2">
      <c r="A400" s="10" t="s">
        <v>640</v>
      </c>
      <c r="B400" s="102" t="s">
        <v>639</v>
      </c>
      <c r="C400" s="26">
        <v>5471194506</v>
      </c>
      <c r="D400" s="26">
        <v>0</v>
      </c>
      <c r="E400" s="26">
        <v>0</v>
      </c>
      <c r="F400" s="26">
        <v>0</v>
      </c>
      <c r="G400" s="26">
        <v>0</v>
      </c>
      <c r="H400" s="26">
        <v>5471194506</v>
      </c>
      <c r="I400" s="26">
        <v>5471194506</v>
      </c>
      <c r="J400" s="26">
        <v>5471194506</v>
      </c>
      <c r="K400" s="26">
        <v>6276510</v>
      </c>
      <c r="L400" s="26">
        <v>6276510</v>
      </c>
      <c r="M400" s="26">
        <v>6276510</v>
      </c>
      <c r="N400" s="26">
        <v>6276510</v>
      </c>
      <c r="O400" s="26">
        <v>6276510</v>
      </c>
      <c r="P400" s="26">
        <v>6276510</v>
      </c>
      <c r="Q400" s="26">
        <v>6276510</v>
      </c>
      <c r="R400" s="26">
        <v>6276510</v>
      </c>
      <c r="S400" s="26">
        <v>0</v>
      </c>
      <c r="T400" s="26">
        <v>0</v>
      </c>
      <c r="U400" s="26">
        <v>5464917996</v>
      </c>
      <c r="V400" s="26">
        <v>99.885280810376699</v>
      </c>
      <c r="W400" s="26">
        <v>5464917996</v>
      </c>
      <c r="X400" s="26">
        <v>99.885280810376699</v>
      </c>
      <c r="Y400" s="26">
        <v>5464917996</v>
      </c>
      <c r="Z400" s="26">
        <v>99.885280810376699</v>
      </c>
      <c r="AA400" s="26">
        <v>0</v>
      </c>
      <c r="AB400" s="26">
        <v>0</v>
      </c>
      <c r="AC400" s="26">
        <v>0</v>
      </c>
    </row>
    <row r="401" spans="1:29" x14ac:dyDescent="0.2">
      <c r="A401" s="10" t="s">
        <v>641</v>
      </c>
      <c r="B401" s="102" t="s">
        <v>639</v>
      </c>
      <c r="C401" s="26">
        <v>5471194506</v>
      </c>
      <c r="D401" s="26">
        <v>0</v>
      </c>
      <c r="E401" s="26">
        <v>0</v>
      </c>
      <c r="F401" s="26">
        <v>0</v>
      </c>
      <c r="G401" s="26">
        <v>0</v>
      </c>
      <c r="H401" s="26">
        <v>5471194506</v>
      </c>
      <c r="I401" s="26">
        <v>5471194506</v>
      </c>
      <c r="J401" s="26">
        <v>5471194506</v>
      </c>
      <c r="K401" s="26">
        <v>6276510</v>
      </c>
      <c r="L401" s="26">
        <v>6276510</v>
      </c>
      <c r="M401" s="26">
        <v>6276510</v>
      </c>
      <c r="N401" s="26">
        <v>6276510</v>
      </c>
      <c r="O401" s="26">
        <v>6276510</v>
      </c>
      <c r="P401" s="26">
        <v>6276510</v>
      </c>
      <c r="Q401" s="26">
        <v>6276510</v>
      </c>
      <c r="R401" s="26">
        <v>6276510</v>
      </c>
      <c r="S401" s="26">
        <v>0</v>
      </c>
      <c r="T401" s="26">
        <v>0</v>
      </c>
      <c r="U401" s="26">
        <v>5464917996</v>
      </c>
      <c r="V401" s="26">
        <v>99.885280810376699</v>
      </c>
      <c r="W401" s="26">
        <v>5464917996</v>
      </c>
      <c r="X401" s="26">
        <v>99.885280810376699</v>
      </c>
      <c r="Y401" s="26">
        <v>5464917996</v>
      </c>
      <c r="Z401" s="26">
        <v>99.885280810376699</v>
      </c>
      <c r="AA401" s="26">
        <v>0</v>
      </c>
      <c r="AB401" s="26">
        <v>0</v>
      </c>
      <c r="AC401" s="26">
        <v>0</v>
      </c>
    </row>
    <row r="402" spans="1:29" x14ac:dyDescent="0.2">
      <c r="A402" s="10" t="s">
        <v>642</v>
      </c>
      <c r="B402" s="102" t="s">
        <v>643</v>
      </c>
      <c r="C402" s="26">
        <v>1679897694</v>
      </c>
      <c r="D402" s="26">
        <v>0</v>
      </c>
      <c r="E402" s="26">
        <v>0</v>
      </c>
      <c r="F402" s="26">
        <v>0</v>
      </c>
      <c r="G402" s="26">
        <v>0</v>
      </c>
      <c r="H402" s="26">
        <v>1679897694</v>
      </c>
      <c r="I402" s="26">
        <v>1679897694</v>
      </c>
      <c r="J402" s="26">
        <v>1679897694</v>
      </c>
      <c r="K402" s="26">
        <v>284405</v>
      </c>
      <c r="L402" s="26">
        <v>284405</v>
      </c>
      <c r="M402" s="26">
        <v>284405</v>
      </c>
      <c r="N402" s="26">
        <v>284405</v>
      </c>
      <c r="O402" s="26">
        <v>284405</v>
      </c>
      <c r="P402" s="26">
        <v>284405</v>
      </c>
      <c r="Q402" s="26">
        <v>284405</v>
      </c>
      <c r="R402" s="26">
        <v>284405</v>
      </c>
      <c r="S402" s="26">
        <v>0</v>
      </c>
      <c r="T402" s="26">
        <v>0</v>
      </c>
      <c r="U402" s="26">
        <v>1679613289</v>
      </c>
      <c r="V402" s="26">
        <v>99.983070099981902</v>
      </c>
      <c r="W402" s="26">
        <v>1679613289</v>
      </c>
      <c r="X402" s="26">
        <v>99.983070099981902</v>
      </c>
      <c r="Y402" s="26">
        <v>1679613289</v>
      </c>
      <c r="Z402" s="26">
        <v>99.983070099981902</v>
      </c>
      <c r="AA402" s="26">
        <v>0</v>
      </c>
      <c r="AB402" s="26">
        <v>0</v>
      </c>
      <c r="AC402" s="26">
        <v>0</v>
      </c>
    </row>
    <row r="403" spans="1:29" x14ac:dyDescent="0.2">
      <c r="A403" s="10" t="s">
        <v>644</v>
      </c>
      <c r="B403" s="102" t="s">
        <v>75</v>
      </c>
      <c r="C403" s="26">
        <v>1679897694</v>
      </c>
      <c r="D403" s="26">
        <v>0</v>
      </c>
      <c r="E403" s="26">
        <v>0</v>
      </c>
      <c r="F403" s="26">
        <v>0</v>
      </c>
      <c r="G403" s="26">
        <v>0</v>
      </c>
      <c r="H403" s="26">
        <v>1679897694</v>
      </c>
      <c r="I403" s="26">
        <v>1679897694</v>
      </c>
      <c r="J403" s="26">
        <v>1679897694</v>
      </c>
      <c r="K403" s="26">
        <v>284405</v>
      </c>
      <c r="L403" s="26">
        <v>284405</v>
      </c>
      <c r="M403" s="26">
        <v>284405</v>
      </c>
      <c r="N403" s="26">
        <v>284405</v>
      </c>
      <c r="O403" s="26">
        <v>284405</v>
      </c>
      <c r="P403" s="26">
        <v>284405</v>
      </c>
      <c r="Q403" s="26">
        <v>284405</v>
      </c>
      <c r="R403" s="26">
        <v>284405</v>
      </c>
      <c r="S403" s="26">
        <v>0</v>
      </c>
      <c r="T403" s="26">
        <v>0</v>
      </c>
      <c r="U403" s="26">
        <v>1679613289</v>
      </c>
      <c r="V403" s="26">
        <v>99.983070099981902</v>
      </c>
      <c r="W403" s="26">
        <v>1679613289</v>
      </c>
      <c r="X403" s="26">
        <v>99.983070099981902</v>
      </c>
      <c r="Y403" s="26">
        <v>1679613289</v>
      </c>
      <c r="Z403" s="26">
        <v>99.983070099981902</v>
      </c>
      <c r="AA403" s="26">
        <v>0</v>
      </c>
      <c r="AB403" s="26">
        <v>0</v>
      </c>
      <c r="AC403" s="26">
        <v>0</v>
      </c>
    </row>
    <row r="404" spans="1:29" x14ac:dyDescent="0.2">
      <c r="A404" s="10" t="s">
        <v>645</v>
      </c>
      <c r="B404" s="102" t="s">
        <v>646</v>
      </c>
      <c r="C404" s="26">
        <v>1289238934</v>
      </c>
      <c r="D404" s="26">
        <v>0</v>
      </c>
      <c r="E404" s="26">
        <v>0</v>
      </c>
      <c r="F404" s="26">
        <v>0</v>
      </c>
      <c r="G404" s="26">
        <v>0</v>
      </c>
      <c r="H404" s="26">
        <v>1289238934</v>
      </c>
      <c r="I404" s="26">
        <v>1289238934</v>
      </c>
      <c r="J404" s="26">
        <v>1289238934</v>
      </c>
      <c r="K404" s="26">
        <v>5540705</v>
      </c>
      <c r="L404" s="26">
        <v>5540705</v>
      </c>
      <c r="M404" s="26">
        <v>5540705</v>
      </c>
      <c r="N404" s="26">
        <v>5540705</v>
      </c>
      <c r="O404" s="26">
        <v>5540705</v>
      </c>
      <c r="P404" s="26">
        <v>5540705</v>
      </c>
      <c r="Q404" s="26">
        <v>5540705</v>
      </c>
      <c r="R404" s="26">
        <v>5540705</v>
      </c>
      <c r="S404" s="26">
        <v>0</v>
      </c>
      <c r="T404" s="26">
        <v>0</v>
      </c>
      <c r="U404" s="26">
        <v>1283698229</v>
      </c>
      <c r="V404" s="26">
        <v>99.570234434139408</v>
      </c>
      <c r="W404" s="26">
        <v>1283698229</v>
      </c>
      <c r="X404" s="26">
        <v>99.570234434139408</v>
      </c>
      <c r="Y404" s="26">
        <v>1283698229</v>
      </c>
      <c r="Z404" s="26">
        <v>99.570234434139408</v>
      </c>
      <c r="AA404" s="26">
        <v>0</v>
      </c>
      <c r="AB404" s="26">
        <v>0</v>
      </c>
      <c r="AC404" s="26">
        <v>0</v>
      </c>
    </row>
    <row r="405" spans="1:29" x14ac:dyDescent="0.2">
      <c r="A405" s="10" t="s">
        <v>647</v>
      </c>
      <c r="B405" s="102" t="s">
        <v>75</v>
      </c>
      <c r="C405" s="26">
        <v>1289238934</v>
      </c>
      <c r="D405" s="26">
        <v>0</v>
      </c>
      <c r="E405" s="26">
        <v>0</v>
      </c>
      <c r="F405" s="26">
        <v>0</v>
      </c>
      <c r="G405" s="26">
        <v>0</v>
      </c>
      <c r="H405" s="26">
        <v>1289238934</v>
      </c>
      <c r="I405" s="26">
        <v>1289238934</v>
      </c>
      <c r="J405" s="26">
        <v>1289238934</v>
      </c>
      <c r="K405" s="26">
        <v>5540705</v>
      </c>
      <c r="L405" s="26">
        <v>5540705</v>
      </c>
      <c r="M405" s="26">
        <v>5540705</v>
      </c>
      <c r="N405" s="26">
        <v>5540705</v>
      </c>
      <c r="O405" s="26">
        <v>5540705</v>
      </c>
      <c r="P405" s="26">
        <v>5540705</v>
      </c>
      <c r="Q405" s="26">
        <v>5540705</v>
      </c>
      <c r="R405" s="26">
        <v>5540705</v>
      </c>
      <c r="S405" s="26">
        <v>0</v>
      </c>
      <c r="T405" s="26">
        <v>0</v>
      </c>
      <c r="U405" s="26">
        <v>1283698229</v>
      </c>
      <c r="V405" s="26">
        <v>99.570234434139408</v>
      </c>
      <c r="W405" s="26">
        <v>1283698229</v>
      </c>
      <c r="X405" s="26">
        <v>99.570234434139408</v>
      </c>
      <c r="Y405" s="26">
        <v>1283698229</v>
      </c>
      <c r="Z405" s="26">
        <v>99.570234434139408</v>
      </c>
      <c r="AA405" s="26">
        <v>0</v>
      </c>
      <c r="AB405" s="26">
        <v>0</v>
      </c>
      <c r="AC405" s="26">
        <v>0</v>
      </c>
    </row>
    <row r="406" spans="1:29" x14ac:dyDescent="0.2">
      <c r="A406" s="10" t="s">
        <v>648</v>
      </c>
      <c r="B406" s="102" t="s">
        <v>649</v>
      </c>
      <c r="C406" s="26">
        <v>1091278144</v>
      </c>
      <c r="D406" s="26">
        <v>0</v>
      </c>
      <c r="E406" s="26">
        <v>0</v>
      </c>
      <c r="F406" s="26">
        <v>0</v>
      </c>
      <c r="G406" s="26">
        <v>0</v>
      </c>
      <c r="H406" s="26">
        <v>1091278144</v>
      </c>
      <c r="I406" s="26">
        <v>1091278144</v>
      </c>
      <c r="J406" s="26">
        <v>1091278144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1091278144</v>
      </c>
      <c r="V406" s="26">
        <v>100</v>
      </c>
      <c r="W406" s="26">
        <v>1091278144</v>
      </c>
      <c r="X406" s="26">
        <v>100</v>
      </c>
      <c r="Y406" s="26">
        <v>1091278144</v>
      </c>
      <c r="Z406" s="26">
        <v>100</v>
      </c>
      <c r="AA406" s="26">
        <v>0</v>
      </c>
      <c r="AB406" s="26">
        <v>0</v>
      </c>
      <c r="AC406" s="26">
        <v>0</v>
      </c>
    </row>
    <row r="407" spans="1:29" x14ac:dyDescent="0.2">
      <c r="A407" s="10" t="s">
        <v>650</v>
      </c>
      <c r="B407" s="102" t="s">
        <v>75</v>
      </c>
      <c r="C407" s="26">
        <v>1091278144</v>
      </c>
      <c r="D407" s="26">
        <v>0</v>
      </c>
      <c r="E407" s="26">
        <v>0</v>
      </c>
      <c r="F407" s="26">
        <v>0</v>
      </c>
      <c r="G407" s="26">
        <v>0</v>
      </c>
      <c r="H407" s="26">
        <v>1091278144</v>
      </c>
      <c r="I407" s="26">
        <v>1091278144</v>
      </c>
      <c r="J407" s="26">
        <v>1091278144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1091278144</v>
      </c>
      <c r="V407" s="26">
        <v>100</v>
      </c>
      <c r="W407" s="26">
        <v>1091278144</v>
      </c>
      <c r="X407" s="26">
        <v>100</v>
      </c>
      <c r="Y407" s="26">
        <v>1091278144</v>
      </c>
      <c r="Z407" s="26">
        <v>100</v>
      </c>
      <c r="AA407" s="26">
        <v>0</v>
      </c>
      <c r="AB407" s="26">
        <v>0</v>
      </c>
      <c r="AC407" s="26">
        <v>0</v>
      </c>
    </row>
    <row r="408" spans="1:29" x14ac:dyDescent="0.2">
      <c r="A408" s="10" t="s">
        <v>651</v>
      </c>
      <c r="B408" s="102" t="s">
        <v>652</v>
      </c>
      <c r="C408" s="26">
        <v>559965898</v>
      </c>
      <c r="D408" s="26">
        <v>0</v>
      </c>
      <c r="E408" s="26">
        <v>0</v>
      </c>
      <c r="F408" s="26">
        <v>0</v>
      </c>
      <c r="G408" s="26">
        <v>0</v>
      </c>
      <c r="H408" s="26">
        <v>559965898</v>
      </c>
      <c r="I408" s="26">
        <v>559965898</v>
      </c>
      <c r="J408" s="26">
        <v>559965898</v>
      </c>
      <c r="K408" s="26">
        <v>94800</v>
      </c>
      <c r="L408" s="26">
        <v>94800</v>
      </c>
      <c r="M408" s="26">
        <v>94800</v>
      </c>
      <c r="N408" s="26">
        <v>94800</v>
      </c>
      <c r="O408" s="26">
        <v>94800</v>
      </c>
      <c r="P408" s="26">
        <v>94800</v>
      </c>
      <c r="Q408" s="26">
        <v>94800</v>
      </c>
      <c r="R408" s="26">
        <v>94800</v>
      </c>
      <c r="S408" s="26">
        <v>0</v>
      </c>
      <c r="T408" s="26">
        <v>0</v>
      </c>
      <c r="U408" s="26">
        <v>559871098</v>
      </c>
      <c r="V408" s="26">
        <v>99.983070397619102</v>
      </c>
      <c r="W408" s="26">
        <v>559871098</v>
      </c>
      <c r="X408" s="26">
        <v>99.983070397619102</v>
      </c>
      <c r="Y408" s="26">
        <v>559871098</v>
      </c>
      <c r="Z408" s="26">
        <v>99.983070397619102</v>
      </c>
      <c r="AA408" s="26">
        <v>0</v>
      </c>
      <c r="AB408" s="26">
        <v>0</v>
      </c>
      <c r="AC408" s="26">
        <v>0</v>
      </c>
    </row>
    <row r="409" spans="1:29" x14ac:dyDescent="0.2">
      <c r="A409" s="10" t="s">
        <v>653</v>
      </c>
      <c r="B409" s="102" t="s">
        <v>75</v>
      </c>
      <c r="C409" s="26">
        <v>559965898</v>
      </c>
      <c r="D409" s="26">
        <v>0</v>
      </c>
      <c r="E409" s="26">
        <v>0</v>
      </c>
      <c r="F409" s="26">
        <v>0</v>
      </c>
      <c r="G409" s="26">
        <v>0</v>
      </c>
      <c r="H409" s="26">
        <v>559965898</v>
      </c>
      <c r="I409" s="26">
        <v>559965898</v>
      </c>
      <c r="J409" s="26">
        <v>559965898</v>
      </c>
      <c r="K409" s="26">
        <v>94800</v>
      </c>
      <c r="L409" s="26">
        <v>94800</v>
      </c>
      <c r="M409" s="26">
        <v>94800</v>
      </c>
      <c r="N409" s="26">
        <v>94800</v>
      </c>
      <c r="O409" s="26">
        <v>94800</v>
      </c>
      <c r="P409" s="26">
        <v>94800</v>
      </c>
      <c r="Q409" s="26">
        <v>94800</v>
      </c>
      <c r="R409" s="26">
        <v>94800</v>
      </c>
      <c r="S409" s="26">
        <v>0</v>
      </c>
      <c r="T409" s="26">
        <v>0</v>
      </c>
      <c r="U409" s="26">
        <v>559871098</v>
      </c>
      <c r="V409" s="26">
        <v>99.983070397619102</v>
      </c>
      <c r="W409" s="26">
        <v>559871098</v>
      </c>
      <c r="X409" s="26">
        <v>99.983070397619102</v>
      </c>
      <c r="Y409" s="26">
        <v>559871098</v>
      </c>
      <c r="Z409" s="26">
        <v>99.983070397619102</v>
      </c>
      <c r="AA409" s="26">
        <v>0</v>
      </c>
      <c r="AB409" s="26">
        <v>0</v>
      </c>
      <c r="AC409" s="26">
        <v>0</v>
      </c>
    </row>
    <row r="410" spans="1:29" x14ac:dyDescent="0.2">
      <c r="A410" s="10" t="s">
        <v>654</v>
      </c>
      <c r="B410" s="102" t="s">
        <v>655</v>
      </c>
      <c r="C410" s="26">
        <v>150856461</v>
      </c>
      <c r="D410" s="26">
        <v>0</v>
      </c>
      <c r="E410" s="26">
        <v>0</v>
      </c>
      <c r="F410" s="26">
        <v>0</v>
      </c>
      <c r="G410" s="26">
        <v>0</v>
      </c>
      <c r="H410" s="26">
        <v>150856461</v>
      </c>
      <c r="I410" s="26">
        <v>150856461</v>
      </c>
      <c r="J410" s="26">
        <v>150856461</v>
      </c>
      <c r="K410" s="26">
        <v>238000</v>
      </c>
      <c r="L410" s="26">
        <v>238000</v>
      </c>
      <c r="M410" s="26">
        <v>238000</v>
      </c>
      <c r="N410" s="26">
        <v>238000</v>
      </c>
      <c r="O410" s="26">
        <v>238000</v>
      </c>
      <c r="P410" s="26">
        <v>238000</v>
      </c>
      <c r="Q410" s="26">
        <v>238000</v>
      </c>
      <c r="R410" s="26">
        <v>238000</v>
      </c>
      <c r="S410" s="26">
        <v>0</v>
      </c>
      <c r="T410" s="26">
        <v>0</v>
      </c>
      <c r="U410" s="26">
        <v>150618461</v>
      </c>
      <c r="V410" s="26">
        <v>99.8422341354011</v>
      </c>
      <c r="W410" s="26">
        <v>150618461</v>
      </c>
      <c r="X410" s="26">
        <v>99.8422341354011</v>
      </c>
      <c r="Y410" s="26">
        <v>150618461</v>
      </c>
      <c r="Z410" s="26">
        <v>99.8422341354011</v>
      </c>
      <c r="AA410" s="26">
        <v>0</v>
      </c>
      <c r="AB410" s="26">
        <v>0</v>
      </c>
      <c r="AC410" s="26">
        <v>0</v>
      </c>
    </row>
    <row r="411" spans="1:29" x14ac:dyDescent="0.2">
      <c r="A411" s="10" t="s">
        <v>656</v>
      </c>
      <c r="B411" s="102" t="s">
        <v>75</v>
      </c>
      <c r="C411" s="26">
        <v>150856461</v>
      </c>
      <c r="D411" s="26">
        <v>0</v>
      </c>
      <c r="E411" s="26">
        <v>0</v>
      </c>
      <c r="F411" s="26">
        <v>0</v>
      </c>
      <c r="G411" s="26">
        <v>0</v>
      </c>
      <c r="H411" s="26">
        <v>150856461</v>
      </c>
      <c r="I411" s="26">
        <v>150856461</v>
      </c>
      <c r="J411" s="26">
        <v>150856461</v>
      </c>
      <c r="K411" s="26">
        <v>238000</v>
      </c>
      <c r="L411" s="26">
        <v>238000</v>
      </c>
      <c r="M411" s="26">
        <v>238000</v>
      </c>
      <c r="N411" s="26">
        <v>238000</v>
      </c>
      <c r="O411" s="26">
        <v>238000</v>
      </c>
      <c r="P411" s="26">
        <v>238000</v>
      </c>
      <c r="Q411" s="26">
        <v>238000</v>
      </c>
      <c r="R411" s="26">
        <v>238000</v>
      </c>
      <c r="S411" s="26">
        <v>0</v>
      </c>
      <c r="T411" s="26">
        <v>0</v>
      </c>
      <c r="U411" s="26">
        <v>150618461</v>
      </c>
      <c r="V411" s="26">
        <v>99.8422341354011</v>
      </c>
      <c r="W411" s="26">
        <v>150618461</v>
      </c>
      <c r="X411" s="26">
        <v>99.8422341354011</v>
      </c>
      <c r="Y411" s="26">
        <v>150618461</v>
      </c>
      <c r="Z411" s="26">
        <v>99.8422341354011</v>
      </c>
      <c r="AA411" s="26">
        <v>0</v>
      </c>
      <c r="AB411" s="26">
        <v>0</v>
      </c>
      <c r="AC411" s="26">
        <v>0</v>
      </c>
    </row>
    <row r="412" spans="1:29" x14ac:dyDescent="0.2">
      <c r="A412" s="10" t="s">
        <v>657</v>
      </c>
      <c r="B412" s="102" t="s">
        <v>658</v>
      </c>
      <c r="C412" s="26">
        <v>419974424</v>
      </c>
      <c r="D412" s="26">
        <v>0</v>
      </c>
      <c r="E412" s="26">
        <v>0</v>
      </c>
      <c r="F412" s="26">
        <v>0</v>
      </c>
      <c r="G412" s="26">
        <v>0</v>
      </c>
      <c r="H412" s="26">
        <v>419974424</v>
      </c>
      <c r="I412" s="26">
        <v>419974424</v>
      </c>
      <c r="J412" s="26">
        <v>419974424</v>
      </c>
      <c r="K412" s="26">
        <v>71100</v>
      </c>
      <c r="L412" s="26">
        <v>71100</v>
      </c>
      <c r="M412" s="26">
        <v>71100</v>
      </c>
      <c r="N412" s="26">
        <v>71100</v>
      </c>
      <c r="O412" s="26">
        <v>71100</v>
      </c>
      <c r="P412" s="26">
        <v>71100</v>
      </c>
      <c r="Q412" s="26">
        <v>71100</v>
      </c>
      <c r="R412" s="26">
        <v>71100</v>
      </c>
      <c r="S412" s="26">
        <v>0</v>
      </c>
      <c r="T412" s="26">
        <v>0</v>
      </c>
      <c r="U412" s="26">
        <v>419903324</v>
      </c>
      <c r="V412" s="26">
        <v>99.983070397639295</v>
      </c>
      <c r="W412" s="26">
        <v>419903324</v>
      </c>
      <c r="X412" s="26">
        <v>99.983070397639295</v>
      </c>
      <c r="Y412" s="26">
        <v>419903324</v>
      </c>
      <c r="Z412" s="26">
        <v>99.983070397639295</v>
      </c>
      <c r="AA412" s="26">
        <v>0</v>
      </c>
      <c r="AB412" s="26">
        <v>0</v>
      </c>
      <c r="AC412" s="26">
        <v>0</v>
      </c>
    </row>
    <row r="413" spans="1:29" x14ac:dyDescent="0.2">
      <c r="A413" s="10" t="s">
        <v>659</v>
      </c>
      <c r="B413" s="102" t="s">
        <v>75</v>
      </c>
      <c r="C413" s="26">
        <v>419974424</v>
      </c>
      <c r="D413" s="26">
        <v>0</v>
      </c>
      <c r="E413" s="26">
        <v>0</v>
      </c>
      <c r="F413" s="26">
        <v>0</v>
      </c>
      <c r="G413" s="26">
        <v>0</v>
      </c>
      <c r="H413" s="26">
        <v>419974424</v>
      </c>
      <c r="I413" s="26">
        <v>419974424</v>
      </c>
      <c r="J413" s="26">
        <v>419974424</v>
      </c>
      <c r="K413" s="26">
        <v>71100</v>
      </c>
      <c r="L413" s="26">
        <v>71100</v>
      </c>
      <c r="M413" s="26">
        <v>71100</v>
      </c>
      <c r="N413" s="26">
        <v>71100</v>
      </c>
      <c r="O413" s="26">
        <v>71100</v>
      </c>
      <c r="P413" s="26">
        <v>71100</v>
      </c>
      <c r="Q413" s="26">
        <v>71100</v>
      </c>
      <c r="R413" s="26">
        <v>71100</v>
      </c>
      <c r="S413" s="26">
        <v>0</v>
      </c>
      <c r="T413" s="26">
        <v>0</v>
      </c>
      <c r="U413" s="26">
        <v>419903324</v>
      </c>
      <c r="V413" s="26">
        <v>99.983070397639295</v>
      </c>
      <c r="W413" s="26">
        <v>419903324</v>
      </c>
      <c r="X413" s="26">
        <v>99.983070397639295</v>
      </c>
      <c r="Y413" s="26">
        <v>419903324</v>
      </c>
      <c r="Z413" s="26">
        <v>99.983070397639295</v>
      </c>
      <c r="AA413" s="26">
        <v>0</v>
      </c>
      <c r="AB413" s="26">
        <v>0</v>
      </c>
      <c r="AC413" s="26">
        <v>0</v>
      </c>
    </row>
    <row r="414" spans="1:29" x14ac:dyDescent="0.2">
      <c r="A414" s="10" t="s">
        <v>660</v>
      </c>
      <c r="B414" s="102" t="s">
        <v>661</v>
      </c>
      <c r="C414" s="26">
        <v>69995738</v>
      </c>
      <c r="D414" s="26">
        <v>0</v>
      </c>
      <c r="E414" s="26">
        <v>0</v>
      </c>
      <c r="F414" s="26">
        <v>0</v>
      </c>
      <c r="G414" s="26">
        <v>0</v>
      </c>
      <c r="H414" s="26">
        <v>69995738</v>
      </c>
      <c r="I414" s="26">
        <v>69995738</v>
      </c>
      <c r="J414" s="26">
        <v>69995738</v>
      </c>
      <c r="K414" s="26">
        <v>11900</v>
      </c>
      <c r="L414" s="26">
        <v>11900</v>
      </c>
      <c r="M414" s="26">
        <v>11900</v>
      </c>
      <c r="N414" s="26">
        <v>11900</v>
      </c>
      <c r="O414" s="26">
        <v>11900</v>
      </c>
      <c r="P414" s="26">
        <v>11900</v>
      </c>
      <c r="Q414" s="26">
        <v>11900</v>
      </c>
      <c r="R414" s="26">
        <v>11900</v>
      </c>
      <c r="S414" s="26">
        <v>0</v>
      </c>
      <c r="T414" s="26">
        <v>0</v>
      </c>
      <c r="U414" s="26">
        <v>69983838</v>
      </c>
      <c r="V414" s="26">
        <v>99.982998964879798</v>
      </c>
      <c r="W414" s="26">
        <v>69983838</v>
      </c>
      <c r="X414" s="26">
        <v>99.982998964879798</v>
      </c>
      <c r="Y414" s="26">
        <v>69983838</v>
      </c>
      <c r="Z414" s="26">
        <v>99.982998964879798</v>
      </c>
      <c r="AA414" s="26">
        <v>0</v>
      </c>
      <c r="AB414" s="26">
        <v>0</v>
      </c>
      <c r="AC414" s="26">
        <v>0</v>
      </c>
    </row>
    <row r="415" spans="1:29" x14ac:dyDescent="0.2">
      <c r="A415" s="10" t="s">
        <v>662</v>
      </c>
      <c r="B415" s="102" t="s">
        <v>75</v>
      </c>
      <c r="C415" s="26">
        <v>69995738</v>
      </c>
      <c r="D415" s="26">
        <v>0</v>
      </c>
      <c r="E415" s="26">
        <v>0</v>
      </c>
      <c r="F415" s="26">
        <v>0</v>
      </c>
      <c r="G415" s="26">
        <v>0</v>
      </c>
      <c r="H415" s="26">
        <v>69995738</v>
      </c>
      <c r="I415" s="26">
        <v>69995738</v>
      </c>
      <c r="J415" s="26">
        <v>69995738</v>
      </c>
      <c r="K415" s="26">
        <v>11900</v>
      </c>
      <c r="L415" s="26">
        <v>11900</v>
      </c>
      <c r="M415" s="26">
        <v>11900</v>
      </c>
      <c r="N415" s="26">
        <v>11900</v>
      </c>
      <c r="O415" s="26">
        <v>11900</v>
      </c>
      <c r="P415" s="26">
        <v>11900</v>
      </c>
      <c r="Q415" s="26">
        <v>11900</v>
      </c>
      <c r="R415" s="26">
        <v>11900</v>
      </c>
      <c r="S415" s="26">
        <v>0</v>
      </c>
      <c r="T415" s="26">
        <v>0</v>
      </c>
      <c r="U415" s="26">
        <v>69983838</v>
      </c>
      <c r="V415" s="26">
        <v>99.982998964879798</v>
      </c>
      <c r="W415" s="26">
        <v>69983838</v>
      </c>
      <c r="X415" s="26">
        <v>99.982998964879798</v>
      </c>
      <c r="Y415" s="26">
        <v>69983838</v>
      </c>
      <c r="Z415" s="26">
        <v>99.982998964879798</v>
      </c>
      <c r="AA415" s="26">
        <v>0</v>
      </c>
      <c r="AB415" s="26">
        <v>0</v>
      </c>
      <c r="AC415" s="26">
        <v>0</v>
      </c>
    </row>
    <row r="416" spans="1:29" x14ac:dyDescent="0.2">
      <c r="A416" s="10" t="s">
        <v>663</v>
      </c>
      <c r="B416" s="102" t="s">
        <v>664</v>
      </c>
      <c r="C416" s="26">
        <v>69995738</v>
      </c>
      <c r="D416" s="26">
        <v>0</v>
      </c>
      <c r="E416" s="26">
        <v>0</v>
      </c>
      <c r="F416" s="26">
        <v>0</v>
      </c>
      <c r="G416" s="26">
        <v>0</v>
      </c>
      <c r="H416" s="26">
        <v>69995738</v>
      </c>
      <c r="I416" s="26">
        <v>69995738</v>
      </c>
      <c r="J416" s="26">
        <v>69995738</v>
      </c>
      <c r="K416" s="26">
        <v>11900</v>
      </c>
      <c r="L416" s="26">
        <v>11900</v>
      </c>
      <c r="M416" s="26">
        <v>11900</v>
      </c>
      <c r="N416" s="26">
        <v>11900</v>
      </c>
      <c r="O416" s="26">
        <v>11900</v>
      </c>
      <c r="P416" s="26">
        <v>11900</v>
      </c>
      <c r="Q416" s="26">
        <v>11900</v>
      </c>
      <c r="R416" s="26">
        <v>11900</v>
      </c>
      <c r="S416" s="26">
        <v>0</v>
      </c>
      <c r="T416" s="26">
        <v>0</v>
      </c>
      <c r="U416" s="26">
        <v>69983838</v>
      </c>
      <c r="V416" s="26">
        <v>99.982998964879798</v>
      </c>
      <c r="W416" s="26">
        <v>69983838</v>
      </c>
      <c r="X416" s="26">
        <v>99.982998964879798</v>
      </c>
      <c r="Y416" s="26">
        <v>69983838</v>
      </c>
      <c r="Z416" s="26">
        <v>99.982998964879798</v>
      </c>
      <c r="AA416" s="26">
        <v>0</v>
      </c>
      <c r="AB416" s="26">
        <v>0</v>
      </c>
      <c r="AC416" s="26">
        <v>0</v>
      </c>
    </row>
    <row r="417" spans="1:29" x14ac:dyDescent="0.2">
      <c r="A417" s="10" t="s">
        <v>665</v>
      </c>
      <c r="B417" s="102" t="s">
        <v>75</v>
      </c>
      <c r="C417" s="26">
        <v>69995738</v>
      </c>
      <c r="D417" s="26">
        <v>0</v>
      </c>
      <c r="E417" s="26">
        <v>0</v>
      </c>
      <c r="F417" s="26">
        <v>0</v>
      </c>
      <c r="G417" s="26">
        <v>0</v>
      </c>
      <c r="H417" s="26">
        <v>69995738</v>
      </c>
      <c r="I417" s="26">
        <v>69995738</v>
      </c>
      <c r="J417" s="26">
        <v>69995738</v>
      </c>
      <c r="K417" s="26">
        <v>11900</v>
      </c>
      <c r="L417" s="26">
        <v>11900</v>
      </c>
      <c r="M417" s="26">
        <v>11900</v>
      </c>
      <c r="N417" s="26">
        <v>11900</v>
      </c>
      <c r="O417" s="26">
        <v>11900</v>
      </c>
      <c r="P417" s="26">
        <v>11900</v>
      </c>
      <c r="Q417" s="26">
        <v>11900</v>
      </c>
      <c r="R417" s="26">
        <v>11900</v>
      </c>
      <c r="S417" s="26">
        <v>0</v>
      </c>
      <c r="T417" s="26">
        <v>0</v>
      </c>
      <c r="U417" s="26">
        <v>69983838</v>
      </c>
      <c r="V417" s="26">
        <v>99.982998964879798</v>
      </c>
      <c r="W417" s="26">
        <v>69983838</v>
      </c>
      <c r="X417" s="26">
        <v>99.982998964879798</v>
      </c>
      <c r="Y417" s="26">
        <v>69983838</v>
      </c>
      <c r="Z417" s="26">
        <v>99.982998964879798</v>
      </c>
      <c r="AA417" s="26">
        <v>0</v>
      </c>
      <c r="AB417" s="26">
        <v>0</v>
      </c>
      <c r="AC417" s="26">
        <v>0</v>
      </c>
    </row>
    <row r="418" spans="1:29" x14ac:dyDescent="0.2">
      <c r="A418" s="10" t="s">
        <v>666</v>
      </c>
      <c r="B418" s="102" t="s">
        <v>667</v>
      </c>
      <c r="C418" s="26">
        <v>139991475</v>
      </c>
      <c r="D418" s="26">
        <v>0</v>
      </c>
      <c r="E418" s="26">
        <v>0</v>
      </c>
      <c r="F418" s="26">
        <v>0</v>
      </c>
      <c r="G418" s="26">
        <v>0</v>
      </c>
      <c r="H418" s="26">
        <v>139991475</v>
      </c>
      <c r="I418" s="26">
        <v>139991475</v>
      </c>
      <c r="J418" s="26">
        <v>139991475</v>
      </c>
      <c r="K418" s="26">
        <v>23700</v>
      </c>
      <c r="L418" s="26">
        <v>23700</v>
      </c>
      <c r="M418" s="26">
        <v>23700</v>
      </c>
      <c r="N418" s="26">
        <v>23700</v>
      </c>
      <c r="O418" s="26">
        <v>23700</v>
      </c>
      <c r="P418" s="26">
        <v>23700</v>
      </c>
      <c r="Q418" s="26">
        <v>23700</v>
      </c>
      <c r="R418" s="26">
        <v>23700</v>
      </c>
      <c r="S418" s="26">
        <v>0</v>
      </c>
      <c r="T418" s="26">
        <v>0</v>
      </c>
      <c r="U418" s="26">
        <v>139967775</v>
      </c>
      <c r="V418" s="26">
        <v>99.983070397679597</v>
      </c>
      <c r="W418" s="26">
        <v>139967775</v>
      </c>
      <c r="X418" s="26">
        <v>99.983070397679597</v>
      </c>
      <c r="Y418" s="26">
        <v>139967775</v>
      </c>
      <c r="Z418" s="26">
        <v>99.983070397679597</v>
      </c>
      <c r="AA418" s="26">
        <v>0</v>
      </c>
      <c r="AB418" s="26">
        <v>0</v>
      </c>
      <c r="AC418" s="26">
        <v>0</v>
      </c>
    </row>
    <row r="419" spans="1:29" x14ac:dyDescent="0.2">
      <c r="A419" s="10" t="s">
        <v>668</v>
      </c>
      <c r="B419" s="102" t="s">
        <v>75</v>
      </c>
      <c r="C419" s="26">
        <v>139991475</v>
      </c>
      <c r="D419" s="26">
        <v>0</v>
      </c>
      <c r="E419" s="26">
        <v>0</v>
      </c>
      <c r="F419" s="26">
        <v>0</v>
      </c>
      <c r="G419" s="26">
        <v>0</v>
      </c>
      <c r="H419" s="26">
        <v>139991475</v>
      </c>
      <c r="I419" s="26">
        <v>139991475</v>
      </c>
      <c r="J419" s="26">
        <v>139991475</v>
      </c>
      <c r="K419" s="26">
        <v>23700</v>
      </c>
      <c r="L419" s="26">
        <v>23700</v>
      </c>
      <c r="M419" s="26">
        <v>23700</v>
      </c>
      <c r="N419" s="26">
        <v>23700</v>
      </c>
      <c r="O419" s="26">
        <v>23700</v>
      </c>
      <c r="P419" s="26">
        <v>23700</v>
      </c>
      <c r="Q419" s="26">
        <v>23700</v>
      </c>
      <c r="R419" s="26">
        <v>23700</v>
      </c>
      <c r="S419" s="26">
        <v>0</v>
      </c>
      <c r="T419" s="26">
        <v>0</v>
      </c>
      <c r="U419" s="26">
        <v>139967775</v>
      </c>
      <c r="V419" s="26">
        <v>99.983070397679597</v>
      </c>
      <c r="W419" s="26">
        <v>139967775</v>
      </c>
      <c r="X419" s="26">
        <v>99.983070397679597</v>
      </c>
      <c r="Y419" s="26">
        <v>139967775</v>
      </c>
      <c r="Z419" s="26">
        <v>99.983070397679597</v>
      </c>
      <c r="AA419" s="26">
        <v>0</v>
      </c>
      <c r="AB419" s="26">
        <v>0</v>
      </c>
      <c r="AC419" s="26">
        <v>0</v>
      </c>
    </row>
    <row r="420" spans="1:29" x14ac:dyDescent="0.2">
      <c r="A420" s="10" t="s">
        <v>669</v>
      </c>
      <c r="B420" s="102" t="s">
        <v>670</v>
      </c>
      <c r="C420" s="26">
        <v>1429575831</v>
      </c>
      <c r="D420" s="26">
        <v>0</v>
      </c>
      <c r="E420" s="26">
        <v>0</v>
      </c>
      <c r="F420" s="26">
        <v>0</v>
      </c>
      <c r="G420" s="26">
        <v>0</v>
      </c>
      <c r="H420" s="26">
        <v>1429575831</v>
      </c>
      <c r="I420" s="26">
        <v>1429575831</v>
      </c>
      <c r="J420" s="26">
        <v>1429575831</v>
      </c>
      <c r="K420" s="26">
        <v>73581831</v>
      </c>
      <c r="L420" s="26">
        <v>73581831</v>
      </c>
      <c r="M420" s="26">
        <v>64335246</v>
      </c>
      <c r="N420" s="26">
        <v>64335246</v>
      </c>
      <c r="O420" s="26">
        <v>62992452</v>
      </c>
      <c r="P420" s="26">
        <v>62992452</v>
      </c>
      <c r="Q420" s="26">
        <v>62992452</v>
      </c>
      <c r="R420" s="26">
        <v>62992452</v>
      </c>
      <c r="S420" s="26">
        <v>0</v>
      </c>
      <c r="T420" s="26">
        <v>0</v>
      </c>
      <c r="U420" s="26">
        <v>1355994000</v>
      </c>
      <c r="V420" s="26">
        <v>94.852890668379004</v>
      </c>
      <c r="W420" s="26">
        <v>1365240585</v>
      </c>
      <c r="X420" s="26">
        <v>95.499696860781597</v>
      </c>
      <c r="Y420" s="26">
        <v>1366583379</v>
      </c>
      <c r="Z420" s="26">
        <v>95.593626400641099</v>
      </c>
      <c r="AA420" s="26">
        <v>9246585</v>
      </c>
      <c r="AB420" s="26">
        <v>1342794</v>
      </c>
      <c r="AC420" s="26">
        <v>0</v>
      </c>
    </row>
    <row r="421" spans="1:29" x14ac:dyDescent="0.2">
      <c r="A421" s="10" t="s">
        <v>671</v>
      </c>
      <c r="B421" s="102" t="s">
        <v>631</v>
      </c>
      <c r="C421" s="26">
        <v>1013017239</v>
      </c>
      <c r="D421" s="26">
        <v>0</v>
      </c>
      <c r="E421" s="26">
        <v>0</v>
      </c>
      <c r="F421" s="26">
        <v>0</v>
      </c>
      <c r="G421" s="26">
        <v>0</v>
      </c>
      <c r="H421" s="26">
        <v>1013017239</v>
      </c>
      <c r="I421" s="26">
        <v>1013017239</v>
      </c>
      <c r="J421" s="26">
        <v>1013017239</v>
      </c>
      <c r="K421" s="26">
        <v>58196250</v>
      </c>
      <c r="L421" s="26">
        <v>58196250</v>
      </c>
      <c r="M421" s="26">
        <v>48949665</v>
      </c>
      <c r="N421" s="26">
        <v>48949665</v>
      </c>
      <c r="O421" s="26">
        <v>47606871</v>
      </c>
      <c r="P421" s="26">
        <v>47606871</v>
      </c>
      <c r="Q421" s="26">
        <v>47606871</v>
      </c>
      <c r="R421" s="26">
        <v>47606871</v>
      </c>
      <c r="S421" s="26">
        <v>0</v>
      </c>
      <c r="T421" s="26">
        <v>0</v>
      </c>
      <c r="U421" s="26">
        <v>954820989</v>
      </c>
      <c r="V421" s="26">
        <v>94.2551569944211</v>
      </c>
      <c r="W421" s="26">
        <v>964067574</v>
      </c>
      <c r="X421" s="26">
        <v>95.167933662380591</v>
      </c>
      <c r="Y421" s="26">
        <v>965410368</v>
      </c>
      <c r="Z421" s="26">
        <v>95.300487576401494</v>
      </c>
      <c r="AA421" s="26">
        <v>9246585</v>
      </c>
      <c r="AB421" s="26">
        <v>1342794</v>
      </c>
      <c r="AC421" s="26">
        <v>0</v>
      </c>
    </row>
    <row r="422" spans="1:29" x14ac:dyDescent="0.2">
      <c r="A422" s="10" t="s">
        <v>672</v>
      </c>
      <c r="B422" s="102" t="s">
        <v>631</v>
      </c>
      <c r="C422" s="26">
        <v>1013017239</v>
      </c>
      <c r="D422" s="26">
        <v>0</v>
      </c>
      <c r="E422" s="26">
        <v>0</v>
      </c>
      <c r="F422" s="26">
        <v>0</v>
      </c>
      <c r="G422" s="26">
        <v>0</v>
      </c>
      <c r="H422" s="26">
        <v>1013017239</v>
      </c>
      <c r="I422" s="26">
        <v>1013017239</v>
      </c>
      <c r="J422" s="26">
        <v>1013017239</v>
      </c>
      <c r="K422" s="26">
        <v>58196250</v>
      </c>
      <c r="L422" s="26">
        <v>58196250</v>
      </c>
      <c r="M422" s="26">
        <v>48949665</v>
      </c>
      <c r="N422" s="26">
        <v>48949665</v>
      </c>
      <c r="O422" s="26">
        <v>47606871</v>
      </c>
      <c r="P422" s="26">
        <v>47606871</v>
      </c>
      <c r="Q422" s="26">
        <v>47606871</v>
      </c>
      <c r="R422" s="26">
        <v>47606871</v>
      </c>
      <c r="S422" s="26">
        <v>0</v>
      </c>
      <c r="T422" s="26">
        <v>0</v>
      </c>
      <c r="U422" s="26">
        <v>954820989</v>
      </c>
      <c r="V422" s="26">
        <v>94.2551569944211</v>
      </c>
      <c r="W422" s="26">
        <v>964067574</v>
      </c>
      <c r="X422" s="26">
        <v>95.167933662380591</v>
      </c>
      <c r="Y422" s="26">
        <v>965410368</v>
      </c>
      <c r="Z422" s="26">
        <v>95.300487576401494</v>
      </c>
      <c r="AA422" s="26">
        <v>9246585</v>
      </c>
      <c r="AB422" s="26">
        <v>1342794</v>
      </c>
      <c r="AC422" s="26">
        <v>0</v>
      </c>
    </row>
    <row r="423" spans="1:29" x14ac:dyDescent="0.2">
      <c r="A423" s="10" t="s">
        <v>673</v>
      </c>
      <c r="B423" s="102" t="s">
        <v>674</v>
      </c>
      <c r="C423" s="26">
        <v>887737612</v>
      </c>
      <c r="D423" s="26">
        <v>0</v>
      </c>
      <c r="E423" s="26">
        <v>0</v>
      </c>
      <c r="F423" s="26">
        <v>0</v>
      </c>
      <c r="G423" s="26">
        <v>0</v>
      </c>
      <c r="H423" s="26">
        <v>887737612</v>
      </c>
      <c r="I423" s="26">
        <v>887737612</v>
      </c>
      <c r="J423" s="26">
        <v>887737612</v>
      </c>
      <c r="K423" s="26">
        <v>43976640</v>
      </c>
      <c r="L423" s="26">
        <v>43976640</v>
      </c>
      <c r="M423" s="26">
        <v>35494060</v>
      </c>
      <c r="N423" s="26">
        <v>35494060</v>
      </c>
      <c r="O423" s="26">
        <v>34244512</v>
      </c>
      <c r="P423" s="26">
        <v>34244512</v>
      </c>
      <c r="Q423" s="26">
        <v>34244512</v>
      </c>
      <c r="R423" s="26">
        <v>34244512</v>
      </c>
      <c r="S423" s="26">
        <v>0</v>
      </c>
      <c r="T423" s="26">
        <v>0</v>
      </c>
      <c r="U423" s="26">
        <v>843760972</v>
      </c>
      <c r="V423" s="26">
        <v>95.046211920555592</v>
      </c>
      <c r="W423" s="26">
        <v>852243552</v>
      </c>
      <c r="X423" s="26">
        <v>96.00173975731019</v>
      </c>
      <c r="Y423" s="26">
        <v>853493100</v>
      </c>
      <c r="Z423" s="26">
        <v>96.142496213171597</v>
      </c>
      <c r="AA423" s="26">
        <v>8482580</v>
      </c>
      <c r="AB423" s="26">
        <v>1249548</v>
      </c>
      <c r="AC423" s="26">
        <v>0</v>
      </c>
    </row>
    <row r="424" spans="1:29" x14ac:dyDescent="0.2">
      <c r="A424" s="10" t="s">
        <v>675</v>
      </c>
      <c r="B424" s="102" t="s">
        <v>75</v>
      </c>
      <c r="C424" s="26">
        <v>887737612</v>
      </c>
      <c r="D424" s="26">
        <v>0</v>
      </c>
      <c r="E424" s="26">
        <v>0</v>
      </c>
      <c r="F424" s="26">
        <v>0</v>
      </c>
      <c r="G424" s="26">
        <v>0</v>
      </c>
      <c r="H424" s="26">
        <v>887737612</v>
      </c>
      <c r="I424" s="26">
        <v>887737612</v>
      </c>
      <c r="J424" s="26">
        <v>887737612</v>
      </c>
      <c r="K424" s="26">
        <v>43976640</v>
      </c>
      <c r="L424" s="26">
        <v>43976640</v>
      </c>
      <c r="M424" s="26">
        <v>35494060</v>
      </c>
      <c r="N424" s="26">
        <v>35494060</v>
      </c>
      <c r="O424" s="26">
        <v>34244512</v>
      </c>
      <c r="P424" s="26">
        <v>34244512</v>
      </c>
      <c r="Q424" s="26">
        <v>34244512</v>
      </c>
      <c r="R424" s="26">
        <v>34244512</v>
      </c>
      <c r="S424" s="26">
        <v>0</v>
      </c>
      <c r="T424" s="26">
        <v>0</v>
      </c>
      <c r="U424" s="26">
        <v>843760972</v>
      </c>
      <c r="V424" s="26">
        <v>95.046211920555592</v>
      </c>
      <c r="W424" s="26">
        <v>852243552</v>
      </c>
      <c r="X424" s="26">
        <v>96.00173975731019</v>
      </c>
      <c r="Y424" s="26">
        <v>853493100</v>
      </c>
      <c r="Z424" s="26">
        <v>96.142496213171597</v>
      </c>
      <c r="AA424" s="26">
        <v>8482580</v>
      </c>
      <c r="AB424" s="26">
        <v>1249548</v>
      </c>
      <c r="AC424" s="26">
        <v>0</v>
      </c>
    </row>
    <row r="425" spans="1:29" x14ac:dyDescent="0.2">
      <c r="A425" s="10" t="s">
        <v>676</v>
      </c>
      <c r="B425" s="102" t="s">
        <v>677</v>
      </c>
      <c r="C425" s="26">
        <v>50000000</v>
      </c>
      <c r="D425" s="26">
        <v>0</v>
      </c>
      <c r="E425" s="26">
        <v>0</v>
      </c>
      <c r="F425" s="26">
        <v>0</v>
      </c>
      <c r="G425" s="26">
        <v>0</v>
      </c>
      <c r="H425" s="26">
        <v>50000000</v>
      </c>
      <c r="I425" s="26">
        <v>50000000</v>
      </c>
      <c r="J425" s="26">
        <v>50000000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50000000</v>
      </c>
      <c r="V425" s="26">
        <v>100</v>
      </c>
      <c r="W425" s="26">
        <v>50000000</v>
      </c>
      <c r="X425" s="26">
        <v>100</v>
      </c>
      <c r="Y425" s="26">
        <v>50000000</v>
      </c>
      <c r="Z425" s="26">
        <v>100</v>
      </c>
      <c r="AA425" s="26">
        <v>0</v>
      </c>
      <c r="AB425" s="26">
        <v>0</v>
      </c>
      <c r="AC425" s="26">
        <v>0</v>
      </c>
    </row>
    <row r="426" spans="1:29" x14ac:dyDescent="0.2">
      <c r="A426" s="10" t="s">
        <v>678</v>
      </c>
      <c r="B426" s="102" t="s">
        <v>75</v>
      </c>
      <c r="C426" s="26">
        <v>50000000</v>
      </c>
      <c r="D426" s="26">
        <v>0</v>
      </c>
      <c r="E426" s="26">
        <v>0</v>
      </c>
      <c r="F426" s="26">
        <v>0</v>
      </c>
      <c r="G426" s="26">
        <v>0</v>
      </c>
      <c r="H426" s="26">
        <v>50000000</v>
      </c>
      <c r="I426" s="26">
        <v>50000000</v>
      </c>
      <c r="J426" s="26">
        <v>50000000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50000000</v>
      </c>
      <c r="V426" s="26">
        <v>100</v>
      </c>
      <c r="W426" s="26">
        <v>50000000</v>
      </c>
      <c r="X426" s="26">
        <v>100</v>
      </c>
      <c r="Y426" s="26">
        <v>50000000</v>
      </c>
      <c r="Z426" s="26">
        <v>100</v>
      </c>
      <c r="AA426" s="26">
        <v>0</v>
      </c>
      <c r="AB426" s="26">
        <v>0</v>
      </c>
      <c r="AC426" s="26">
        <v>0</v>
      </c>
    </row>
    <row r="427" spans="1:29" x14ac:dyDescent="0.2">
      <c r="A427" s="10" t="s">
        <v>679</v>
      </c>
      <c r="B427" s="102" t="s">
        <v>680</v>
      </c>
      <c r="C427" s="26">
        <v>75279627</v>
      </c>
      <c r="D427" s="26">
        <v>0</v>
      </c>
      <c r="E427" s="26">
        <v>0</v>
      </c>
      <c r="F427" s="26">
        <v>0</v>
      </c>
      <c r="G427" s="26">
        <v>0</v>
      </c>
      <c r="H427" s="26">
        <v>75279627</v>
      </c>
      <c r="I427" s="26">
        <v>75279627</v>
      </c>
      <c r="J427" s="26">
        <v>75279627</v>
      </c>
      <c r="K427" s="26">
        <v>14219610</v>
      </c>
      <c r="L427" s="26">
        <v>14219610</v>
      </c>
      <c r="M427" s="26">
        <v>13455605</v>
      </c>
      <c r="N427" s="26">
        <v>13455605</v>
      </c>
      <c r="O427" s="26">
        <v>13362359</v>
      </c>
      <c r="P427" s="26">
        <v>13362359</v>
      </c>
      <c r="Q427" s="26">
        <v>13362359</v>
      </c>
      <c r="R427" s="26">
        <v>13362359</v>
      </c>
      <c r="S427" s="26">
        <v>0</v>
      </c>
      <c r="T427" s="26">
        <v>0</v>
      </c>
      <c r="U427" s="26">
        <v>61060017</v>
      </c>
      <c r="V427" s="26">
        <v>81.110945196367695</v>
      </c>
      <c r="W427" s="26">
        <v>61824022</v>
      </c>
      <c r="X427" s="26">
        <v>82.125834656433696</v>
      </c>
      <c r="Y427" s="26">
        <v>61917268</v>
      </c>
      <c r="Z427" s="26">
        <v>82.24970083871429</v>
      </c>
      <c r="AA427" s="26">
        <v>764005</v>
      </c>
      <c r="AB427" s="26">
        <v>93246</v>
      </c>
      <c r="AC427" s="26">
        <v>0</v>
      </c>
    </row>
    <row r="428" spans="1:29" x14ac:dyDescent="0.2">
      <c r="A428" s="10" t="s">
        <v>681</v>
      </c>
      <c r="B428" s="102" t="s">
        <v>75</v>
      </c>
      <c r="C428" s="26">
        <v>75279627</v>
      </c>
      <c r="D428" s="26">
        <v>0</v>
      </c>
      <c r="E428" s="26">
        <v>0</v>
      </c>
      <c r="F428" s="26">
        <v>0</v>
      </c>
      <c r="G428" s="26">
        <v>0</v>
      </c>
      <c r="H428" s="26">
        <v>75279627</v>
      </c>
      <c r="I428" s="26">
        <v>75279627</v>
      </c>
      <c r="J428" s="26">
        <v>75279627</v>
      </c>
      <c r="K428" s="26">
        <v>14219610</v>
      </c>
      <c r="L428" s="26">
        <v>14219610</v>
      </c>
      <c r="M428" s="26">
        <v>13455605</v>
      </c>
      <c r="N428" s="26">
        <v>13455605</v>
      </c>
      <c r="O428" s="26">
        <v>13362359</v>
      </c>
      <c r="P428" s="26">
        <v>13362359</v>
      </c>
      <c r="Q428" s="26">
        <v>13362359</v>
      </c>
      <c r="R428" s="26">
        <v>13362359</v>
      </c>
      <c r="S428" s="26">
        <v>0</v>
      </c>
      <c r="T428" s="26">
        <v>0</v>
      </c>
      <c r="U428" s="26">
        <v>61060017</v>
      </c>
      <c r="V428" s="26">
        <v>81.110945196367695</v>
      </c>
      <c r="W428" s="26">
        <v>61824022</v>
      </c>
      <c r="X428" s="26">
        <v>82.125834656433696</v>
      </c>
      <c r="Y428" s="26">
        <v>61917268</v>
      </c>
      <c r="Z428" s="26">
        <v>82.24970083871429</v>
      </c>
      <c r="AA428" s="26">
        <v>764005</v>
      </c>
      <c r="AB428" s="26">
        <v>93246</v>
      </c>
      <c r="AC428" s="26">
        <v>0</v>
      </c>
    </row>
    <row r="429" spans="1:29" x14ac:dyDescent="0.2">
      <c r="A429" s="10" t="s">
        <v>682</v>
      </c>
      <c r="B429" s="102" t="s">
        <v>683</v>
      </c>
      <c r="C429" s="26">
        <v>61221600</v>
      </c>
      <c r="D429" s="26">
        <v>0</v>
      </c>
      <c r="E429" s="26">
        <v>0</v>
      </c>
      <c r="F429" s="26">
        <v>0</v>
      </c>
      <c r="G429" s="26">
        <v>0</v>
      </c>
      <c r="H429" s="26">
        <v>61221600</v>
      </c>
      <c r="I429" s="26">
        <v>61221600</v>
      </c>
      <c r="J429" s="26">
        <v>61221600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61221600</v>
      </c>
      <c r="V429" s="26">
        <v>100</v>
      </c>
      <c r="W429" s="26">
        <v>61221600</v>
      </c>
      <c r="X429" s="26">
        <v>100</v>
      </c>
      <c r="Y429" s="26">
        <v>61221600</v>
      </c>
      <c r="Z429" s="26">
        <v>100</v>
      </c>
      <c r="AA429" s="26">
        <v>0</v>
      </c>
      <c r="AB429" s="26">
        <v>0</v>
      </c>
      <c r="AC429" s="26">
        <v>0</v>
      </c>
    </row>
    <row r="430" spans="1:29" x14ac:dyDescent="0.2">
      <c r="A430" s="10" t="s">
        <v>684</v>
      </c>
      <c r="B430" s="102" t="s">
        <v>685</v>
      </c>
      <c r="C430" s="26">
        <v>61221600</v>
      </c>
      <c r="D430" s="26">
        <v>0</v>
      </c>
      <c r="E430" s="26">
        <v>0</v>
      </c>
      <c r="F430" s="26">
        <v>0</v>
      </c>
      <c r="G430" s="26">
        <v>0</v>
      </c>
      <c r="H430" s="26">
        <v>61221600</v>
      </c>
      <c r="I430" s="26">
        <v>61221600</v>
      </c>
      <c r="J430" s="26">
        <v>61221600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61221600</v>
      </c>
      <c r="V430" s="26">
        <v>100</v>
      </c>
      <c r="W430" s="26">
        <v>61221600</v>
      </c>
      <c r="X430" s="26">
        <v>100</v>
      </c>
      <c r="Y430" s="26">
        <v>61221600</v>
      </c>
      <c r="Z430" s="26">
        <v>100</v>
      </c>
      <c r="AA430" s="26">
        <v>0</v>
      </c>
      <c r="AB430" s="26">
        <v>0</v>
      </c>
      <c r="AC430" s="26">
        <v>0</v>
      </c>
    </row>
    <row r="431" spans="1:29" ht="51" x14ac:dyDescent="0.2">
      <c r="A431" s="10" t="s">
        <v>686</v>
      </c>
      <c r="B431" s="103" t="s">
        <v>687</v>
      </c>
      <c r="C431" s="26">
        <v>61221600</v>
      </c>
      <c r="D431" s="26">
        <v>0</v>
      </c>
      <c r="E431" s="26">
        <v>0</v>
      </c>
      <c r="F431" s="26">
        <v>0</v>
      </c>
      <c r="G431" s="26">
        <v>0</v>
      </c>
      <c r="H431" s="26">
        <v>61221600</v>
      </c>
      <c r="I431" s="26">
        <v>61221600</v>
      </c>
      <c r="J431" s="26">
        <v>61221600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61221600</v>
      </c>
      <c r="V431" s="26">
        <v>100</v>
      </c>
      <c r="W431" s="26">
        <v>61221600</v>
      </c>
      <c r="X431" s="26">
        <v>100</v>
      </c>
      <c r="Y431" s="26">
        <v>61221600</v>
      </c>
      <c r="Z431" s="26">
        <v>100</v>
      </c>
      <c r="AA431" s="26">
        <v>0</v>
      </c>
      <c r="AB431" s="26">
        <v>0</v>
      </c>
      <c r="AC431" s="26">
        <v>0</v>
      </c>
    </row>
    <row r="432" spans="1:29" x14ac:dyDescent="0.2">
      <c r="A432" s="10" t="s">
        <v>688</v>
      </c>
      <c r="B432" s="102" t="s">
        <v>75</v>
      </c>
      <c r="C432" s="26">
        <v>61221600</v>
      </c>
      <c r="D432" s="26">
        <v>0</v>
      </c>
      <c r="E432" s="26">
        <v>0</v>
      </c>
      <c r="F432" s="26">
        <v>0</v>
      </c>
      <c r="G432" s="26">
        <v>0</v>
      </c>
      <c r="H432" s="26">
        <v>61221600</v>
      </c>
      <c r="I432" s="26">
        <v>61221600</v>
      </c>
      <c r="J432" s="26">
        <v>61221600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61221600</v>
      </c>
      <c r="V432" s="26">
        <v>100</v>
      </c>
      <c r="W432" s="26">
        <v>61221600</v>
      </c>
      <c r="X432" s="26">
        <v>100</v>
      </c>
      <c r="Y432" s="26">
        <v>61221600</v>
      </c>
      <c r="Z432" s="26">
        <v>100</v>
      </c>
      <c r="AA432" s="26">
        <v>0</v>
      </c>
      <c r="AB432" s="26">
        <v>0</v>
      </c>
      <c r="AC432" s="26">
        <v>0</v>
      </c>
    </row>
    <row r="433" spans="1:29" x14ac:dyDescent="0.2">
      <c r="A433" s="10" t="s">
        <v>689</v>
      </c>
      <c r="B433" s="102" t="s">
        <v>690</v>
      </c>
      <c r="C433" s="26">
        <v>15305400</v>
      </c>
      <c r="D433" s="26">
        <v>0</v>
      </c>
      <c r="E433" s="26">
        <v>0</v>
      </c>
      <c r="F433" s="26">
        <v>0</v>
      </c>
      <c r="G433" s="26">
        <v>0</v>
      </c>
      <c r="H433" s="26">
        <v>15305400</v>
      </c>
      <c r="I433" s="26">
        <v>15305400</v>
      </c>
      <c r="J433" s="26">
        <v>15305400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15305400</v>
      </c>
      <c r="V433" s="26">
        <v>100</v>
      </c>
      <c r="W433" s="26">
        <v>15305400</v>
      </c>
      <c r="X433" s="26">
        <v>100</v>
      </c>
      <c r="Y433" s="26">
        <v>15305400</v>
      </c>
      <c r="Z433" s="26">
        <v>100</v>
      </c>
      <c r="AA433" s="26">
        <v>0</v>
      </c>
      <c r="AB433" s="26">
        <v>0</v>
      </c>
      <c r="AC433" s="26">
        <v>0</v>
      </c>
    </row>
    <row r="434" spans="1:29" x14ac:dyDescent="0.2">
      <c r="A434" s="10" t="s">
        <v>691</v>
      </c>
      <c r="B434" s="102" t="s">
        <v>690</v>
      </c>
      <c r="C434" s="26">
        <v>15305400</v>
      </c>
      <c r="D434" s="26">
        <v>0</v>
      </c>
      <c r="E434" s="26">
        <v>0</v>
      </c>
      <c r="F434" s="26">
        <v>0</v>
      </c>
      <c r="G434" s="26">
        <v>0</v>
      </c>
      <c r="H434" s="26">
        <v>15305400</v>
      </c>
      <c r="I434" s="26">
        <v>15305400</v>
      </c>
      <c r="J434" s="26">
        <v>15305400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15305400</v>
      </c>
      <c r="V434" s="26">
        <v>100</v>
      </c>
      <c r="W434" s="26">
        <v>15305400</v>
      </c>
      <c r="X434" s="26">
        <v>100</v>
      </c>
      <c r="Y434" s="26">
        <v>15305400</v>
      </c>
      <c r="Z434" s="26">
        <v>100</v>
      </c>
      <c r="AA434" s="26">
        <v>0</v>
      </c>
      <c r="AB434" s="26">
        <v>0</v>
      </c>
      <c r="AC434" s="26">
        <v>0</v>
      </c>
    </row>
    <row r="435" spans="1:29" x14ac:dyDescent="0.2">
      <c r="A435" s="10" t="s">
        <v>692</v>
      </c>
      <c r="B435" s="102" t="s">
        <v>693</v>
      </c>
      <c r="C435" s="26">
        <v>15305400</v>
      </c>
      <c r="D435" s="26">
        <v>0</v>
      </c>
      <c r="E435" s="26">
        <v>0</v>
      </c>
      <c r="F435" s="26">
        <v>0</v>
      </c>
      <c r="G435" s="26">
        <v>0</v>
      </c>
      <c r="H435" s="26">
        <v>15305400</v>
      </c>
      <c r="I435" s="26">
        <v>15305400</v>
      </c>
      <c r="J435" s="26">
        <v>15305400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15305400</v>
      </c>
      <c r="V435" s="26">
        <v>100</v>
      </c>
      <c r="W435" s="26">
        <v>15305400</v>
      </c>
      <c r="X435" s="26">
        <v>100</v>
      </c>
      <c r="Y435" s="26">
        <v>15305400</v>
      </c>
      <c r="Z435" s="26">
        <v>100</v>
      </c>
      <c r="AA435" s="26">
        <v>0</v>
      </c>
      <c r="AB435" s="26">
        <v>0</v>
      </c>
      <c r="AC435" s="26">
        <v>0</v>
      </c>
    </row>
    <row r="436" spans="1:29" x14ac:dyDescent="0.2">
      <c r="A436" s="10" t="s">
        <v>694</v>
      </c>
      <c r="B436" s="102" t="s">
        <v>75</v>
      </c>
      <c r="C436" s="26">
        <v>15305400</v>
      </c>
      <c r="D436" s="26">
        <v>0</v>
      </c>
      <c r="E436" s="26">
        <v>0</v>
      </c>
      <c r="F436" s="26">
        <v>0</v>
      </c>
      <c r="G436" s="26">
        <v>0</v>
      </c>
      <c r="H436" s="26">
        <v>15305400</v>
      </c>
      <c r="I436" s="26">
        <v>15305400</v>
      </c>
      <c r="J436" s="26">
        <v>15305400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0</v>
      </c>
      <c r="U436" s="26">
        <v>15305400</v>
      </c>
      <c r="V436" s="26">
        <v>100</v>
      </c>
      <c r="W436" s="26">
        <v>15305400</v>
      </c>
      <c r="X436" s="26">
        <v>100</v>
      </c>
      <c r="Y436" s="26">
        <v>15305400</v>
      </c>
      <c r="Z436" s="26">
        <v>100</v>
      </c>
      <c r="AA436" s="26">
        <v>0</v>
      </c>
      <c r="AB436" s="26">
        <v>0</v>
      </c>
      <c r="AC436" s="26">
        <v>0</v>
      </c>
    </row>
    <row r="437" spans="1:29" x14ac:dyDescent="0.2">
      <c r="A437" s="10" t="s">
        <v>695</v>
      </c>
      <c r="B437" s="102" t="s">
        <v>696</v>
      </c>
      <c r="C437" s="26">
        <v>340031592</v>
      </c>
      <c r="D437" s="26">
        <v>0</v>
      </c>
      <c r="E437" s="26">
        <v>0</v>
      </c>
      <c r="F437" s="26">
        <v>0</v>
      </c>
      <c r="G437" s="26">
        <v>0</v>
      </c>
      <c r="H437" s="26">
        <v>340031592</v>
      </c>
      <c r="I437" s="26">
        <v>340031592</v>
      </c>
      <c r="J437" s="26">
        <v>340031592</v>
      </c>
      <c r="K437" s="26">
        <v>15385581</v>
      </c>
      <c r="L437" s="26">
        <v>15385581</v>
      </c>
      <c r="M437" s="26">
        <v>15385581</v>
      </c>
      <c r="N437" s="26">
        <v>15385581</v>
      </c>
      <c r="O437" s="26">
        <v>15385581</v>
      </c>
      <c r="P437" s="26">
        <v>15385581</v>
      </c>
      <c r="Q437" s="26">
        <v>15385581</v>
      </c>
      <c r="R437" s="26">
        <v>15385581</v>
      </c>
      <c r="S437" s="26">
        <v>0</v>
      </c>
      <c r="T437" s="26">
        <v>0</v>
      </c>
      <c r="U437" s="26">
        <v>324646011</v>
      </c>
      <c r="V437" s="26">
        <v>95.475249546812691</v>
      </c>
      <c r="W437" s="26">
        <v>324646011</v>
      </c>
      <c r="X437" s="26">
        <v>95.475249546812691</v>
      </c>
      <c r="Y437" s="26">
        <v>324646011</v>
      </c>
      <c r="Z437" s="26">
        <v>95.475249546812691</v>
      </c>
      <c r="AA437" s="26">
        <v>0</v>
      </c>
      <c r="AB437" s="26">
        <v>0</v>
      </c>
      <c r="AC437" s="26">
        <v>0</v>
      </c>
    </row>
    <row r="438" spans="1:29" x14ac:dyDescent="0.2">
      <c r="A438" s="10" t="s">
        <v>697</v>
      </c>
      <c r="B438" s="102" t="s">
        <v>698</v>
      </c>
      <c r="C438" s="26">
        <v>340031592</v>
      </c>
      <c r="D438" s="26">
        <v>0</v>
      </c>
      <c r="E438" s="26">
        <v>0</v>
      </c>
      <c r="F438" s="26">
        <v>0</v>
      </c>
      <c r="G438" s="26">
        <v>0</v>
      </c>
      <c r="H438" s="26">
        <v>340031592</v>
      </c>
      <c r="I438" s="26">
        <v>340031592</v>
      </c>
      <c r="J438" s="26">
        <v>340031592</v>
      </c>
      <c r="K438" s="26">
        <v>15385581</v>
      </c>
      <c r="L438" s="26">
        <v>15385581</v>
      </c>
      <c r="M438" s="26">
        <v>15385581</v>
      </c>
      <c r="N438" s="26">
        <v>15385581</v>
      </c>
      <c r="O438" s="26">
        <v>15385581</v>
      </c>
      <c r="P438" s="26">
        <v>15385581</v>
      </c>
      <c r="Q438" s="26">
        <v>15385581</v>
      </c>
      <c r="R438" s="26">
        <v>15385581</v>
      </c>
      <c r="S438" s="26">
        <v>0</v>
      </c>
      <c r="T438" s="26">
        <v>0</v>
      </c>
      <c r="U438" s="26">
        <v>324646011</v>
      </c>
      <c r="V438" s="26">
        <v>95.475249546812691</v>
      </c>
      <c r="W438" s="26">
        <v>324646011</v>
      </c>
      <c r="X438" s="26">
        <v>95.475249546812691</v>
      </c>
      <c r="Y438" s="26">
        <v>324646011</v>
      </c>
      <c r="Z438" s="26">
        <v>95.475249546812691</v>
      </c>
      <c r="AA438" s="26">
        <v>0</v>
      </c>
      <c r="AB438" s="26">
        <v>0</v>
      </c>
      <c r="AC438" s="26">
        <v>0</v>
      </c>
    </row>
    <row r="439" spans="1:29" x14ac:dyDescent="0.2">
      <c r="A439" s="10" t="s">
        <v>699</v>
      </c>
      <c r="B439" s="102" t="s">
        <v>700</v>
      </c>
      <c r="C439" s="26">
        <v>340031592</v>
      </c>
      <c r="D439" s="26">
        <v>0</v>
      </c>
      <c r="E439" s="26">
        <v>0</v>
      </c>
      <c r="F439" s="26">
        <v>0</v>
      </c>
      <c r="G439" s="26">
        <v>0</v>
      </c>
      <c r="H439" s="26">
        <v>340031592</v>
      </c>
      <c r="I439" s="26">
        <v>340031592</v>
      </c>
      <c r="J439" s="26">
        <v>340031592</v>
      </c>
      <c r="K439" s="26">
        <v>15385581</v>
      </c>
      <c r="L439" s="26">
        <v>15385581</v>
      </c>
      <c r="M439" s="26">
        <v>15385581</v>
      </c>
      <c r="N439" s="26">
        <v>15385581</v>
      </c>
      <c r="O439" s="26">
        <v>15385581</v>
      </c>
      <c r="P439" s="26">
        <v>15385581</v>
      </c>
      <c r="Q439" s="26">
        <v>15385581</v>
      </c>
      <c r="R439" s="26">
        <v>15385581</v>
      </c>
      <c r="S439" s="26">
        <v>0</v>
      </c>
      <c r="T439" s="26">
        <v>0</v>
      </c>
      <c r="U439" s="26">
        <v>324646011</v>
      </c>
      <c r="V439" s="26">
        <v>95.475249546812691</v>
      </c>
      <c r="W439" s="26">
        <v>324646011</v>
      </c>
      <c r="X439" s="26">
        <v>95.475249546812691</v>
      </c>
      <c r="Y439" s="26">
        <v>324646011</v>
      </c>
      <c r="Z439" s="26">
        <v>95.475249546812691</v>
      </c>
      <c r="AA439" s="26">
        <v>0</v>
      </c>
      <c r="AB439" s="26">
        <v>0</v>
      </c>
      <c r="AC439" s="26">
        <v>0</v>
      </c>
    </row>
    <row r="440" spans="1:29" x14ac:dyDescent="0.2">
      <c r="A440" s="10" t="s">
        <v>701</v>
      </c>
      <c r="B440" s="102" t="s">
        <v>75</v>
      </c>
      <c r="C440" s="26">
        <v>340031592</v>
      </c>
      <c r="D440" s="26">
        <v>0</v>
      </c>
      <c r="E440" s="26">
        <v>0</v>
      </c>
      <c r="F440" s="26">
        <v>0</v>
      </c>
      <c r="G440" s="26">
        <v>0</v>
      </c>
      <c r="H440" s="26">
        <v>340031592</v>
      </c>
      <c r="I440" s="26">
        <v>340031592</v>
      </c>
      <c r="J440" s="26">
        <v>340031592</v>
      </c>
      <c r="K440" s="26">
        <v>15385581</v>
      </c>
      <c r="L440" s="26">
        <v>15385581</v>
      </c>
      <c r="M440" s="26">
        <v>15385581</v>
      </c>
      <c r="N440" s="26">
        <v>15385581</v>
      </c>
      <c r="O440" s="26">
        <v>15385581</v>
      </c>
      <c r="P440" s="26">
        <v>15385581</v>
      </c>
      <c r="Q440" s="26">
        <v>15385581</v>
      </c>
      <c r="R440" s="26">
        <v>15385581</v>
      </c>
      <c r="S440" s="26">
        <v>0</v>
      </c>
      <c r="T440" s="26">
        <v>0</v>
      </c>
      <c r="U440" s="26">
        <v>324646011</v>
      </c>
      <c r="V440" s="26">
        <v>95.475249546812691</v>
      </c>
      <c r="W440" s="26">
        <v>324646011</v>
      </c>
      <c r="X440" s="26">
        <v>95.475249546812691</v>
      </c>
      <c r="Y440" s="26">
        <v>324646011</v>
      </c>
      <c r="Z440" s="26">
        <v>95.475249546812691</v>
      </c>
      <c r="AA440" s="26">
        <v>0</v>
      </c>
      <c r="AB440" s="26">
        <v>0</v>
      </c>
      <c r="AC440" s="26">
        <v>0</v>
      </c>
    </row>
    <row r="441" spans="1:29" x14ac:dyDescent="0.2">
      <c r="A441" s="10" t="s">
        <v>702</v>
      </c>
      <c r="B441" s="102" t="s">
        <v>703</v>
      </c>
      <c r="C441" s="26">
        <v>20000000</v>
      </c>
      <c r="D441" s="26">
        <v>0</v>
      </c>
      <c r="E441" s="26">
        <v>0</v>
      </c>
      <c r="F441" s="26">
        <v>0</v>
      </c>
      <c r="G441" s="26">
        <v>0</v>
      </c>
      <c r="H441" s="26">
        <v>20000000</v>
      </c>
      <c r="I441" s="26">
        <v>20000000</v>
      </c>
      <c r="J441" s="26">
        <v>20000000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20000000</v>
      </c>
      <c r="V441" s="26">
        <v>100</v>
      </c>
      <c r="W441" s="26">
        <v>20000000</v>
      </c>
      <c r="X441" s="26">
        <v>100</v>
      </c>
      <c r="Y441" s="26">
        <v>20000000</v>
      </c>
      <c r="Z441" s="26">
        <v>100</v>
      </c>
      <c r="AA441" s="26">
        <v>0</v>
      </c>
      <c r="AB441" s="26">
        <v>0</v>
      </c>
      <c r="AC441" s="26">
        <v>0</v>
      </c>
    </row>
    <row r="442" spans="1:29" x14ac:dyDescent="0.2">
      <c r="A442" s="10" t="s">
        <v>704</v>
      </c>
      <c r="B442" s="102" t="s">
        <v>705</v>
      </c>
      <c r="C442" s="26">
        <v>20000000</v>
      </c>
      <c r="D442" s="26">
        <v>0</v>
      </c>
      <c r="E442" s="26">
        <v>0</v>
      </c>
      <c r="F442" s="26">
        <v>0</v>
      </c>
      <c r="G442" s="26">
        <v>0</v>
      </c>
      <c r="H442" s="26">
        <v>20000000</v>
      </c>
      <c r="I442" s="26">
        <v>20000000</v>
      </c>
      <c r="J442" s="26">
        <v>20000000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20000000</v>
      </c>
      <c r="V442" s="26">
        <v>100</v>
      </c>
      <c r="W442" s="26">
        <v>20000000</v>
      </c>
      <c r="X442" s="26">
        <v>100</v>
      </c>
      <c r="Y442" s="26">
        <v>20000000</v>
      </c>
      <c r="Z442" s="26">
        <v>100</v>
      </c>
      <c r="AA442" s="26">
        <v>0</v>
      </c>
      <c r="AB442" s="26">
        <v>0</v>
      </c>
      <c r="AC442" s="26">
        <v>0</v>
      </c>
    </row>
    <row r="443" spans="1:29" x14ac:dyDescent="0.2">
      <c r="A443" s="10" t="s">
        <v>706</v>
      </c>
      <c r="B443" s="102" t="s">
        <v>612</v>
      </c>
      <c r="C443" s="26">
        <v>20000000</v>
      </c>
      <c r="D443" s="26">
        <v>0</v>
      </c>
      <c r="E443" s="26">
        <v>0</v>
      </c>
      <c r="F443" s="26">
        <v>0</v>
      </c>
      <c r="G443" s="26">
        <v>0</v>
      </c>
      <c r="H443" s="26">
        <v>20000000</v>
      </c>
      <c r="I443" s="26">
        <v>20000000</v>
      </c>
      <c r="J443" s="26">
        <v>20000000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20000000</v>
      </c>
      <c r="V443" s="26">
        <v>100</v>
      </c>
      <c r="W443" s="26">
        <v>20000000</v>
      </c>
      <c r="X443" s="26">
        <v>100</v>
      </c>
      <c r="Y443" s="26">
        <v>20000000</v>
      </c>
      <c r="Z443" s="26">
        <v>100</v>
      </c>
      <c r="AA443" s="26">
        <v>0</v>
      </c>
      <c r="AB443" s="26">
        <v>0</v>
      </c>
      <c r="AC443" s="26">
        <v>0</v>
      </c>
    </row>
    <row r="444" spans="1:29" x14ac:dyDescent="0.2">
      <c r="A444" s="10" t="s">
        <v>707</v>
      </c>
      <c r="B444" s="102" t="s">
        <v>612</v>
      </c>
      <c r="C444" s="26">
        <v>20000000</v>
      </c>
      <c r="D444" s="26">
        <v>0</v>
      </c>
      <c r="E444" s="26">
        <v>0</v>
      </c>
      <c r="F444" s="26">
        <v>0</v>
      </c>
      <c r="G444" s="26">
        <v>0</v>
      </c>
      <c r="H444" s="26">
        <v>20000000</v>
      </c>
      <c r="I444" s="26">
        <v>20000000</v>
      </c>
      <c r="J444" s="26">
        <v>20000000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20000000</v>
      </c>
      <c r="V444" s="26">
        <v>100</v>
      </c>
      <c r="W444" s="26">
        <v>20000000</v>
      </c>
      <c r="X444" s="26">
        <v>100</v>
      </c>
      <c r="Y444" s="26">
        <v>20000000</v>
      </c>
      <c r="Z444" s="26">
        <v>100</v>
      </c>
      <c r="AA444" s="26">
        <v>0</v>
      </c>
      <c r="AB444" s="26">
        <v>0</v>
      </c>
      <c r="AC444" s="26">
        <v>0</v>
      </c>
    </row>
    <row r="445" spans="1:29" x14ac:dyDescent="0.2">
      <c r="A445" s="10" t="s">
        <v>708</v>
      </c>
      <c r="B445" s="102" t="s">
        <v>709</v>
      </c>
      <c r="C445" s="26">
        <v>20000000</v>
      </c>
      <c r="D445" s="26">
        <v>0</v>
      </c>
      <c r="E445" s="26">
        <v>0</v>
      </c>
      <c r="F445" s="26">
        <v>0</v>
      </c>
      <c r="G445" s="26">
        <v>0</v>
      </c>
      <c r="H445" s="26">
        <v>20000000</v>
      </c>
      <c r="I445" s="26">
        <v>20000000</v>
      </c>
      <c r="J445" s="26">
        <v>20000000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0</v>
      </c>
      <c r="U445" s="26">
        <v>20000000</v>
      </c>
      <c r="V445" s="26">
        <v>100</v>
      </c>
      <c r="W445" s="26">
        <v>20000000</v>
      </c>
      <c r="X445" s="26">
        <v>100</v>
      </c>
      <c r="Y445" s="26">
        <v>20000000</v>
      </c>
      <c r="Z445" s="26">
        <v>100</v>
      </c>
      <c r="AA445" s="26">
        <v>0</v>
      </c>
      <c r="AB445" s="26">
        <v>0</v>
      </c>
      <c r="AC445" s="26">
        <v>0</v>
      </c>
    </row>
    <row r="446" spans="1:29" x14ac:dyDescent="0.2">
      <c r="A446" s="10" t="s">
        <v>710</v>
      </c>
      <c r="B446" s="102" t="s">
        <v>75</v>
      </c>
      <c r="C446" s="26">
        <v>20000000</v>
      </c>
      <c r="D446" s="26">
        <v>0</v>
      </c>
      <c r="E446" s="26">
        <v>0</v>
      </c>
      <c r="F446" s="26">
        <v>0</v>
      </c>
      <c r="G446" s="26">
        <v>0</v>
      </c>
      <c r="H446" s="26">
        <v>20000000</v>
      </c>
      <c r="I446" s="26">
        <v>20000000</v>
      </c>
      <c r="J446" s="26">
        <v>20000000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20000000</v>
      </c>
      <c r="V446" s="26">
        <v>100</v>
      </c>
      <c r="W446" s="26">
        <v>20000000</v>
      </c>
      <c r="X446" s="26">
        <v>100</v>
      </c>
      <c r="Y446" s="26">
        <v>20000000</v>
      </c>
      <c r="Z446" s="26">
        <v>100</v>
      </c>
      <c r="AA446" s="26">
        <v>0</v>
      </c>
      <c r="AB446" s="26">
        <v>0</v>
      </c>
      <c r="AC446" s="26">
        <v>0</v>
      </c>
    </row>
    <row r="447" spans="1:29" x14ac:dyDescent="0.2">
      <c r="A447" s="10" t="s">
        <v>711</v>
      </c>
      <c r="B447" s="102" t="s">
        <v>712</v>
      </c>
      <c r="C447" s="26">
        <v>1345320000</v>
      </c>
      <c r="D447" s="26">
        <v>0</v>
      </c>
      <c r="E447" s="26">
        <v>0</v>
      </c>
      <c r="F447" s="26">
        <v>530000000</v>
      </c>
      <c r="G447" s="26">
        <v>0</v>
      </c>
      <c r="H447" s="26">
        <v>1875320000</v>
      </c>
      <c r="I447" s="26">
        <v>1875320000</v>
      </c>
      <c r="J447" s="26">
        <v>1875320000</v>
      </c>
      <c r="K447" s="26">
        <v>1063420000</v>
      </c>
      <c r="L447" s="26">
        <v>1063420000</v>
      </c>
      <c r="M447" s="26">
        <v>789100000</v>
      </c>
      <c r="N447" s="26">
        <v>789100000</v>
      </c>
      <c r="O447" s="26">
        <v>0</v>
      </c>
      <c r="P447" s="26">
        <v>0</v>
      </c>
      <c r="Q447" s="26">
        <v>0</v>
      </c>
      <c r="R447" s="26">
        <v>0</v>
      </c>
      <c r="S447" s="26">
        <v>0</v>
      </c>
      <c r="T447" s="26">
        <v>0</v>
      </c>
      <c r="U447" s="26">
        <v>811900000</v>
      </c>
      <c r="V447" s="26">
        <v>43.293944500138593</v>
      </c>
      <c r="W447" s="26">
        <v>1086220000</v>
      </c>
      <c r="X447" s="26">
        <v>57.921848004607199</v>
      </c>
      <c r="Y447" s="26">
        <v>1875320000</v>
      </c>
      <c r="Z447" s="26">
        <v>100</v>
      </c>
      <c r="AA447" s="26">
        <v>274320000</v>
      </c>
      <c r="AB447" s="26">
        <v>789100000</v>
      </c>
      <c r="AC447" s="26">
        <v>0</v>
      </c>
    </row>
    <row r="448" spans="1:29" x14ac:dyDescent="0.2">
      <c r="A448" s="10" t="s">
        <v>713</v>
      </c>
      <c r="B448" s="102" t="s">
        <v>714</v>
      </c>
      <c r="C448" s="26">
        <v>1345320000</v>
      </c>
      <c r="D448" s="26">
        <v>0</v>
      </c>
      <c r="E448" s="26">
        <v>0</v>
      </c>
      <c r="F448" s="26">
        <v>530000000</v>
      </c>
      <c r="G448" s="26">
        <v>0</v>
      </c>
      <c r="H448" s="26">
        <v>1875320000</v>
      </c>
      <c r="I448" s="26">
        <v>1875320000</v>
      </c>
      <c r="J448" s="26">
        <v>1875320000</v>
      </c>
      <c r="K448" s="26">
        <v>1063420000</v>
      </c>
      <c r="L448" s="26">
        <v>1063420000</v>
      </c>
      <c r="M448" s="26">
        <v>789100000</v>
      </c>
      <c r="N448" s="26">
        <v>789100000</v>
      </c>
      <c r="O448" s="26">
        <v>0</v>
      </c>
      <c r="P448" s="26">
        <v>0</v>
      </c>
      <c r="Q448" s="26">
        <v>0</v>
      </c>
      <c r="R448" s="26">
        <v>0</v>
      </c>
      <c r="S448" s="26">
        <v>0</v>
      </c>
      <c r="T448" s="26">
        <v>0</v>
      </c>
      <c r="U448" s="26">
        <v>811900000</v>
      </c>
      <c r="V448" s="26">
        <v>43.293944500138593</v>
      </c>
      <c r="W448" s="26">
        <v>1086220000</v>
      </c>
      <c r="X448" s="26">
        <v>57.921848004607199</v>
      </c>
      <c r="Y448" s="26">
        <v>1875320000</v>
      </c>
      <c r="Z448" s="26">
        <v>100</v>
      </c>
      <c r="AA448" s="26">
        <v>274320000</v>
      </c>
      <c r="AB448" s="26">
        <v>789100000</v>
      </c>
      <c r="AC448" s="26">
        <v>0</v>
      </c>
    </row>
    <row r="449" spans="1:29" x14ac:dyDescent="0.2">
      <c r="A449" s="10" t="s">
        <v>715</v>
      </c>
      <c r="B449" s="102" t="s">
        <v>716</v>
      </c>
      <c r="C449" s="26">
        <v>1345320000</v>
      </c>
      <c r="D449" s="26">
        <v>0</v>
      </c>
      <c r="E449" s="26">
        <v>0</v>
      </c>
      <c r="F449" s="26">
        <v>530000000</v>
      </c>
      <c r="G449" s="26">
        <v>0</v>
      </c>
      <c r="H449" s="26">
        <v>1875320000</v>
      </c>
      <c r="I449" s="26">
        <v>1875320000</v>
      </c>
      <c r="J449" s="26">
        <v>1875320000</v>
      </c>
      <c r="K449" s="26">
        <v>1063420000</v>
      </c>
      <c r="L449" s="26">
        <v>1063420000</v>
      </c>
      <c r="M449" s="26">
        <v>789100000</v>
      </c>
      <c r="N449" s="26">
        <v>789100000</v>
      </c>
      <c r="O449" s="26">
        <v>0</v>
      </c>
      <c r="P449" s="26">
        <v>0</v>
      </c>
      <c r="Q449" s="26">
        <v>0</v>
      </c>
      <c r="R449" s="26">
        <v>0</v>
      </c>
      <c r="S449" s="26">
        <v>0</v>
      </c>
      <c r="T449" s="26">
        <v>0</v>
      </c>
      <c r="U449" s="26">
        <v>811900000</v>
      </c>
      <c r="V449" s="26">
        <v>43.293944500138593</v>
      </c>
      <c r="W449" s="26">
        <v>1086220000</v>
      </c>
      <c r="X449" s="26">
        <v>57.921848004607199</v>
      </c>
      <c r="Y449" s="26">
        <v>1875320000</v>
      </c>
      <c r="Z449" s="26">
        <v>100</v>
      </c>
      <c r="AA449" s="26">
        <v>274320000</v>
      </c>
      <c r="AB449" s="26">
        <v>789100000</v>
      </c>
      <c r="AC449" s="26">
        <v>0</v>
      </c>
    </row>
    <row r="450" spans="1:29" x14ac:dyDescent="0.2">
      <c r="A450" s="10" t="s">
        <v>717</v>
      </c>
      <c r="B450" s="102" t="s">
        <v>716</v>
      </c>
      <c r="C450" s="26">
        <v>1345320000</v>
      </c>
      <c r="D450" s="26">
        <v>0</v>
      </c>
      <c r="E450" s="26">
        <v>0</v>
      </c>
      <c r="F450" s="26">
        <v>530000000</v>
      </c>
      <c r="G450" s="26">
        <v>0</v>
      </c>
      <c r="H450" s="26">
        <v>1875320000</v>
      </c>
      <c r="I450" s="26">
        <v>1875320000</v>
      </c>
      <c r="J450" s="26">
        <v>1875320000</v>
      </c>
      <c r="K450" s="26">
        <v>1063420000</v>
      </c>
      <c r="L450" s="26">
        <v>1063420000</v>
      </c>
      <c r="M450" s="26">
        <v>789100000</v>
      </c>
      <c r="N450" s="26">
        <v>789100000</v>
      </c>
      <c r="O450" s="26"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v>0</v>
      </c>
      <c r="U450" s="26">
        <v>811900000</v>
      </c>
      <c r="V450" s="26">
        <v>43.293944500138593</v>
      </c>
      <c r="W450" s="26">
        <v>1086220000</v>
      </c>
      <c r="X450" s="26">
        <v>57.921848004607199</v>
      </c>
      <c r="Y450" s="26">
        <v>1875320000</v>
      </c>
      <c r="Z450" s="26">
        <v>100</v>
      </c>
      <c r="AA450" s="26">
        <v>274320000</v>
      </c>
      <c r="AB450" s="26">
        <v>789100000</v>
      </c>
      <c r="AC450" s="26">
        <v>0</v>
      </c>
    </row>
    <row r="451" spans="1:29" x14ac:dyDescent="0.2">
      <c r="A451" s="10" t="s">
        <v>718</v>
      </c>
      <c r="B451" s="102" t="s">
        <v>716</v>
      </c>
      <c r="C451" s="26">
        <v>1345320000</v>
      </c>
      <c r="D451" s="26">
        <v>0</v>
      </c>
      <c r="E451" s="26">
        <v>0</v>
      </c>
      <c r="F451" s="26">
        <v>530000000</v>
      </c>
      <c r="G451" s="26">
        <v>0</v>
      </c>
      <c r="H451" s="26">
        <v>1875320000</v>
      </c>
      <c r="I451" s="26">
        <v>1875320000</v>
      </c>
      <c r="J451" s="26">
        <v>1875320000</v>
      </c>
      <c r="K451" s="26">
        <v>1063420000</v>
      </c>
      <c r="L451" s="26">
        <v>1063420000</v>
      </c>
      <c r="M451" s="26">
        <v>789100000</v>
      </c>
      <c r="N451" s="26">
        <v>789100000</v>
      </c>
      <c r="O451" s="26"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v>0</v>
      </c>
      <c r="U451" s="26">
        <v>811900000</v>
      </c>
      <c r="V451" s="26">
        <v>43.293944500138593</v>
      </c>
      <c r="W451" s="26">
        <v>1086220000</v>
      </c>
      <c r="X451" s="26">
        <v>57.921848004607199</v>
      </c>
      <c r="Y451" s="26">
        <v>1875320000</v>
      </c>
      <c r="Z451" s="26">
        <v>100</v>
      </c>
      <c r="AA451" s="26">
        <v>274320000</v>
      </c>
      <c r="AB451" s="26">
        <v>789100000</v>
      </c>
      <c r="AC451" s="26">
        <v>0</v>
      </c>
    </row>
    <row r="452" spans="1:29" x14ac:dyDescent="0.2">
      <c r="A452" s="10" t="s">
        <v>719</v>
      </c>
      <c r="B452" s="102" t="s">
        <v>720</v>
      </c>
      <c r="C452" s="26">
        <v>45320000</v>
      </c>
      <c r="D452" s="26">
        <v>0</v>
      </c>
      <c r="E452" s="26">
        <v>0</v>
      </c>
      <c r="F452" s="26">
        <v>0</v>
      </c>
      <c r="G452" s="26">
        <v>0</v>
      </c>
      <c r="H452" s="26">
        <v>45320000</v>
      </c>
      <c r="I452" s="26">
        <v>45320000</v>
      </c>
      <c r="J452" s="26">
        <v>45320000</v>
      </c>
      <c r="K452" s="26">
        <v>45320000</v>
      </c>
      <c r="L452" s="26">
        <v>45320000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45320000</v>
      </c>
      <c r="X452" s="26">
        <v>100</v>
      </c>
      <c r="Y452" s="26">
        <v>45320000</v>
      </c>
      <c r="Z452" s="26">
        <v>100</v>
      </c>
      <c r="AA452" s="26">
        <v>45320000</v>
      </c>
      <c r="AB452" s="26">
        <v>0</v>
      </c>
      <c r="AC452" s="26">
        <v>0</v>
      </c>
    </row>
    <row r="453" spans="1:29" x14ac:dyDescent="0.2">
      <c r="A453" s="10" t="s">
        <v>721</v>
      </c>
      <c r="B453" s="102" t="s">
        <v>75</v>
      </c>
      <c r="C453" s="26">
        <v>45320000</v>
      </c>
      <c r="D453" s="26">
        <v>0</v>
      </c>
      <c r="E453" s="26">
        <v>0</v>
      </c>
      <c r="F453" s="26">
        <v>0</v>
      </c>
      <c r="G453" s="26">
        <v>0</v>
      </c>
      <c r="H453" s="26">
        <v>45320000</v>
      </c>
      <c r="I453" s="26">
        <v>45320000</v>
      </c>
      <c r="J453" s="26">
        <v>45320000</v>
      </c>
      <c r="K453" s="26">
        <v>45320000</v>
      </c>
      <c r="L453" s="26">
        <v>45320000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45320000</v>
      </c>
      <c r="X453" s="26">
        <v>100</v>
      </c>
      <c r="Y453" s="26">
        <v>45320000</v>
      </c>
      <c r="Z453" s="26">
        <v>100</v>
      </c>
      <c r="AA453" s="26">
        <v>45320000</v>
      </c>
      <c r="AB453" s="26">
        <v>0</v>
      </c>
      <c r="AC453" s="26">
        <v>0</v>
      </c>
    </row>
    <row r="454" spans="1:29" x14ac:dyDescent="0.2">
      <c r="A454" s="10" t="s">
        <v>722</v>
      </c>
      <c r="B454" s="102" t="s">
        <v>723</v>
      </c>
      <c r="C454" s="26">
        <v>1300000000</v>
      </c>
      <c r="D454" s="26">
        <v>0</v>
      </c>
      <c r="E454" s="26">
        <v>0</v>
      </c>
      <c r="F454" s="26">
        <v>530000000</v>
      </c>
      <c r="G454" s="26">
        <v>0</v>
      </c>
      <c r="H454" s="26">
        <v>1830000000</v>
      </c>
      <c r="I454" s="26">
        <v>1830000000</v>
      </c>
      <c r="J454" s="26">
        <v>1830000000</v>
      </c>
      <c r="K454" s="26">
        <v>1018100000</v>
      </c>
      <c r="L454" s="26">
        <v>1018100000</v>
      </c>
      <c r="M454" s="26">
        <v>789100000</v>
      </c>
      <c r="N454" s="26">
        <v>789100000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811900000</v>
      </c>
      <c r="V454" s="26">
        <v>44.366120218579198</v>
      </c>
      <c r="W454" s="26">
        <v>1040900000</v>
      </c>
      <c r="X454" s="26">
        <v>56.879781420764992</v>
      </c>
      <c r="Y454" s="26">
        <v>1830000000</v>
      </c>
      <c r="Z454" s="26">
        <v>100</v>
      </c>
      <c r="AA454" s="26">
        <v>229000000</v>
      </c>
      <c r="AB454" s="26">
        <v>789100000</v>
      </c>
      <c r="AC454" s="26">
        <v>0</v>
      </c>
    </row>
    <row r="455" spans="1:29" x14ac:dyDescent="0.2">
      <c r="A455" s="10" t="s">
        <v>724</v>
      </c>
      <c r="B455" s="102" t="s">
        <v>75</v>
      </c>
      <c r="C455" s="26">
        <v>1300000000</v>
      </c>
      <c r="D455" s="26">
        <v>0</v>
      </c>
      <c r="E455" s="26">
        <v>0</v>
      </c>
      <c r="F455" s="26">
        <v>530000000</v>
      </c>
      <c r="G455" s="26">
        <v>0</v>
      </c>
      <c r="H455" s="26">
        <v>1830000000</v>
      </c>
      <c r="I455" s="26">
        <v>1830000000</v>
      </c>
      <c r="J455" s="26">
        <v>1830000000</v>
      </c>
      <c r="K455" s="26">
        <v>1018100000</v>
      </c>
      <c r="L455" s="26">
        <v>1018100000</v>
      </c>
      <c r="M455" s="26">
        <v>789100000</v>
      </c>
      <c r="N455" s="26">
        <v>789100000</v>
      </c>
      <c r="O455" s="26">
        <v>0</v>
      </c>
      <c r="P455" s="26">
        <v>0</v>
      </c>
      <c r="Q455" s="26">
        <v>0</v>
      </c>
      <c r="R455" s="26">
        <v>0</v>
      </c>
      <c r="S455" s="26">
        <v>0</v>
      </c>
      <c r="T455" s="26">
        <v>0</v>
      </c>
      <c r="U455" s="26">
        <v>811900000</v>
      </c>
      <c r="V455" s="26">
        <v>44.366120218579198</v>
      </c>
      <c r="W455" s="26">
        <v>1040900000</v>
      </c>
      <c r="X455" s="26">
        <v>56.879781420764992</v>
      </c>
      <c r="Y455" s="26">
        <v>1830000000</v>
      </c>
      <c r="Z455" s="26">
        <v>100</v>
      </c>
      <c r="AA455" s="26">
        <v>229000000</v>
      </c>
      <c r="AB455" s="26">
        <v>789100000</v>
      </c>
      <c r="AC455" s="26">
        <v>0</v>
      </c>
    </row>
    <row r="456" spans="1:29" x14ac:dyDescent="0.2">
      <c r="A456" s="10" t="s">
        <v>725</v>
      </c>
      <c r="B456" s="102" t="s">
        <v>65</v>
      </c>
      <c r="C456" s="26">
        <v>140000000</v>
      </c>
      <c r="D456" s="26">
        <v>0</v>
      </c>
      <c r="E456" s="26">
        <v>0</v>
      </c>
      <c r="F456" s="26">
        <v>0</v>
      </c>
      <c r="G456" s="26">
        <v>0</v>
      </c>
      <c r="H456" s="26">
        <v>140000000</v>
      </c>
      <c r="I456" s="26">
        <v>140000000</v>
      </c>
      <c r="J456" s="26">
        <v>140000000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140000000</v>
      </c>
      <c r="V456" s="26">
        <v>100</v>
      </c>
      <c r="W456" s="26">
        <v>140000000</v>
      </c>
      <c r="X456" s="26">
        <v>100</v>
      </c>
      <c r="Y456" s="26">
        <v>140000000</v>
      </c>
      <c r="Z456" s="26">
        <v>100</v>
      </c>
      <c r="AA456" s="26">
        <v>0</v>
      </c>
      <c r="AB456" s="26">
        <v>0</v>
      </c>
      <c r="AC456" s="26">
        <v>0</v>
      </c>
    </row>
    <row r="457" spans="1:29" x14ac:dyDescent="0.2">
      <c r="A457" s="10" t="s">
        <v>726</v>
      </c>
      <c r="B457" s="102" t="s">
        <v>727</v>
      </c>
      <c r="C457" s="26">
        <v>140000000</v>
      </c>
      <c r="D457" s="26">
        <v>0</v>
      </c>
      <c r="E457" s="26">
        <v>0</v>
      </c>
      <c r="F457" s="26">
        <v>0</v>
      </c>
      <c r="G457" s="26">
        <v>0</v>
      </c>
      <c r="H457" s="26">
        <v>140000000</v>
      </c>
      <c r="I457" s="26">
        <v>140000000</v>
      </c>
      <c r="J457" s="26">
        <v>140000000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140000000</v>
      </c>
      <c r="V457" s="26">
        <v>100</v>
      </c>
      <c r="W457" s="26">
        <v>140000000</v>
      </c>
      <c r="X457" s="26">
        <v>100</v>
      </c>
      <c r="Y457" s="26">
        <v>140000000</v>
      </c>
      <c r="Z457" s="26">
        <v>100</v>
      </c>
      <c r="AA457" s="26">
        <v>0</v>
      </c>
      <c r="AB457" s="26">
        <v>0</v>
      </c>
      <c r="AC457" s="26">
        <v>0</v>
      </c>
    </row>
    <row r="458" spans="1:29" x14ac:dyDescent="0.2">
      <c r="A458" s="10" t="s">
        <v>728</v>
      </c>
      <c r="B458" s="102" t="s">
        <v>727</v>
      </c>
      <c r="C458" s="26">
        <v>140000000</v>
      </c>
      <c r="D458" s="26">
        <v>0</v>
      </c>
      <c r="E458" s="26">
        <v>0</v>
      </c>
      <c r="F458" s="26">
        <v>0</v>
      </c>
      <c r="G458" s="26">
        <v>0</v>
      </c>
      <c r="H458" s="26">
        <v>140000000</v>
      </c>
      <c r="I458" s="26">
        <v>140000000</v>
      </c>
      <c r="J458" s="26">
        <v>140000000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140000000</v>
      </c>
      <c r="V458" s="26">
        <v>100</v>
      </c>
      <c r="W458" s="26">
        <v>140000000</v>
      </c>
      <c r="X458" s="26">
        <v>100</v>
      </c>
      <c r="Y458" s="26">
        <v>140000000</v>
      </c>
      <c r="Z458" s="26">
        <v>100</v>
      </c>
      <c r="AA458" s="26">
        <v>0</v>
      </c>
      <c r="AB458" s="26">
        <v>0</v>
      </c>
      <c r="AC458" s="26">
        <v>0</v>
      </c>
    </row>
    <row r="459" spans="1:29" x14ac:dyDescent="0.2">
      <c r="A459" s="10" t="s">
        <v>729</v>
      </c>
      <c r="B459" s="102" t="s">
        <v>730</v>
      </c>
      <c r="C459" s="26">
        <v>140000000</v>
      </c>
      <c r="D459" s="26">
        <v>0</v>
      </c>
      <c r="E459" s="26">
        <v>0</v>
      </c>
      <c r="F459" s="26">
        <v>0</v>
      </c>
      <c r="G459" s="26">
        <v>0</v>
      </c>
      <c r="H459" s="26">
        <v>140000000</v>
      </c>
      <c r="I459" s="26">
        <v>140000000</v>
      </c>
      <c r="J459" s="26">
        <v>140000000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0</v>
      </c>
      <c r="T459" s="26">
        <v>0</v>
      </c>
      <c r="U459" s="26">
        <v>140000000</v>
      </c>
      <c r="V459" s="26">
        <v>100</v>
      </c>
      <c r="W459" s="26">
        <v>140000000</v>
      </c>
      <c r="X459" s="26">
        <v>100</v>
      </c>
      <c r="Y459" s="26">
        <v>140000000</v>
      </c>
      <c r="Z459" s="26">
        <v>100</v>
      </c>
      <c r="AA459" s="26">
        <v>0</v>
      </c>
      <c r="AB459" s="26">
        <v>0</v>
      </c>
      <c r="AC459" s="26">
        <v>0</v>
      </c>
    </row>
    <row r="460" spans="1:29" x14ac:dyDescent="0.2">
      <c r="A460" s="10" t="s">
        <v>731</v>
      </c>
      <c r="B460" s="102" t="s">
        <v>730</v>
      </c>
      <c r="C460" s="26">
        <v>140000000</v>
      </c>
      <c r="D460" s="26">
        <v>0</v>
      </c>
      <c r="E460" s="26">
        <v>0</v>
      </c>
      <c r="F460" s="26">
        <v>0</v>
      </c>
      <c r="G460" s="26">
        <v>0</v>
      </c>
      <c r="H460" s="26">
        <v>140000000</v>
      </c>
      <c r="I460" s="26">
        <v>140000000</v>
      </c>
      <c r="J460" s="26">
        <v>140000000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140000000</v>
      </c>
      <c r="V460" s="26">
        <v>100</v>
      </c>
      <c r="W460" s="26">
        <v>140000000</v>
      </c>
      <c r="X460" s="26">
        <v>100</v>
      </c>
      <c r="Y460" s="26">
        <v>140000000</v>
      </c>
      <c r="Z460" s="26">
        <v>100</v>
      </c>
      <c r="AA460" s="26">
        <v>0</v>
      </c>
      <c r="AB460" s="26">
        <v>0</v>
      </c>
      <c r="AC460" s="26">
        <v>0</v>
      </c>
    </row>
    <row r="461" spans="1:29" x14ac:dyDescent="0.2">
      <c r="A461" s="10" t="s">
        <v>732</v>
      </c>
      <c r="B461" s="102" t="s">
        <v>733</v>
      </c>
      <c r="C461" s="26">
        <v>140000000</v>
      </c>
      <c r="D461" s="26">
        <v>0</v>
      </c>
      <c r="E461" s="26">
        <v>0</v>
      </c>
      <c r="F461" s="26">
        <v>0</v>
      </c>
      <c r="G461" s="26">
        <v>0</v>
      </c>
      <c r="H461" s="26">
        <v>140000000</v>
      </c>
      <c r="I461" s="26">
        <v>140000000</v>
      </c>
      <c r="J461" s="26">
        <v>140000000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140000000</v>
      </c>
      <c r="V461" s="26">
        <v>100</v>
      </c>
      <c r="W461" s="26">
        <v>140000000</v>
      </c>
      <c r="X461" s="26">
        <v>100</v>
      </c>
      <c r="Y461" s="26">
        <v>140000000</v>
      </c>
      <c r="Z461" s="26">
        <v>100</v>
      </c>
      <c r="AA461" s="26">
        <v>0</v>
      </c>
      <c r="AB461" s="26">
        <v>0</v>
      </c>
      <c r="AC461" s="26">
        <v>0</v>
      </c>
    </row>
    <row r="462" spans="1:29" x14ac:dyDescent="0.2">
      <c r="A462" s="10" t="s">
        <v>734</v>
      </c>
      <c r="B462" s="102" t="s">
        <v>75</v>
      </c>
      <c r="C462" s="26">
        <v>140000000</v>
      </c>
      <c r="D462" s="26">
        <v>0</v>
      </c>
      <c r="E462" s="26">
        <v>0</v>
      </c>
      <c r="F462" s="26">
        <v>0</v>
      </c>
      <c r="G462" s="26">
        <v>0</v>
      </c>
      <c r="H462" s="26">
        <v>140000000</v>
      </c>
      <c r="I462" s="26">
        <v>140000000</v>
      </c>
      <c r="J462" s="26">
        <v>140000000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140000000</v>
      </c>
      <c r="V462" s="26">
        <v>100</v>
      </c>
      <c r="W462" s="26">
        <v>140000000</v>
      </c>
      <c r="X462" s="26">
        <v>100</v>
      </c>
      <c r="Y462" s="26">
        <v>140000000</v>
      </c>
      <c r="Z462" s="26">
        <v>100</v>
      </c>
      <c r="AA462" s="26">
        <v>0</v>
      </c>
      <c r="AB462" s="26">
        <v>0</v>
      </c>
      <c r="AC462" s="26">
        <v>0</v>
      </c>
    </row>
    <row r="463" spans="1:29" x14ac:dyDescent="0.2">
      <c r="A463" s="10" t="s">
        <v>735</v>
      </c>
      <c r="B463" s="102" t="s">
        <v>736</v>
      </c>
      <c r="C463" s="26">
        <v>722544199</v>
      </c>
      <c r="D463" s="26">
        <v>0</v>
      </c>
      <c r="E463" s="26">
        <v>0</v>
      </c>
      <c r="F463" s="26">
        <v>0</v>
      </c>
      <c r="G463" s="26">
        <v>0</v>
      </c>
      <c r="H463" s="26">
        <v>722544199</v>
      </c>
      <c r="I463" s="26">
        <v>722544199</v>
      </c>
      <c r="J463" s="26">
        <v>722544199</v>
      </c>
      <c r="K463" s="26">
        <v>54348193</v>
      </c>
      <c r="L463" s="26">
        <v>54348193</v>
      </c>
      <c r="M463" s="26">
        <v>40162525</v>
      </c>
      <c r="N463" s="26">
        <v>40162525</v>
      </c>
      <c r="O463" s="26">
        <v>4500000</v>
      </c>
      <c r="P463" s="26">
        <v>4500000</v>
      </c>
      <c r="Q463" s="26">
        <v>4500000</v>
      </c>
      <c r="R463" s="26">
        <v>4500000</v>
      </c>
      <c r="S463" s="26">
        <v>0</v>
      </c>
      <c r="T463" s="26">
        <v>0</v>
      </c>
      <c r="U463" s="26">
        <v>668196006</v>
      </c>
      <c r="V463" s="26">
        <v>92.478218899934703</v>
      </c>
      <c r="W463" s="26">
        <v>682381674</v>
      </c>
      <c r="X463" s="26">
        <v>94.441513051300504</v>
      </c>
      <c r="Y463" s="26">
        <v>718044199</v>
      </c>
      <c r="Z463" s="26">
        <v>99.377200729557003</v>
      </c>
      <c r="AA463" s="26">
        <v>14185668</v>
      </c>
      <c r="AB463" s="26">
        <v>35662525</v>
      </c>
      <c r="AC463" s="26">
        <v>0</v>
      </c>
    </row>
    <row r="464" spans="1:29" x14ac:dyDescent="0.2">
      <c r="A464" s="10" t="s">
        <v>737</v>
      </c>
      <c r="B464" s="102" t="s">
        <v>738</v>
      </c>
      <c r="C464" s="26">
        <v>722544199</v>
      </c>
      <c r="D464" s="26">
        <v>0</v>
      </c>
      <c r="E464" s="26">
        <v>0</v>
      </c>
      <c r="F464" s="26">
        <v>0</v>
      </c>
      <c r="G464" s="26">
        <v>0</v>
      </c>
      <c r="H464" s="26">
        <v>722544199</v>
      </c>
      <c r="I464" s="26">
        <v>722544199</v>
      </c>
      <c r="J464" s="26">
        <v>722544199</v>
      </c>
      <c r="K464" s="26">
        <v>54348193</v>
      </c>
      <c r="L464" s="26">
        <v>54348193</v>
      </c>
      <c r="M464" s="26">
        <v>40162525</v>
      </c>
      <c r="N464" s="26">
        <v>40162525</v>
      </c>
      <c r="O464" s="26">
        <v>4500000</v>
      </c>
      <c r="P464" s="26">
        <v>4500000</v>
      </c>
      <c r="Q464" s="26">
        <v>4500000</v>
      </c>
      <c r="R464" s="26">
        <v>4500000</v>
      </c>
      <c r="S464" s="26">
        <v>0</v>
      </c>
      <c r="T464" s="26">
        <v>0</v>
      </c>
      <c r="U464" s="26">
        <v>668196006</v>
      </c>
      <c r="V464" s="26">
        <v>92.478218899934703</v>
      </c>
      <c r="W464" s="26">
        <v>682381674</v>
      </c>
      <c r="X464" s="26">
        <v>94.441513051300504</v>
      </c>
      <c r="Y464" s="26">
        <v>718044199</v>
      </c>
      <c r="Z464" s="26">
        <v>99.377200729557003</v>
      </c>
      <c r="AA464" s="26">
        <v>14185668</v>
      </c>
      <c r="AB464" s="26">
        <v>35662525</v>
      </c>
      <c r="AC464" s="26">
        <v>0</v>
      </c>
    </row>
    <row r="465" spans="1:29" x14ac:dyDescent="0.2">
      <c r="A465" s="10" t="s">
        <v>739</v>
      </c>
      <c r="B465" s="102" t="s">
        <v>738</v>
      </c>
      <c r="C465" s="26">
        <v>722544199</v>
      </c>
      <c r="D465" s="26">
        <v>0</v>
      </c>
      <c r="E465" s="26">
        <v>0</v>
      </c>
      <c r="F465" s="26">
        <v>0</v>
      </c>
      <c r="G465" s="26">
        <v>0</v>
      </c>
      <c r="H465" s="26">
        <v>722544199</v>
      </c>
      <c r="I465" s="26">
        <v>722544199</v>
      </c>
      <c r="J465" s="26">
        <v>722544199</v>
      </c>
      <c r="K465" s="26">
        <v>54348193</v>
      </c>
      <c r="L465" s="26">
        <v>54348193</v>
      </c>
      <c r="M465" s="26">
        <v>40162525</v>
      </c>
      <c r="N465" s="26">
        <v>40162525</v>
      </c>
      <c r="O465" s="26">
        <v>4500000</v>
      </c>
      <c r="P465" s="26">
        <v>4500000</v>
      </c>
      <c r="Q465" s="26">
        <v>4500000</v>
      </c>
      <c r="R465" s="26">
        <v>4500000</v>
      </c>
      <c r="S465" s="26">
        <v>0</v>
      </c>
      <c r="T465" s="26">
        <v>0</v>
      </c>
      <c r="U465" s="26">
        <v>668196006</v>
      </c>
      <c r="V465" s="26">
        <v>92.478218899934703</v>
      </c>
      <c r="W465" s="26">
        <v>682381674</v>
      </c>
      <c r="X465" s="26">
        <v>94.441513051300504</v>
      </c>
      <c r="Y465" s="26">
        <v>718044199</v>
      </c>
      <c r="Z465" s="26">
        <v>99.377200729557003</v>
      </c>
      <c r="AA465" s="26">
        <v>14185668</v>
      </c>
      <c r="AB465" s="26">
        <v>35662525</v>
      </c>
      <c r="AC465" s="26">
        <v>0</v>
      </c>
    </row>
    <row r="466" spans="1:29" x14ac:dyDescent="0.2">
      <c r="A466" s="10" t="s">
        <v>740</v>
      </c>
      <c r="B466" s="102" t="s">
        <v>738</v>
      </c>
      <c r="C466" s="26">
        <v>722544199</v>
      </c>
      <c r="D466" s="26">
        <v>0</v>
      </c>
      <c r="E466" s="26">
        <v>0</v>
      </c>
      <c r="F466" s="26">
        <v>0</v>
      </c>
      <c r="G466" s="26">
        <v>0</v>
      </c>
      <c r="H466" s="26">
        <v>722544199</v>
      </c>
      <c r="I466" s="26">
        <v>722544199</v>
      </c>
      <c r="J466" s="26">
        <v>722544199</v>
      </c>
      <c r="K466" s="26">
        <v>54348193</v>
      </c>
      <c r="L466" s="26">
        <v>54348193</v>
      </c>
      <c r="M466" s="26">
        <v>40162525</v>
      </c>
      <c r="N466" s="26">
        <v>40162525</v>
      </c>
      <c r="O466" s="26">
        <v>4500000</v>
      </c>
      <c r="P466" s="26">
        <v>4500000</v>
      </c>
      <c r="Q466" s="26">
        <v>4500000</v>
      </c>
      <c r="R466" s="26">
        <v>4500000</v>
      </c>
      <c r="S466" s="26">
        <v>0</v>
      </c>
      <c r="T466" s="26">
        <v>0</v>
      </c>
      <c r="U466" s="26">
        <v>668196006</v>
      </c>
      <c r="V466" s="26">
        <v>92.478218899934703</v>
      </c>
      <c r="W466" s="26">
        <v>682381674</v>
      </c>
      <c r="X466" s="26">
        <v>94.441513051300504</v>
      </c>
      <c r="Y466" s="26">
        <v>718044199</v>
      </c>
      <c r="Z466" s="26">
        <v>99.377200729557003</v>
      </c>
      <c r="AA466" s="26">
        <v>14185668</v>
      </c>
      <c r="AB466" s="26">
        <v>35662525</v>
      </c>
      <c r="AC466" s="26">
        <v>0</v>
      </c>
    </row>
    <row r="467" spans="1:29" x14ac:dyDescent="0.2">
      <c r="A467" s="10" t="s">
        <v>741</v>
      </c>
      <c r="B467" s="102" t="s">
        <v>738</v>
      </c>
      <c r="C467" s="26">
        <v>722544199</v>
      </c>
      <c r="D467" s="26">
        <v>0</v>
      </c>
      <c r="E467" s="26">
        <v>0</v>
      </c>
      <c r="F467" s="26">
        <v>0</v>
      </c>
      <c r="G467" s="26">
        <v>0</v>
      </c>
      <c r="H467" s="26">
        <v>722544199</v>
      </c>
      <c r="I467" s="26">
        <v>722544199</v>
      </c>
      <c r="J467" s="26">
        <v>722544199</v>
      </c>
      <c r="K467" s="26">
        <v>54348193</v>
      </c>
      <c r="L467" s="26">
        <v>54348193</v>
      </c>
      <c r="M467" s="26">
        <v>40162525</v>
      </c>
      <c r="N467" s="26">
        <v>40162525</v>
      </c>
      <c r="O467" s="26">
        <v>4500000</v>
      </c>
      <c r="P467" s="26">
        <v>4500000</v>
      </c>
      <c r="Q467" s="26">
        <v>4500000</v>
      </c>
      <c r="R467" s="26">
        <v>4500000</v>
      </c>
      <c r="S467" s="26">
        <v>0</v>
      </c>
      <c r="T467" s="26">
        <v>0</v>
      </c>
      <c r="U467" s="26">
        <v>668196006</v>
      </c>
      <c r="V467" s="26">
        <v>92.478218899934703</v>
      </c>
      <c r="W467" s="26">
        <v>682381674</v>
      </c>
      <c r="X467" s="26">
        <v>94.441513051300504</v>
      </c>
      <c r="Y467" s="26">
        <v>718044199</v>
      </c>
      <c r="Z467" s="26">
        <v>99.377200729557003</v>
      </c>
      <c r="AA467" s="26">
        <v>14185668</v>
      </c>
      <c r="AB467" s="26">
        <v>35662525</v>
      </c>
      <c r="AC467" s="26">
        <v>0</v>
      </c>
    </row>
    <row r="468" spans="1:29" x14ac:dyDescent="0.2">
      <c r="A468" s="10" t="s">
        <v>742</v>
      </c>
      <c r="B468" s="102" t="s">
        <v>743</v>
      </c>
      <c r="C468" s="26">
        <v>422650969</v>
      </c>
      <c r="D468" s="26">
        <v>0</v>
      </c>
      <c r="E468" s="26">
        <v>0</v>
      </c>
      <c r="F468" s="26">
        <v>0</v>
      </c>
      <c r="G468" s="26">
        <v>0</v>
      </c>
      <c r="H468" s="26">
        <v>422650969</v>
      </c>
      <c r="I468" s="26">
        <v>422650969</v>
      </c>
      <c r="J468" s="26">
        <v>422650969</v>
      </c>
      <c r="K468" s="26">
        <v>38685414</v>
      </c>
      <c r="L468" s="26">
        <v>38685414</v>
      </c>
      <c r="M468" s="26">
        <v>35662525</v>
      </c>
      <c r="N468" s="26">
        <v>35662525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383965555</v>
      </c>
      <c r="V468" s="26">
        <v>90.846959586646491</v>
      </c>
      <c r="W468" s="26">
        <v>386988444</v>
      </c>
      <c r="X468" s="26">
        <v>91.562180708025295</v>
      </c>
      <c r="Y468" s="26">
        <v>422650969</v>
      </c>
      <c r="Z468" s="26">
        <v>100</v>
      </c>
      <c r="AA468" s="26">
        <v>3022889</v>
      </c>
      <c r="AB468" s="26">
        <v>35662525</v>
      </c>
      <c r="AC468" s="26">
        <v>0</v>
      </c>
    </row>
    <row r="469" spans="1:29" x14ac:dyDescent="0.2">
      <c r="A469" s="10" t="s">
        <v>744</v>
      </c>
      <c r="B469" s="102" t="s">
        <v>75</v>
      </c>
      <c r="C469" s="26">
        <v>422650969</v>
      </c>
      <c r="D469" s="26">
        <v>0</v>
      </c>
      <c r="E469" s="26">
        <v>0</v>
      </c>
      <c r="F469" s="26">
        <v>0</v>
      </c>
      <c r="G469" s="26">
        <v>0</v>
      </c>
      <c r="H469" s="26">
        <v>422650969</v>
      </c>
      <c r="I469" s="26">
        <v>422650969</v>
      </c>
      <c r="J469" s="26">
        <v>422650969</v>
      </c>
      <c r="K469" s="26">
        <v>38685414</v>
      </c>
      <c r="L469" s="26">
        <v>38685414</v>
      </c>
      <c r="M469" s="26">
        <v>35662525</v>
      </c>
      <c r="N469" s="26">
        <v>35662525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383965555</v>
      </c>
      <c r="V469" s="26">
        <v>90.846959586646491</v>
      </c>
      <c r="W469" s="26">
        <v>386988444</v>
      </c>
      <c r="X469" s="26">
        <v>91.562180708025295</v>
      </c>
      <c r="Y469" s="26">
        <v>422650969</v>
      </c>
      <c r="Z469" s="26">
        <v>100</v>
      </c>
      <c r="AA469" s="26">
        <v>3022889</v>
      </c>
      <c r="AB469" s="26">
        <v>35662525</v>
      </c>
      <c r="AC469" s="26">
        <v>0</v>
      </c>
    </row>
    <row r="470" spans="1:29" x14ac:dyDescent="0.2">
      <c r="A470" s="10" t="s">
        <v>745</v>
      </c>
      <c r="B470" s="102" t="s">
        <v>746</v>
      </c>
      <c r="C470" s="26">
        <v>299893230</v>
      </c>
      <c r="D470" s="26">
        <v>0</v>
      </c>
      <c r="E470" s="26">
        <v>0</v>
      </c>
      <c r="F470" s="26">
        <v>0</v>
      </c>
      <c r="G470" s="26">
        <v>0</v>
      </c>
      <c r="H470" s="26">
        <v>299893230</v>
      </c>
      <c r="I470" s="26">
        <v>299893230</v>
      </c>
      <c r="J470" s="26">
        <v>299893230</v>
      </c>
      <c r="K470" s="26">
        <v>15662779</v>
      </c>
      <c r="L470" s="26">
        <v>15662779</v>
      </c>
      <c r="M470" s="26">
        <v>4500000</v>
      </c>
      <c r="N470" s="26">
        <v>4500000</v>
      </c>
      <c r="O470" s="26">
        <v>4500000</v>
      </c>
      <c r="P470" s="26">
        <v>4500000</v>
      </c>
      <c r="Q470" s="26">
        <v>4500000</v>
      </c>
      <c r="R470" s="26">
        <v>4500000</v>
      </c>
      <c r="S470" s="26">
        <v>0</v>
      </c>
      <c r="T470" s="26">
        <v>0</v>
      </c>
      <c r="U470" s="26">
        <v>284230451</v>
      </c>
      <c r="V470" s="26">
        <v>94.777214877441494</v>
      </c>
      <c r="W470" s="26">
        <v>295393230</v>
      </c>
      <c r="X470" s="26">
        <v>98.499465959935094</v>
      </c>
      <c r="Y470" s="26">
        <v>295393230</v>
      </c>
      <c r="Z470" s="26">
        <v>98.499465959935094</v>
      </c>
      <c r="AA470" s="26">
        <v>11162779</v>
      </c>
      <c r="AB470" s="26">
        <v>0</v>
      </c>
      <c r="AC470" s="26">
        <v>0</v>
      </c>
    </row>
    <row r="471" spans="1:29" x14ac:dyDescent="0.2">
      <c r="A471" s="10" t="s">
        <v>747</v>
      </c>
      <c r="B471" s="102" t="s">
        <v>75</v>
      </c>
      <c r="C471" s="26">
        <v>299893230</v>
      </c>
      <c r="D471" s="26">
        <v>0</v>
      </c>
      <c r="E471" s="26">
        <v>0</v>
      </c>
      <c r="F471" s="26">
        <v>0</v>
      </c>
      <c r="G471" s="26">
        <v>0</v>
      </c>
      <c r="H471" s="26">
        <v>299893230</v>
      </c>
      <c r="I471" s="26">
        <v>299893230</v>
      </c>
      <c r="J471" s="26">
        <v>299893230</v>
      </c>
      <c r="K471" s="26">
        <v>15662779</v>
      </c>
      <c r="L471" s="26">
        <v>15662779</v>
      </c>
      <c r="M471" s="26">
        <v>4500000</v>
      </c>
      <c r="N471" s="26">
        <v>4500000</v>
      </c>
      <c r="O471" s="26">
        <v>4500000</v>
      </c>
      <c r="P471" s="26">
        <v>4500000</v>
      </c>
      <c r="Q471" s="26">
        <v>4500000</v>
      </c>
      <c r="R471" s="26">
        <v>4500000</v>
      </c>
      <c r="S471" s="26">
        <v>0</v>
      </c>
      <c r="T471" s="26">
        <v>0</v>
      </c>
      <c r="U471" s="26">
        <v>284230451</v>
      </c>
      <c r="V471" s="26">
        <v>94.777214877441494</v>
      </c>
      <c r="W471" s="26">
        <v>295393230</v>
      </c>
      <c r="X471" s="26">
        <v>98.499465959935094</v>
      </c>
      <c r="Y471" s="26">
        <v>295393230</v>
      </c>
      <c r="Z471" s="26">
        <v>98.499465959935094</v>
      </c>
      <c r="AA471" s="26">
        <v>11162779</v>
      </c>
      <c r="AB471" s="26">
        <v>0</v>
      </c>
      <c r="AC471" s="26">
        <v>0</v>
      </c>
    </row>
    <row r="472" spans="1:29" x14ac:dyDescent="0.2">
      <c r="A472" s="10" t="s">
        <v>748</v>
      </c>
      <c r="B472" s="102" t="s">
        <v>749</v>
      </c>
      <c r="C472" s="26">
        <v>10344972600</v>
      </c>
      <c r="D472" s="26">
        <v>0</v>
      </c>
      <c r="E472" s="26">
        <v>0</v>
      </c>
      <c r="F472" s="26">
        <v>0</v>
      </c>
      <c r="G472" s="26">
        <v>0</v>
      </c>
      <c r="H472" s="26">
        <v>10344972600</v>
      </c>
      <c r="I472" s="26">
        <v>10344972600</v>
      </c>
      <c r="J472" s="26">
        <v>10344972600</v>
      </c>
      <c r="K472" s="26">
        <v>492776994</v>
      </c>
      <c r="L472" s="26">
        <v>492776994</v>
      </c>
      <c r="M472" s="26">
        <v>492776994</v>
      </c>
      <c r="N472" s="26">
        <v>492776994</v>
      </c>
      <c r="O472" s="26">
        <v>492776994</v>
      </c>
      <c r="P472" s="26">
        <v>492776994</v>
      </c>
      <c r="Q472" s="26">
        <v>492776994</v>
      </c>
      <c r="R472" s="26">
        <v>492776994</v>
      </c>
      <c r="S472" s="26">
        <v>0</v>
      </c>
      <c r="T472" s="26">
        <v>0</v>
      </c>
      <c r="U472" s="26">
        <v>9852195606</v>
      </c>
      <c r="V472" s="26">
        <v>95.236555831960288</v>
      </c>
      <c r="W472" s="26">
        <v>9852195606</v>
      </c>
      <c r="X472" s="26">
        <v>95.236555831960288</v>
      </c>
      <c r="Y472" s="26">
        <v>9852195606</v>
      </c>
      <c r="Z472" s="26">
        <v>95.236555831960288</v>
      </c>
      <c r="AA472" s="26">
        <v>0</v>
      </c>
      <c r="AB472" s="26">
        <v>0</v>
      </c>
      <c r="AC472" s="26">
        <v>0</v>
      </c>
    </row>
    <row r="473" spans="1:29" x14ac:dyDescent="0.2">
      <c r="A473" s="10" t="s">
        <v>750</v>
      </c>
      <c r="B473" s="102" t="s">
        <v>61</v>
      </c>
      <c r="C473" s="26">
        <v>10344972600</v>
      </c>
      <c r="D473" s="26">
        <v>0</v>
      </c>
      <c r="E473" s="26">
        <v>0</v>
      </c>
      <c r="F473" s="26">
        <v>0</v>
      </c>
      <c r="G473" s="26">
        <v>0</v>
      </c>
      <c r="H473" s="26">
        <v>10344972600</v>
      </c>
      <c r="I473" s="26">
        <v>10344972600</v>
      </c>
      <c r="J473" s="26">
        <v>10344972600</v>
      </c>
      <c r="K473" s="26">
        <v>492776994</v>
      </c>
      <c r="L473" s="26">
        <v>492776994</v>
      </c>
      <c r="M473" s="26">
        <v>492776994</v>
      </c>
      <c r="N473" s="26">
        <v>492776994</v>
      </c>
      <c r="O473" s="26">
        <v>492776994</v>
      </c>
      <c r="P473" s="26">
        <v>492776994</v>
      </c>
      <c r="Q473" s="26">
        <v>492776994</v>
      </c>
      <c r="R473" s="26">
        <v>492776994</v>
      </c>
      <c r="S473" s="26">
        <v>0</v>
      </c>
      <c r="T473" s="26">
        <v>0</v>
      </c>
      <c r="U473" s="26">
        <v>9852195606</v>
      </c>
      <c r="V473" s="26">
        <v>95.236555831960288</v>
      </c>
      <c r="W473" s="26">
        <v>9852195606</v>
      </c>
      <c r="X473" s="26">
        <v>95.236555831960288</v>
      </c>
      <c r="Y473" s="26">
        <v>9852195606</v>
      </c>
      <c r="Z473" s="26">
        <v>95.236555831960288</v>
      </c>
      <c r="AA473" s="26">
        <v>0</v>
      </c>
      <c r="AB473" s="26">
        <v>0</v>
      </c>
      <c r="AC473" s="26">
        <v>0</v>
      </c>
    </row>
    <row r="474" spans="1:29" x14ac:dyDescent="0.2">
      <c r="A474" s="10" t="s">
        <v>751</v>
      </c>
      <c r="B474" s="102" t="s">
        <v>63</v>
      </c>
      <c r="C474" s="26">
        <v>10344972600</v>
      </c>
      <c r="D474" s="26">
        <v>0</v>
      </c>
      <c r="E474" s="26">
        <v>0</v>
      </c>
      <c r="F474" s="26">
        <v>0</v>
      </c>
      <c r="G474" s="26">
        <v>0</v>
      </c>
      <c r="H474" s="26">
        <v>10344972600</v>
      </c>
      <c r="I474" s="26">
        <v>10344972600</v>
      </c>
      <c r="J474" s="26">
        <v>10344972600</v>
      </c>
      <c r="K474" s="26">
        <v>492776994</v>
      </c>
      <c r="L474" s="26">
        <v>492776994</v>
      </c>
      <c r="M474" s="26">
        <v>492776994</v>
      </c>
      <c r="N474" s="26">
        <v>492776994</v>
      </c>
      <c r="O474" s="26">
        <v>492776994</v>
      </c>
      <c r="P474" s="26">
        <v>492776994</v>
      </c>
      <c r="Q474" s="26">
        <v>492776994</v>
      </c>
      <c r="R474" s="26">
        <v>492776994</v>
      </c>
      <c r="S474" s="26">
        <v>0</v>
      </c>
      <c r="T474" s="26">
        <v>0</v>
      </c>
      <c r="U474" s="26">
        <v>9852195606</v>
      </c>
      <c r="V474" s="26">
        <v>95.236555831960288</v>
      </c>
      <c r="W474" s="26">
        <v>9852195606</v>
      </c>
      <c r="X474" s="26">
        <v>95.236555831960288</v>
      </c>
      <c r="Y474" s="26">
        <v>9852195606</v>
      </c>
      <c r="Z474" s="26">
        <v>95.236555831960288</v>
      </c>
      <c r="AA474" s="26">
        <v>0</v>
      </c>
      <c r="AB474" s="26">
        <v>0</v>
      </c>
      <c r="AC474" s="26">
        <v>0</v>
      </c>
    </row>
    <row r="475" spans="1:29" x14ac:dyDescent="0.2">
      <c r="A475" s="10" t="s">
        <v>752</v>
      </c>
      <c r="B475" s="102" t="s">
        <v>65</v>
      </c>
      <c r="C475" s="26">
        <v>10344972600</v>
      </c>
      <c r="D475" s="26">
        <v>0</v>
      </c>
      <c r="E475" s="26">
        <v>0</v>
      </c>
      <c r="F475" s="26">
        <v>0</v>
      </c>
      <c r="G475" s="26">
        <v>0</v>
      </c>
      <c r="H475" s="26">
        <v>10344972600</v>
      </c>
      <c r="I475" s="26">
        <v>10344972600</v>
      </c>
      <c r="J475" s="26">
        <v>10344972600</v>
      </c>
      <c r="K475" s="26">
        <v>492776994</v>
      </c>
      <c r="L475" s="26">
        <v>492776994</v>
      </c>
      <c r="M475" s="26">
        <v>492776994</v>
      </c>
      <c r="N475" s="26">
        <v>492776994</v>
      </c>
      <c r="O475" s="26">
        <v>492776994</v>
      </c>
      <c r="P475" s="26">
        <v>492776994</v>
      </c>
      <c r="Q475" s="26">
        <v>492776994</v>
      </c>
      <c r="R475" s="26">
        <v>492776994</v>
      </c>
      <c r="S475" s="26">
        <v>0</v>
      </c>
      <c r="T475" s="26">
        <v>0</v>
      </c>
      <c r="U475" s="26">
        <v>9852195606</v>
      </c>
      <c r="V475" s="26">
        <v>95.236555831960288</v>
      </c>
      <c r="W475" s="26">
        <v>9852195606</v>
      </c>
      <c r="X475" s="26">
        <v>95.236555831960288</v>
      </c>
      <c r="Y475" s="26">
        <v>9852195606</v>
      </c>
      <c r="Z475" s="26">
        <v>95.236555831960288</v>
      </c>
      <c r="AA475" s="26">
        <v>0</v>
      </c>
      <c r="AB475" s="26">
        <v>0</v>
      </c>
      <c r="AC475" s="26">
        <v>0</v>
      </c>
    </row>
    <row r="476" spans="1:29" x14ac:dyDescent="0.2">
      <c r="A476" s="10" t="s">
        <v>753</v>
      </c>
      <c r="B476" s="102" t="s">
        <v>727</v>
      </c>
      <c r="C476" s="26">
        <v>10344972600</v>
      </c>
      <c r="D476" s="26">
        <v>0</v>
      </c>
      <c r="E476" s="26">
        <v>0</v>
      </c>
      <c r="F476" s="26">
        <v>0</v>
      </c>
      <c r="G476" s="26">
        <v>0</v>
      </c>
      <c r="H476" s="26">
        <v>10344972600</v>
      </c>
      <c r="I476" s="26">
        <v>10344972600</v>
      </c>
      <c r="J476" s="26">
        <v>10344972600</v>
      </c>
      <c r="K476" s="26">
        <v>492776994</v>
      </c>
      <c r="L476" s="26">
        <v>492776994</v>
      </c>
      <c r="M476" s="26">
        <v>492776994</v>
      </c>
      <c r="N476" s="26">
        <v>492776994</v>
      </c>
      <c r="O476" s="26">
        <v>492776994</v>
      </c>
      <c r="P476" s="26">
        <v>492776994</v>
      </c>
      <c r="Q476" s="26">
        <v>492776994</v>
      </c>
      <c r="R476" s="26">
        <v>492776994</v>
      </c>
      <c r="S476" s="26">
        <v>0</v>
      </c>
      <c r="T476" s="26">
        <v>0</v>
      </c>
      <c r="U476" s="26">
        <v>9852195606</v>
      </c>
      <c r="V476" s="26">
        <v>95.236555831960288</v>
      </c>
      <c r="W476" s="26">
        <v>9852195606</v>
      </c>
      <c r="X476" s="26">
        <v>95.236555831960288</v>
      </c>
      <c r="Y476" s="26">
        <v>9852195606</v>
      </c>
      <c r="Z476" s="26">
        <v>95.236555831960288</v>
      </c>
      <c r="AA476" s="26">
        <v>0</v>
      </c>
      <c r="AB476" s="26">
        <v>0</v>
      </c>
      <c r="AC476" s="26">
        <v>0</v>
      </c>
    </row>
    <row r="477" spans="1:29" x14ac:dyDescent="0.2">
      <c r="A477" s="10" t="s">
        <v>754</v>
      </c>
      <c r="B477" s="102" t="s">
        <v>727</v>
      </c>
      <c r="C477" s="26">
        <v>10344972600</v>
      </c>
      <c r="D477" s="26">
        <v>0</v>
      </c>
      <c r="E477" s="26">
        <v>0</v>
      </c>
      <c r="F477" s="26">
        <v>0</v>
      </c>
      <c r="G477" s="26">
        <v>0</v>
      </c>
      <c r="H477" s="26">
        <v>10344972600</v>
      </c>
      <c r="I477" s="26">
        <v>10344972600</v>
      </c>
      <c r="J477" s="26">
        <v>10344972600</v>
      </c>
      <c r="K477" s="26">
        <v>492776994</v>
      </c>
      <c r="L477" s="26">
        <v>492776994</v>
      </c>
      <c r="M477" s="26">
        <v>492776994</v>
      </c>
      <c r="N477" s="26">
        <v>492776994</v>
      </c>
      <c r="O477" s="26">
        <v>492776994</v>
      </c>
      <c r="P477" s="26">
        <v>492776994</v>
      </c>
      <c r="Q477" s="26">
        <v>492776994</v>
      </c>
      <c r="R477" s="26">
        <v>492776994</v>
      </c>
      <c r="S477" s="26">
        <v>0</v>
      </c>
      <c r="T477" s="26">
        <v>0</v>
      </c>
      <c r="U477" s="26">
        <v>9852195606</v>
      </c>
      <c r="V477" s="26">
        <v>95.236555831960288</v>
      </c>
      <c r="W477" s="26">
        <v>9852195606</v>
      </c>
      <c r="X477" s="26">
        <v>95.236555831960288</v>
      </c>
      <c r="Y477" s="26">
        <v>9852195606</v>
      </c>
      <c r="Z477" s="26">
        <v>95.236555831960288</v>
      </c>
      <c r="AA477" s="26">
        <v>0</v>
      </c>
      <c r="AB477" s="26">
        <v>0</v>
      </c>
      <c r="AC477" s="26">
        <v>0</v>
      </c>
    </row>
    <row r="478" spans="1:29" x14ac:dyDescent="0.2">
      <c r="A478" s="10" t="s">
        <v>755</v>
      </c>
      <c r="B478" s="102" t="s">
        <v>756</v>
      </c>
      <c r="C478" s="26">
        <v>2500000000</v>
      </c>
      <c r="D478" s="26">
        <v>0</v>
      </c>
      <c r="E478" s="26">
        <v>0</v>
      </c>
      <c r="F478" s="26">
        <v>0</v>
      </c>
      <c r="G478" s="26">
        <v>0</v>
      </c>
      <c r="H478" s="26">
        <v>2500000000</v>
      </c>
      <c r="I478" s="26">
        <v>2500000000</v>
      </c>
      <c r="J478" s="26">
        <v>2500000000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2500000000</v>
      </c>
      <c r="V478" s="26">
        <v>100</v>
      </c>
      <c r="W478" s="26">
        <v>2500000000</v>
      </c>
      <c r="X478" s="26">
        <v>100</v>
      </c>
      <c r="Y478" s="26">
        <v>2500000000</v>
      </c>
      <c r="Z478" s="26">
        <v>100</v>
      </c>
      <c r="AA478" s="26">
        <v>0</v>
      </c>
      <c r="AB478" s="26">
        <v>0</v>
      </c>
      <c r="AC478" s="26">
        <v>0</v>
      </c>
    </row>
    <row r="479" spans="1:29" x14ac:dyDescent="0.2">
      <c r="A479" s="10" t="s">
        <v>757</v>
      </c>
      <c r="B479" s="102" t="s">
        <v>758</v>
      </c>
      <c r="C479" s="26">
        <v>2500000000</v>
      </c>
      <c r="D479" s="26">
        <v>0</v>
      </c>
      <c r="E479" s="26">
        <v>0</v>
      </c>
      <c r="F479" s="26">
        <v>0</v>
      </c>
      <c r="G479" s="26">
        <v>0</v>
      </c>
      <c r="H479" s="26">
        <v>2500000000</v>
      </c>
      <c r="I479" s="26">
        <v>2500000000</v>
      </c>
      <c r="J479" s="26">
        <v>2500000000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0</v>
      </c>
      <c r="U479" s="26">
        <v>2500000000</v>
      </c>
      <c r="V479" s="26">
        <v>100</v>
      </c>
      <c r="W479" s="26">
        <v>2500000000</v>
      </c>
      <c r="X479" s="26">
        <v>100</v>
      </c>
      <c r="Y479" s="26">
        <v>2500000000</v>
      </c>
      <c r="Z479" s="26">
        <v>100</v>
      </c>
      <c r="AA479" s="26">
        <v>0</v>
      </c>
      <c r="AB479" s="26">
        <v>0</v>
      </c>
      <c r="AC479" s="26">
        <v>0</v>
      </c>
    </row>
    <row r="480" spans="1:29" x14ac:dyDescent="0.2">
      <c r="A480" s="10" t="s">
        <v>759</v>
      </c>
      <c r="B480" s="102" t="s">
        <v>760</v>
      </c>
      <c r="C480" s="26">
        <v>2500000000</v>
      </c>
      <c r="D480" s="26">
        <v>0</v>
      </c>
      <c r="E480" s="26">
        <v>0</v>
      </c>
      <c r="F480" s="26">
        <v>0</v>
      </c>
      <c r="G480" s="26">
        <v>0</v>
      </c>
      <c r="H480" s="26">
        <v>2500000000</v>
      </c>
      <c r="I480" s="26">
        <v>2500000000</v>
      </c>
      <c r="J480" s="26">
        <v>2500000000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0</v>
      </c>
      <c r="T480" s="26">
        <v>0</v>
      </c>
      <c r="U480" s="26">
        <v>2500000000</v>
      </c>
      <c r="V480" s="26">
        <v>100</v>
      </c>
      <c r="W480" s="26">
        <v>2500000000</v>
      </c>
      <c r="X480" s="26">
        <v>100</v>
      </c>
      <c r="Y480" s="26">
        <v>2500000000</v>
      </c>
      <c r="Z480" s="26">
        <v>100</v>
      </c>
      <c r="AA480" s="26">
        <v>0</v>
      </c>
      <c r="AB480" s="26">
        <v>0</v>
      </c>
      <c r="AC480" s="26">
        <v>0</v>
      </c>
    </row>
    <row r="481" spans="1:29" x14ac:dyDescent="0.2">
      <c r="A481" s="10" t="s">
        <v>761</v>
      </c>
      <c r="B481" s="102" t="s">
        <v>75</v>
      </c>
      <c r="C481" s="26">
        <v>2500000000</v>
      </c>
      <c r="D481" s="26">
        <v>0</v>
      </c>
      <c r="E481" s="26">
        <v>0</v>
      </c>
      <c r="F481" s="26">
        <v>0</v>
      </c>
      <c r="G481" s="26">
        <v>0</v>
      </c>
      <c r="H481" s="26">
        <v>2500000000</v>
      </c>
      <c r="I481" s="26">
        <v>2500000000</v>
      </c>
      <c r="J481" s="26">
        <v>2500000000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0</v>
      </c>
      <c r="T481" s="26">
        <v>0</v>
      </c>
      <c r="U481" s="26">
        <v>2500000000</v>
      </c>
      <c r="V481" s="26">
        <v>100</v>
      </c>
      <c r="W481" s="26">
        <v>2500000000</v>
      </c>
      <c r="X481" s="26">
        <v>100</v>
      </c>
      <c r="Y481" s="26">
        <v>2500000000</v>
      </c>
      <c r="Z481" s="26">
        <v>100</v>
      </c>
      <c r="AA481" s="26">
        <v>0</v>
      </c>
      <c r="AB481" s="26">
        <v>0</v>
      </c>
      <c r="AC481" s="26">
        <v>0</v>
      </c>
    </row>
    <row r="482" spans="1:29" x14ac:dyDescent="0.2">
      <c r="A482" s="10" t="s">
        <v>762</v>
      </c>
      <c r="B482" s="102" t="s">
        <v>763</v>
      </c>
      <c r="C482" s="26">
        <v>7844972600</v>
      </c>
      <c r="D482" s="26">
        <v>0</v>
      </c>
      <c r="E482" s="26">
        <v>0</v>
      </c>
      <c r="F482" s="26">
        <v>0</v>
      </c>
      <c r="G482" s="26">
        <v>0</v>
      </c>
      <c r="H482" s="26">
        <v>7844972600</v>
      </c>
      <c r="I482" s="26">
        <v>7844972600</v>
      </c>
      <c r="J482" s="26">
        <v>7844972600</v>
      </c>
      <c r="K482" s="26">
        <v>492776994</v>
      </c>
      <c r="L482" s="26">
        <v>492776994</v>
      </c>
      <c r="M482" s="26">
        <v>492776994</v>
      </c>
      <c r="N482" s="26">
        <v>492776994</v>
      </c>
      <c r="O482" s="26">
        <v>492776994</v>
      </c>
      <c r="P482" s="26">
        <v>492776994</v>
      </c>
      <c r="Q482" s="26">
        <v>492776994</v>
      </c>
      <c r="R482" s="26">
        <v>492776994</v>
      </c>
      <c r="S482" s="26">
        <v>0</v>
      </c>
      <c r="T482" s="26">
        <v>0</v>
      </c>
      <c r="U482" s="26">
        <v>7352195606</v>
      </c>
      <c r="V482" s="26">
        <v>93.718563223534986</v>
      </c>
      <c r="W482" s="26">
        <v>7352195606</v>
      </c>
      <c r="X482" s="26">
        <v>93.718563223534986</v>
      </c>
      <c r="Y482" s="26">
        <v>7352195606</v>
      </c>
      <c r="Z482" s="26">
        <v>93.718563223534986</v>
      </c>
      <c r="AA482" s="26">
        <v>0</v>
      </c>
      <c r="AB482" s="26">
        <v>0</v>
      </c>
      <c r="AC482" s="26">
        <v>0</v>
      </c>
    </row>
    <row r="483" spans="1:29" x14ac:dyDescent="0.2">
      <c r="A483" s="10" t="s">
        <v>764</v>
      </c>
      <c r="B483" s="102" t="s">
        <v>763</v>
      </c>
      <c r="C483" s="26">
        <v>7844972600</v>
      </c>
      <c r="D483" s="26">
        <v>0</v>
      </c>
      <c r="E483" s="26">
        <v>0</v>
      </c>
      <c r="F483" s="26">
        <v>0</v>
      </c>
      <c r="G483" s="26">
        <v>0</v>
      </c>
      <c r="H483" s="26">
        <v>7844972600</v>
      </c>
      <c r="I483" s="26">
        <v>7844972600</v>
      </c>
      <c r="J483" s="26">
        <v>7844972600</v>
      </c>
      <c r="K483" s="26">
        <v>492776994</v>
      </c>
      <c r="L483" s="26">
        <v>492776994</v>
      </c>
      <c r="M483" s="26">
        <v>492776994</v>
      </c>
      <c r="N483" s="26">
        <v>492776994</v>
      </c>
      <c r="O483" s="26">
        <v>492776994</v>
      </c>
      <c r="P483" s="26">
        <v>492776994</v>
      </c>
      <c r="Q483" s="26">
        <v>492776994</v>
      </c>
      <c r="R483" s="26">
        <v>492776994</v>
      </c>
      <c r="S483" s="26">
        <v>0</v>
      </c>
      <c r="T483" s="26">
        <v>0</v>
      </c>
      <c r="U483" s="26">
        <v>7352195606</v>
      </c>
      <c r="V483" s="26">
        <v>93.718563223534986</v>
      </c>
      <c r="W483" s="26">
        <v>7352195606</v>
      </c>
      <c r="X483" s="26">
        <v>93.718563223534986</v>
      </c>
      <c r="Y483" s="26">
        <v>7352195606</v>
      </c>
      <c r="Z483" s="26">
        <v>93.718563223534986</v>
      </c>
      <c r="AA483" s="26">
        <v>0</v>
      </c>
      <c r="AB483" s="26">
        <v>0</v>
      </c>
      <c r="AC483" s="26">
        <v>0</v>
      </c>
    </row>
    <row r="484" spans="1:29" x14ac:dyDescent="0.2">
      <c r="A484" s="10" t="s">
        <v>765</v>
      </c>
      <c r="B484" s="102" t="s">
        <v>766</v>
      </c>
      <c r="C484" s="26">
        <v>6300000000</v>
      </c>
      <c r="D484" s="26">
        <v>0</v>
      </c>
      <c r="E484" s="26">
        <v>0</v>
      </c>
      <c r="F484" s="26">
        <v>0</v>
      </c>
      <c r="G484" s="26">
        <v>0</v>
      </c>
      <c r="H484" s="26">
        <v>6300000000</v>
      </c>
      <c r="I484" s="26">
        <v>6300000000</v>
      </c>
      <c r="J484" s="26">
        <v>6300000000</v>
      </c>
      <c r="K484" s="26">
        <v>492776994</v>
      </c>
      <c r="L484" s="26">
        <v>492776994</v>
      </c>
      <c r="M484" s="26">
        <v>492776994</v>
      </c>
      <c r="N484" s="26">
        <v>492776994</v>
      </c>
      <c r="O484" s="26">
        <v>492776994</v>
      </c>
      <c r="P484" s="26">
        <v>492776994</v>
      </c>
      <c r="Q484" s="26">
        <v>492776994</v>
      </c>
      <c r="R484" s="26">
        <v>492776994</v>
      </c>
      <c r="S484" s="26">
        <v>0</v>
      </c>
      <c r="T484" s="26">
        <v>0</v>
      </c>
      <c r="U484" s="26">
        <v>5807223006</v>
      </c>
      <c r="V484" s="26">
        <v>92.178142952380995</v>
      </c>
      <c r="W484" s="26">
        <v>5807223006</v>
      </c>
      <c r="X484" s="26">
        <v>92.178142952380995</v>
      </c>
      <c r="Y484" s="26">
        <v>5807223006</v>
      </c>
      <c r="Z484" s="26">
        <v>92.178142952380995</v>
      </c>
      <c r="AA484" s="26">
        <v>0</v>
      </c>
      <c r="AB484" s="26">
        <v>0</v>
      </c>
      <c r="AC484" s="26">
        <v>0</v>
      </c>
    </row>
    <row r="485" spans="1:29" x14ac:dyDescent="0.2">
      <c r="A485" s="10" t="s">
        <v>767</v>
      </c>
      <c r="B485" s="102" t="s">
        <v>768</v>
      </c>
      <c r="C485" s="26">
        <v>1500000000</v>
      </c>
      <c r="D485" s="26">
        <v>0</v>
      </c>
      <c r="E485" s="26">
        <v>0</v>
      </c>
      <c r="F485" s="26">
        <v>0</v>
      </c>
      <c r="G485" s="26">
        <v>0</v>
      </c>
      <c r="H485" s="26">
        <v>1500000000</v>
      </c>
      <c r="I485" s="26">
        <v>1500000000</v>
      </c>
      <c r="J485" s="26">
        <v>1500000000</v>
      </c>
      <c r="K485" s="26">
        <v>140816000</v>
      </c>
      <c r="L485" s="26">
        <v>140816000</v>
      </c>
      <c r="M485" s="26">
        <v>140816000</v>
      </c>
      <c r="N485" s="26">
        <v>140816000</v>
      </c>
      <c r="O485" s="26">
        <v>140816000</v>
      </c>
      <c r="P485" s="26">
        <v>140816000</v>
      </c>
      <c r="Q485" s="26">
        <v>140816000</v>
      </c>
      <c r="R485" s="26">
        <v>140816000</v>
      </c>
      <c r="S485" s="26">
        <v>0</v>
      </c>
      <c r="T485" s="26">
        <v>0</v>
      </c>
      <c r="U485" s="26">
        <v>1359184000</v>
      </c>
      <c r="V485" s="26">
        <v>90.612266666666699</v>
      </c>
      <c r="W485" s="26">
        <v>1359184000</v>
      </c>
      <c r="X485" s="26">
        <v>90.612266666666699</v>
      </c>
      <c r="Y485" s="26">
        <v>1359184000</v>
      </c>
      <c r="Z485" s="26">
        <v>90.612266666666699</v>
      </c>
      <c r="AA485" s="26">
        <v>0</v>
      </c>
      <c r="AB485" s="26">
        <v>0</v>
      </c>
      <c r="AC485" s="26">
        <v>0</v>
      </c>
    </row>
    <row r="486" spans="1:29" x14ac:dyDescent="0.2">
      <c r="A486" s="10" t="s">
        <v>769</v>
      </c>
      <c r="B486" s="102" t="s">
        <v>770</v>
      </c>
      <c r="C486" s="26">
        <v>4800000000</v>
      </c>
      <c r="D486" s="26">
        <v>0</v>
      </c>
      <c r="E486" s="26">
        <v>0</v>
      </c>
      <c r="F486" s="26">
        <v>0</v>
      </c>
      <c r="G486" s="26">
        <v>0</v>
      </c>
      <c r="H486" s="26">
        <v>4800000000</v>
      </c>
      <c r="I486" s="26">
        <v>4800000000</v>
      </c>
      <c r="J486" s="26">
        <v>4800000000</v>
      </c>
      <c r="K486" s="26">
        <v>351960994</v>
      </c>
      <c r="L486" s="26">
        <v>351960994</v>
      </c>
      <c r="M486" s="26">
        <v>351960994</v>
      </c>
      <c r="N486" s="26">
        <v>351960994</v>
      </c>
      <c r="O486" s="26">
        <v>351960994</v>
      </c>
      <c r="P486" s="26">
        <v>351960994</v>
      </c>
      <c r="Q486" s="26">
        <v>351960994</v>
      </c>
      <c r="R486" s="26">
        <v>351960994</v>
      </c>
      <c r="S486" s="26">
        <v>0</v>
      </c>
      <c r="T486" s="26">
        <v>0</v>
      </c>
      <c r="U486" s="26">
        <v>4448039006</v>
      </c>
      <c r="V486" s="26">
        <v>92.667479291666709</v>
      </c>
      <c r="W486" s="26">
        <v>4448039006</v>
      </c>
      <c r="X486" s="26">
        <v>92.667479291666709</v>
      </c>
      <c r="Y486" s="26">
        <v>4448039006</v>
      </c>
      <c r="Z486" s="26">
        <v>92.667479291666709</v>
      </c>
      <c r="AA486" s="26">
        <v>0</v>
      </c>
      <c r="AB486" s="26">
        <v>0</v>
      </c>
      <c r="AC486" s="26">
        <v>0</v>
      </c>
    </row>
    <row r="487" spans="1:29" x14ac:dyDescent="0.2">
      <c r="A487" s="10" t="s">
        <v>771</v>
      </c>
      <c r="B487" s="102" t="s">
        <v>772</v>
      </c>
      <c r="C487" s="26">
        <v>1544972600</v>
      </c>
      <c r="D487" s="26">
        <v>0</v>
      </c>
      <c r="E487" s="26">
        <v>0</v>
      </c>
      <c r="F487" s="26">
        <v>0</v>
      </c>
      <c r="G487" s="26">
        <v>0</v>
      </c>
      <c r="H487" s="26">
        <v>1544972600</v>
      </c>
      <c r="I487" s="26">
        <v>1544972600</v>
      </c>
      <c r="J487" s="26">
        <v>1544972600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1544972600</v>
      </c>
      <c r="V487" s="26">
        <v>100</v>
      </c>
      <c r="W487" s="26">
        <v>1544972600</v>
      </c>
      <c r="X487" s="26">
        <v>100</v>
      </c>
      <c r="Y487" s="26">
        <v>1544972600</v>
      </c>
      <c r="Z487" s="26">
        <v>100</v>
      </c>
      <c r="AA487" s="26">
        <v>0</v>
      </c>
      <c r="AB487" s="26">
        <v>0</v>
      </c>
      <c r="AC487" s="26">
        <v>0</v>
      </c>
    </row>
    <row r="488" spans="1:29" x14ac:dyDescent="0.2">
      <c r="A488" s="10" t="s">
        <v>773</v>
      </c>
      <c r="B488" s="102" t="s">
        <v>774</v>
      </c>
      <c r="C488" s="26">
        <v>600000000</v>
      </c>
      <c r="D488" s="26">
        <v>0</v>
      </c>
      <c r="E488" s="26">
        <v>0</v>
      </c>
      <c r="F488" s="26">
        <v>0</v>
      </c>
      <c r="G488" s="26">
        <v>0</v>
      </c>
      <c r="H488" s="26">
        <v>600000000</v>
      </c>
      <c r="I488" s="26">
        <v>600000000</v>
      </c>
      <c r="J488" s="26">
        <v>600000000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600000000</v>
      </c>
      <c r="V488" s="26">
        <v>100</v>
      </c>
      <c r="W488" s="26">
        <v>600000000</v>
      </c>
      <c r="X488" s="26">
        <v>100</v>
      </c>
      <c r="Y488" s="26">
        <v>600000000</v>
      </c>
      <c r="Z488" s="26">
        <v>100</v>
      </c>
      <c r="AA488" s="26">
        <v>0</v>
      </c>
      <c r="AB488" s="26">
        <v>0</v>
      </c>
      <c r="AC488" s="26">
        <v>0</v>
      </c>
    </row>
    <row r="489" spans="1:29" x14ac:dyDescent="0.2">
      <c r="A489" s="10" t="s">
        <v>775</v>
      </c>
      <c r="B489" s="102" t="s">
        <v>776</v>
      </c>
      <c r="C489" s="26">
        <v>294972600</v>
      </c>
      <c r="D489" s="26">
        <v>0</v>
      </c>
      <c r="E489" s="26">
        <v>0</v>
      </c>
      <c r="F489" s="26">
        <v>0</v>
      </c>
      <c r="G489" s="26">
        <v>0</v>
      </c>
      <c r="H489" s="26">
        <v>294972600</v>
      </c>
      <c r="I489" s="26">
        <v>294972600</v>
      </c>
      <c r="J489" s="26">
        <v>294972600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294972600</v>
      </c>
      <c r="V489" s="26">
        <v>100</v>
      </c>
      <c r="W489" s="26">
        <v>294972600</v>
      </c>
      <c r="X489" s="26">
        <v>100</v>
      </c>
      <c r="Y489" s="26">
        <v>294972600</v>
      </c>
      <c r="Z489" s="26">
        <v>100</v>
      </c>
      <c r="AA489" s="26">
        <v>0</v>
      </c>
      <c r="AB489" s="26">
        <v>0</v>
      </c>
      <c r="AC489" s="26">
        <v>0</v>
      </c>
    </row>
    <row r="490" spans="1:29" x14ac:dyDescent="0.2">
      <c r="A490" s="10" t="s">
        <v>777</v>
      </c>
      <c r="B490" s="102" t="s">
        <v>778</v>
      </c>
      <c r="C490" s="26">
        <v>650000000</v>
      </c>
      <c r="D490" s="26">
        <v>0</v>
      </c>
      <c r="E490" s="26">
        <v>0</v>
      </c>
      <c r="F490" s="26">
        <v>0</v>
      </c>
      <c r="G490" s="26">
        <v>0</v>
      </c>
      <c r="H490" s="26">
        <v>650000000</v>
      </c>
      <c r="I490" s="26">
        <v>650000000</v>
      </c>
      <c r="J490" s="26">
        <v>650000000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650000000</v>
      </c>
      <c r="V490" s="26">
        <v>100</v>
      </c>
      <c r="W490" s="26">
        <v>650000000</v>
      </c>
      <c r="X490" s="26">
        <v>100</v>
      </c>
      <c r="Y490" s="26">
        <v>650000000</v>
      </c>
      <c r="Z490" s="26">
        <v>100</v>
      </c>
      <c r="AA490" s="26">
        <v>0</v>
      </c>
      <c r="AB490" s="26">
        <v>0</v>
      </c>
      <c r="AC490" s="26">
        <v>0</v>
      </c>
    </row>
    <row r="491" spans="1:29" x14ac:dyDescent="0.2">
      <c r="A491" s="10" t="s">
        <v>779</v>
      </c>
      <c r="B491" s="102" t="s">
        <v>780</v>
      </c>
      <c r="C491" s="26">
        <v>156798912527</v>
      </c>
      <c r="D491" s="26">
        <v>109000000</v>
      </c>
      <c r="E491" s="26">
        <v>0</v>
      </c>
      <c r="F491" s="26">
        <v>0</v>
      </c>
      <c r="G491" s="26">
        <v>0</v>
      </c>
      <c r="H491" s="26">
        <v>156907912527</v>
      </c>
      <c r="I491" s="26">
        <v>18321908619</v>
      </c>
      <c r="J491" s="26">
        <v>18321908619</v>
      </c>
      <c r="K491" s="26">
        <v>20919275063</v>
      </c>
      <c r="L491" s="26">
        <v>20919275063</v>
      </c>
      <c r="M491" s="26">
        <v>9484107526.4599991</v>
      </c>
      <c r="N491" s="26">
        <v>9484107526.4599991</v>
      </c>
      <c r="O491" s="26">
        <v>7850152399</v>
      </c>
      <c r="P491" s="26">
        <v>7850152399</v>
      </c>
      <c r="Q491" s="26">
        <v>7705700028</v>
      </c>
      <c r="R491" s="26">
        <v>7705700028</v>
      </c>
      <c r="S491" s="26">
        <v>0</v>
      </c>
      <c r="T491" s="26">
        <v>0</v>
      </c>
      <c r="U491" s="26">
        <v>135988637464</v>
      </c>
      <c r="V491" s="26">
        <v>86.667801052161494</v>
      </c>
      <c r="W491" s="26">
        <v>147423805000.54001</v>
      </c>
      <c r="X491" s="26">
        <v>93.9556218843788</v>
      </c>
      <c r="Y491" s="26">
        <v>149057760128</v>
      </c>
      <c r="Z491" s="26">
        <v>94.996968430352894</v>
      </c>
      <c r="AA491" s="26">
        <v>11435167536.540001</v>
      </c>
      <c r="AB491" s="26">
        <v>1633955127.46</v>
      </c>
      <c r="AC491" s="26">
        <v>144452371</v>
      </c>
    </row>
    <row r="492" spans="1:29" x14ac:dyDescent="0.2">
      <c r="A492" s="10" t="s">
        <v>781</v>
      </c>
      <c r="B492" s="102" t="s">
        <v>782</v>
      </c>
      <c r="C492" s="26">
        <v>25355693101</v>
      </c>
      <c r="D492" s="26">
        <v>109000000</v>
      </c>
      <c r="E492" s="26">
        <v>0</v>
      </c>
      <c r="F492" s="26">
        <v>0</v>
      </c>
      <c r="G492" s="26">
        <v>0</v>
      </c>
      <c r="H492" s="26">
        <v>25464693101</v>
      </c>
      <c r="I492" s="26">
        <v>6612217602</v>
      </c>
      <c r="J492" s="26">
        <v>6612217602</v>
      </c>
      <c r="K492" s="26">
        <v>12261370397</v>
      </c>
      <c r="L492" s="26">
        <v>12261370397</v>
      </c>
      <c r="M492" s="26">
        <v>938202860.46000004</v>
      </c>
      <c r="N492" s="26">
        <v>938202860.46000004</v>
      </c>
      <c r="O492" s="26">
        <v>152074591</v>
      </c>
      <c r="P492" s="26">
        <v>152074591</v>
      </c>
      <c r="Q492" s="26">
        <v>142923506</v>
      </c>
      <c r="R492" s="26">
        <v>142923506</v>
      </c>
      <c r="S492" s="26">
        <v>0</v>
      </c>
      <c r="T492" s="26">
        <v>0</v>
      </c>
      <c r="U492" s="26">
        <v>13203322704</v>
      </c>
      <c r="V492" s="26">
        <v>51.849526132641699</v>
      </c>
      <c r="W492" s="26">
        <v>24526490240.540001</v>
      </c>
      <c r="X492" s="26">
        <v>96.315671833393694</v>
      </c>
      <c r="Y492" s="26">
        <v>25312618510</v>
      </c>
      <c r="Z492" s="26">
        <v>99.402802184197398</v>
      </c>
      <c r="AA492" s="26">
        <v>11323167536.540001</v>
      </c>
      <c r="AB492" s="26">
        <v>786128269.46000004</v>
      </c>
      <c r="AC492" s="26">
        <v>9151085</v>
      </c>
    </row>
    <row r="493" spans="1:29" x14ac:dyDescent="0.2">
      <c r="A493" s="10" t="s">
        <v>783</v>
      </c>
      <c r="B493" s="102" t="s">
        <v>61</v>
      </c>
      <c r="C493" s="26">
        <v>25355693101</v>
      </c>
      <c r="D493" s="26">
        <v>109000000</v>
      </c>
      <c r="E493" s="26">
        <v>0</v>
      </c>
      <c r="F493" s="26">
        <v>0</v>
      </c>
      <c r="G493" s="26">
        <v>0</v>
      </c>
      <c r="H493" s="26">
        <v>25464693101</v>
      </c>
      <c r="I493" s="26">
        <v>6612217602</v>
      </c>
      <c r="J493" s="26">
        <v>6612217602</v>
      </c>
      <c r="K493" s="26">
        <v>12261370397</v>
      </c>
      <c r="L493" s="26">
        <v>12261370397</v>
      </c>
      <c r="M493" s="26">
        <v>938202860.46000004</v>
      </c>
      <c r="N493" s="26">
        <v>938202860.46000004</v>
      </c>
      <c r="O493" s="26">
        <v>152074591</v>
      </c>
      <c r="P493" s="26">
        <v>152074591</v>
      </c>
      <c r="Q493" s="26">
        <v>142923506</v>
      </c>
      <c r="R493" s="26">
        <v>142923506</v>
      </c>
      <c r="S493" s="26">
        <v>0</v>
      </c>
      <c r="T493" s="26">
        <v>0</v>
      </c>
      <c r="U493" s="26">
        <v>13203322704</v>
      </c>
      <c r="V493" s="26">
        <v>51.849526132641699</v>
      </c>
      <c r="W493" s="26">
        <v>24526490240.540001</v>
      </c>
      <c r="X493" s="26">
        <v>96.315671833393694</v>
      </c>
      <c r="Y493" s="26">
        <v>25312618510</v>
      </c>
      <c r="Z493" s="26">
        <v>99.402802184197398</v>
      </c>
      <c r="AA493" s="26">
        <v>11323167536.540001</v>
      </c>
      <c r="AB493" s="26">
        <v>786128269.46000004</v>
      </c>
      <c r="AC493" s="26">
        <v>9151085</v>
      </c>
    </row>
    <row r="494" spans="1:29" x14ac:dyDescent="0.2">
      <c r="A494" s="10" t="s">
        <v>784</v>
      </c>
      <c r="B494" s="102" t="s">
        <v>115</v>
      </c>
      <c r="C494" s="26">
        <v>25355693101</v>
      </c>
      <c r="D494" s="26">
        <v>109000000</v>
      </c>
      <c r="E494" s="26">
        <v>0</v>
      </c>
      <c r="F494" s="26">
        <v>0</v>
      </c>
      <c r="G494" s="26">
        <v>0</v>
      </c>
      <c r="H494" s="26">
        <v>25464693101</v>
      </c>
      <c r="I494" s="26">
        <v>6612217602</v>
      </c>
      <c r="J494" s="26">
        <v>6612217602</v>
      </c>
      <c r="K494" s="26">
        <v>12261370397</v>
      </c>
      <c r="L494" s="26">
        <v>12261370397</v>
      </c>
      <c r="M494" s="26">
        <v>938202860.46000004</v>
      </c>
      <c r="N494" s="26">
        <v>938202860.46000004</v>
      </c>
      <c r="O494" s="26">
        <v>152074591</v>
      </c>
      <c r="P494" s="26">
        <v>152074591</v>
      </c>
      <c r="Q494" s="26">
        <v>142923506</v>
      </c>
      <c r="R494" s="26">
        <v>142923506</v>
      </c>
      <c r="S494" s="26">
        <v>0</v>
      </c>
      <c r="T494" s="26">
        <v>0</v>
      </c>
      <c r="U494" s="26">
        <v>13203322704</v>
      </c>
      <c r="V494" s="26">
        <v>51.849526132641699</v>
      </c>
      <c r="W494" s="26">
        <v>24526490240.540001</v>
      </c>
      <c r="X494" s="26">
        <v>96.315671833393694</v>
      </c>
      <c r="Y494" s="26">
        <v>25312618510</v>
      </c>
      <c r="Z494" s="26">
        <v>99.402802184197398</v>
      </c>
      <c r="AA494" s="26">
        <v>11323167536.540001</v>
      </c>
      <c r="AB494" s="26">
        <v>786128269.46000004</v>
      </c>
      <c r="AC494" s="26">
        <v>9151085</v>
      </c>
    </row>
    <row r="495" spans="1:29" x14ac:dyDescent="0.2">
      <c r="A495" s="10" t="s">
        <v>785</v>
      </c>
      <c r="B495" s="102" t="s">
        <v>786</v>
      </c>
      <c r="C495" s="26">
        <v>25355693101</v>
      </c>
      <c r="D495" s="26">
        <v>109000000</v>
      </c>
      <c r="E495" s="26">
        <v>0</v>
      </c>
      <c r="F495" s="26">
        <v>0</v>
      </c>
      <c r="G495" s="26">
        <v>0</v>
      </c>
      <c r="H495" s="26">
        <v>25464693101</v>
      </c>
      <c r="I495" s="26">
        <v>6612217602</v>
      </c>
      <c r="J495" s="26">
        <v>6612217602</v>
      </c>
      <c r="K495" s="26">
        <v>12261370397</v>
      </c>
      <c r="L495" s="26">
        <v>12261370397</v>
      </c>
      <c r="M495" s="26">
        <v>938202860.46000004</v>
      </c>
      <c r="N495" s="26">
        <v>938202860.46000004</v>
      </c>
      <c r="O495" s="26">
        <v>152074591</v>
      </c>
      <c r="P495" s="26">
        <v>152074591</v>
      </c>
      <c r="Q495" s="26">
        <v>142923506</v>
      </c>
      <c r="R495" s="26">
        <v>142923506</v>
      </c>
      <c r="S495" s="26">
        <v>0</v>
      </c>
      <c r="T495" s="26">
        <v>0</v>
      </c>
      <c r="U495" s="26">
        <v>13203322704</v>
      </c>
      <c r="V495" s="26">
        <v>51.849526132641699</v>
      </c>
      <c r="W495" s="26">
        <v>24526490240.540001</v>
      </c>
      <c r="X495" s="26">
        <v>96.315671833393694</v>
      </c>
      <c r="Y495" s="26">
        <v>25312618510</v>
      </c>
      <c r="Z495" s="26">
        <v>99.402802184197398</v>
      </c>
      <c r="AA495" s="26">
        <v>11323167536.540001</v>
      </c>
      <c r="AB495" s="26">
        <v>786128269.46000004</v>
      </c>
      <c r="AC495" s="26">
        <v>9151085</v>
      </c>
    </row>
    <row r="496" spans="1:29" x14ac:dyDescent="0.2">
      <c r="A496" s="10" t="s">
        <v>787</v>
      </c>
      <c r="B496" s="102" t="s">
        <v>788</v>
      </c>
      <c r="C496" s="26">
        <v>24650693101</v>
      </c>
      <c r="D496" s="26">
        <v>109000000</v>
      </c>
      <c r="E496" s="26">
        <v>0</v>
      </c>
      <c r="F496" s="26">
        <v>0</v>
      </c>
      <c r="G496" s="26">
        <v>0</v>
      </c>
      <c r="H496" s="26">
        <v>24759693101</v>
      </c>
      <c r="I496" s="26">
        <v>5907217602</v>
      </c>
      <c r="J496" s="26">
        <v>5907217602</v>
      </c>
      <c r="K496" s="26">
        <v>12261370397</v>
      </c>
      <c r="L496" s="26">
        <v>12261370397</v>
      </c>
      <c r="M496" s="26">
        <v>938202860.46000004</v>
      </c>
      <c r="N496" s="26">
        <v>938202860.46000004</v>
      </c>
      <c r="O496" s="26">
        <v>152074591</v>
      </c>
      <c r="P496" s="26">
        <v>152074591</v>
      </c>
      <c r="Q496" s="26">
        <v>142923506</v>
      </c>
      <c r="R496" s="26">
        <v>142923506</v>
      </c>
      <c r="S496" s="26">
        <v>0</v>
      </c>
      <c r="T496" s="26">
        <v>0</v>
      </c>
      <c r="U496" s="26">
        <v>12498322704</v>
      </c>
      <c r="V496" s="26">
        <v>50.478504127723703</v>
      </c>
      <c r="W496" s="26">
        <v>23821490240.540001</v>
      </c>
      <c r="X496" s="26">
        <v>96.210765389405793</v>
      </c>
      <c r="Y496" s="26">
        <v>24607618510</v>
      </c>
      <c r="Z496" s="26">
        <v>99.385797754521192</v>
      </c>
      <c r="AA496" s="26">
        <v>11323167536.540001</v>
      </c>
      <c r="AB496" s="26">
        <v>786128269.46000004</v>
      </c>
      <c r="AC496" s="26">
        <v>9151085</v>
      </c>
    </row>
    <row r="497" spans="1:29" x14ac:dyDescent="0.2">
      <c r="A497" s="10" t="s">
        <v>789</v>
      </c>
      <c r="B497" s="102" t="s">
        <v>790</v>
      </c>
      <c r="C497" s="26">
        <v>24650693101</v>
      </c>
      <c r="D497" s="26">
        <v>109000000</v>
      </c>
      <c r="E497" s="26">
        <v>0</v>
      </c>
      <c r="F497" s="26">
        <v>0</v>
      </c>
      <c r="G497" s="26">
        <v>0</v>
      </c>
      <c r="H497" s="26">
        <v>24759693101</v>
      </c>
      <c r="I497" s="26">
        <v>5907217602</v>
      </c>
      <c r="J497" s="26">
        <v>5907217602</v>
      </c>
      <c r="K497" s="26">
        <v>12261370397</v>
      </c>
      <c r="L497" s="26">
        <v>12261370397</v>
      </c>
      <c r="M497" s="26">
        <v>938202860.46000004</v>
      </c>
      <c r="N497" s="26">
        <v>938202860.46000004</v>
      </c>
      <c r="O497" s="26">
        <v>152074591</v>
      </c>
      <c r="P497" s="26">
        <v>152074591</v>
      </c>
      <c r="Q497" s="26">
        <v>142923506</v>
      </c>
      <c r="R497" s="26">
        <v>142923506</v>
      </c>
      <c r="S497" s="26">
        <v>0</v>
      </c>
      <c r="T497" s="26">
        <v>0</v>
      </c>
      <c r="U497" s="26">
        <v>12498322704</v>
      </c>
      <c r="V497" s="26">
        <v>50.478504127723703</v>
      </c>
      <c r="W497" s="26">
        <v>23821490240.540001</v>
      </c>
      <c r="X497" s="26">
        <v>96.210765389405793</v>
      </c>
      <c r="Y497" s="26">
        <v>24607618510</v>
      </c>
      <c r="Z497" s="26">
        <v>99.385797754521192</v>
      </c>
      <c r="AA497" s="26">
        <v>11323167536.540001</v>
      </c>
      <c r="AB497" s="26">
        <v>786128269.46000004</v>
      </c>
      <c r="AC497" s="26">
        <v>9151085</v>
      </c>
    </row>
    <row r="498" spans="1:29" x14ac:dyDescent="0.2">
      <c r="A498" s="10" t="s">
        <v>791</v>
      </c>
      <c r="B498" s="102" t="s">
        <v>792</v>
      </c>
      <c r="C498" s="26">
        <v>2000000</v>
      </c>
      <c r="D498" s="26">
        <v>0</v>
      </c>
      <c r="E498" s="26">
        <v>0</v>
      </c>
      <c r="F498" s="26">
        <v>0</v>
      </c>
      <c r="G498" s="26">
        <v>0</v>
      </c>
      <c r="H498" s="26">
        <v>2000000</v>
      </c>
      <c r="I498" s="26">
        <v>2000000</v>
      </c>
      <c r="J498" s="26">
        <v>2000000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2000000</v>
      </c>
      <c r="V498" s="26">
        <v>100</v>
      </c>
      <c r="W498" s="26">
        <v>2000000</v>
      </c>
      <c r="X498" s="26">
        <v>100</v>
      </c>
      <c r="Y498" s="26">
        <v>2000000</v>
      </c>
      <c r="Z498" s="26">
        <v>100</v>
      </c>
      <c r="AA498" s="26">
        <v>0</v>
      </c>
      <c r="AB498" s="26">
        <v>0</v>
      </c>
      <c r="AC498" s="26">
        <v>0</v>
      </c>
    </row>
    <row r="499" spans="1:29" ht="38.25" x14ac:dyDescent="0.2">
      <c r="A499" s="10" t="s">
        <v>793</v>
      </c>
      <c r="B499" s="103" t="s">
        <v>794</v>
      </c>
      <c r="C499" s="26">
        <v>2000000</v>
      </c>
      <c r="D499" s="26">
        <v>0</v>
      </c>
      <c r="E499" s="26">
        <v>0</v>
      </c>
      <c r="F499" s="26">
        <v>0</v>
      </c>
      <c r="G499" s="26">
        <v>0</v>
      </c>
      <c r="H499" s="26">
        <v>2000000</v>
      </c>
      <c r="I499" s="26">
        <v>2000000</v>
      </c>
      <c r="J499" s="26">
        <v>2000000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2000000</v>
      </c>
      <c r="V499" s="26">
        <v>100</v>
      </c>
      <c r="W499" s="26">
        <v>2000000</v>
      </c>
      <c r="X499" s="26">
        <v>100</v>
      </c>
      <c r="Y499" s="26">
        <v>2000000</v>
      </c>
      <c r="Z499" s="26">
        <v>100</v>
      </c>
      <c r="AA499" s="26">
        <v>0</v>
      </c>
      <c r="AB499" s="26">
        <v>0</v>
      </c>
      <c r="AC499" s="26">
        <v>0</v>
      </c>
    </row>
    <row r="500" spans="1:29" x14ac:dyDescent="0.2">
      <c r="A500" s="10" t="s">
        <v>795</v>
      </c>
      <c r="B500" s="102" t="s">
        <v>127</v>
      </c>
      <c r="C500" s="26">
        <v>2000000</v>
      </c>
      <c r="D500" s="26">
        <v>0</v>
      </c>
      <c r="E500" s="26">
        <v>0</v>
      </c>
      <c r="F500" s="26">
        <v>0</v>
      </c>
      <c r="G500" s="26">
        <v>0</v>
      </c>
      <c r="H500" s="26">
        <v>2000000</v>
      </c>
      <c r="I500" s="26">
        <v>2000000</v>
      </c>
      <c r="J500" s="26">
        <v>2000000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2000000</v>
      </c>
      <c r="V500" s="26">
        <v>100</v>
      </c>
      <c r="W500" s="26">
        <v>2000000</v>
      </c>
      <c r="X500" s="26">
        <v>100</v>
      </c>
      <c r="Y500" s="26">
        <v>2000000</v>
      </c>
      <c r="Z500" s="26">
        <v>100</v>
      </c>
      <c r="AA500" s="26">
        <v>0</v>
      </c>
      <c r="AB500" s="26">
        <v>0</v>
      </c>
      <c r="AC500" s="26">
        <v>0</v>
      </c>
    </row>
    <row r="501" spans="1:29" x14ac:dyDescent="0.2">
      <c r="A501" s="10" t="s">
        <v>796</v>
      </c>
      <c r="B501" s="102" t="s">
        <v>797</v>
      </c>
      <c r="C501" s="26">
        <v>2000000</v>
      </c>
      <c r="D501" s="26">
        <v>0</v>
      </c>
      <c r="E501" s="26">
        <v>0</v>
      </c>
      <c r="F501" s="26">
        <v>0</v>
      </c>
      <c r="G501" s="26">
        <v>0</v>
      </c>
      <c r="H501" s="26">
        <v>2000000</v>
      </c>
      <c r="I501" s="26">
        <v>2000000</v>
      </c>
      <c r="J501" s="26">
        <v>2000000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2000000</v>
      </c>
      <c r="V501" s="26">
        <v>100</v>
      </c>
      <c r="W501" s="26">
        <v>2000000</v>
      </c>
      <c r="X501" s="26">
        <v>100</v>
      </c>
      <c r="Y501" s="26">
        <v>2000000</v>
      </c>
      <c r="Z501" s="26">
        <v>100</v>
      </c>
      <c r="AA501" s="26">
        <v>0</v>
      </c>
      <c r="AB501" s="26">
        <v>0</v>
      </c>
      <c r="AC501" s="26">
        <v>0</v>
      </c>
    </row>
    <row r="502" spans="1:29" ht="38.25" x14ac:dyDescent="0.2">
      <c r="A502" s="10" t="s">
        <v>798</v>
      </c>
      <c r="B502" s="103" t="s">
        <v>799</v>
      </c>
      <c r="C502" s="26">
        <v>2000000</v>
      </c>
      <c r="D502" s="26">
        <v>0</v>
      </c>
      <c r="E502" s="26">
        <v>0</v>
      </c>
      <c r="F502" s="26">
        <v>0</v>
      </c>
      <c r="G502" s="26">
        <v>0</v>
      </c>
      <c r="H502" s="26">
        <v>2000000</v>
      </c>
      <c r="I502" s="26">
        <v>2000000</v>
      </c>
      <c r="J502" s="26">
        <v>2000000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2000000</v>
      </c>
      <c r="V502" s="26">
        <v>100</v>
      </c>
      <c r="W502" s="26">
        <v>2000000</v>
      </c>
      <c r="X502" s="26">
        <v>100</v>
      </c>
      <c r="Y502" s="26">
        <v>2000000</v>
      </c>
      <c r="Z502" s="26">
        <v>100</v>
      </c>
      <c r="AA502" s="26">
        <v>0</v>
      </c>
      <c r="AB502" s="26">
        <v>0</v>
      </c>
      <c r="AC502" s="26">
        <v>0</v>
      </c>
    </row>
    <row r="503" spans="1:29" x14ac:dyDescent="0.2">
      <c r="A503" s="10" t="s">
        <v>800</v>
      </c>
      <c r="B503" s="102" t="s">
        <v>127</v>
      </c>
      <c r="C503" s="26">
        <v>2000000</v>
      </c>
      <c r="D503" s="26">
        <v>0</v>
      </c>
      <c r="E503" s="26">
        <v>0</v>
      </c>
      <c r="F503" s="26">
        <v>0</v>
      </c>
      <c r="G503" s="26">
        <v>0</v>
      </c>
      <c r="H503" s="26">
        <v>2000000</v>
      </c>
      <c r="I503" s="26">
        <v>2000000</v>
      </c>
      <c r="J503" s="26">
        <v>2000000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2000000</v>
      </c>
      <c r="V503" s="26">
        <v>100</v>
      </c>
      <c r="W503" s="26">
        <v>2000000</v>
      </c>
      <c r="X503" s="26">
        <v>100</v>
      </c>
      <c r="Y503" s="26">
        <v>2000000</v>
      </c>
      <c r="Z503" s="26">
        <v>100</v>
      </c>
      <c r="AA503" s="26">
        <v>0</v>
      </c>
      <c r="AB503" s="26">
        <v>0</v>
      </c>
      <c r="AC503" s="26">
        <v>0</v>
      </c>
    </row>
    <row r="504" spans="1:29" x14ac:dyDescent="0.2">
      <c r="A504" s="10" t="s">
        <v>801</v>
      </c>
      <c r="B504" s="102" t="s">
        <v>802</v>
      </c>
      <c r="C504" s="26">
        <v>2000000</v>
      </c>
      <c r="D504" s="26">
        <v>0</v>
      </c>
      <c r="E504" s="26">
        <v>0</v>
      </c>
      <c r="F504" s="26">
        <v>0</v>
      </c>
      <c r="G504" s="26">
        <v>0</v>
      </c>
      <c r="H504" s="26">
        <v>2000000</v>
      </c>
      <c r="I504" s="26">
        <v>2000000</v>
      </c>
      <c r="J504" s="26">
        <v>2000000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2000000</v>
      </c>
      <c r="V504" s="26">
        <v>100</v>
      </c>
      <c r="W504" s="26">
        <v>2000000</v>
      </c>
      <c r="X504" s="26">
        <v>100</v>
      </c>
      <c r="Y504" s="26">
        <v>2000000</v>
      </c>
      <c r="Z504" s="26">
        <v>100</v>
      </c>
      <c r="AA504" s="26">
        <v>0</v>
      </c>
      <c r="AB504" s="26">
        <v>0</v>
      </c>
      <c r="AC504" s="26">
        <v>0</v>
      </c>
    </row>
    <row r="505" spans="1:29" ht="25.5" x14ac:dyDescent="0.2">
      <c r="A505" s="10" t="s">
        <v>803</v>
      </c>
      <c r="B505" s="103" t="s">
        <v>804</v>
      </c>
      <c r="C505" s="26">
        <v>2000000</v>
      </c>
      <c r="D505" s="26">
        <v>0</v>
      </c>
      <c r="E505" s="26">
        <v>0</v>
      </c>
      <c r="F505" s="26">
        <v>0</v>
      </c>
      <c r="G505" s="26">
        <v>0</v>
      </c>
      <c r="H505" s="26">
        <v>2000000</v>
      </c>
      <c r="I505" s="26">
        <v>2000000</v>
      </c>
      <c r="J505" s="26">
        <v>2000000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2000000</v>
      </c>
      <c r="V505" s="26">
        <v>100</v>
      </c>
      <c r="W505" s="26">
        <v>2000000</v>
      </c>
      <c r="X505" s="26">
        <v>100</v>
      </c>
      <c r="Y505" s="26">
        <v>2000000</v>
      </c>
      <c r="Z505" s="26">
        <v>100</v>
      </c>
      <c r="AA505" s="26">
        <v>0</v>
      </c>
      <c r="AB505" s="26">
        <v>0</v>
      </c>
      <c r="AC505" s="26">
        <v>0</v>
      </c>
    </row>
    <row r="506" spans="1:29" x14ac:dyDescent="0.2">
      <c r="A506" s="10" t="s">
        <v>805</v>
      </c>
      <c r="B506" s="102" t="s">
        <v>127</v>
      </c>
      <c r="C506" s="26">
        <v>2000000</v>
      </c>
      <c r="D506" s="26">
        <v>0</v>
      </c>
      <c r="E506" s="26">
        <v>0</v>
      </c>
      <c r="F506" s="26">
        <v>0</v>
      </c>
      <c r="G506" s="26">
        <v>0</v>
      </c>
      <c r="H506" s="26">
        <v>2000000</v>
      </c>
      <c r="I506" s="26">
        <v>2000000</v>
      </c>
      <c r="J506" s="26">
        <v>2000000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2000000</v>
      </c>
      <c r="V506" s="26">
        <v>100</v>
      </c>
      <c r="W506" s="26">
        <v>2000000</v>
      </c>
      <c r="X506" s="26">
        <v>100</v>
      </c>
      <c r="Y506" s="26">
        <v>2000000</v>
      </c>
      <c r="Z506" s="26">
        <v>100</v>
      </c>
      <c r="AA506" s="26">
        <v>0</v>
      </c>
      <c r="AB506" s="26">
        <v>0</v>
      </c>
      <c r="AC506" s="26">
        <v>0</v>
      </c>
    </row>
    <row r="507" spans="1:29" x14ac:dyDescent="0.2">
      <c r="A507" s="10" t="s">
        <v>806</v>
      </c>
      <c r="B507" s="102" t="s">
        <v>807</v>
      </c>
      <c r="C507" s="26">
        <v>2000000</v>
      </c>
      <c r="D507" s="26">
        <v>0</v>
      </c>
      <c r="E507" s="26">
        <v>0</v>
      </c>
      <c r="F507" s="26">
        <v>0</v>
      </c>
      <c r="G507" s="26">
        <v>0</v>
      </c>
      <c r="H507" s="26">
        <v>2000000</v>
      </c>
      <c r="I507" s="26">
        <v>2000000</v>
      </c>
      <c r="J507" s="26">
        <v>2000000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2000000</v>
      </c>
      <c r="V507" s="26">
        <v>100</v>
      </c>
      <c r="W507" s="26">
        <v>2000000</v>
      </c>
      <c r="X507" s="26">
        <v>100</v>
      </c>
      <c r="Y507" s="26">
        <v>2000000</v>
      </c>
      <c r="Z507" s="26">
        <v>100</v>
      </c>
      <c r="AA507" s="26">
        <v>0</v>
      </c>
      <c r="AB507" s="26">
        <v>0</v>
      </c>
      <c r="AC507" s="26">
        <v>0</v>
      </c>
    </row>
    <row r="508" spans="1:29" ht="38.25" x14ac:dyDescent="0.2">
      <c r="A508" s="10" t="s">
        <v>808</v>
      </c>
      <c r="B508" s="103" t="s">
        <v>809</v>
      </c>
      <c r="C508" s="26">
        <v>2000000</v>
      </c>
      <c r="D508" s="26">
        <v>0</v>
      </c>
      <c r="E508" s="26">
        <v>0</v>
      </c>
      <c r="F508" s="26">
        <v>0</v>
      </c>
      <c r="G508" s="26">
        <v>0</v>
      </c>
      <c r="H508" s="26">
        <v>2000000</v>
      </c>
      <c r="I508" s="26">
        <v>2000000</v>
      </c>
      <c r="J508" s="26">
        <v>2000000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2000000</v>
      </c>
      <c r="V508" s="26">
        <v>100</v>
      </c>
      <c r="W508" s="26">
        <v>2000000</v>
      </c>
      <c r="X508" s="26">
        <v>100</v>
      </c>
      <c r="Y508" s="26">
        <v>2000000</v>
      </c>
      <c r="Z508" s="26">
        <v>100</v>
      </c>
      <c r="AA508" s="26">
        <v>0</v>
      </c>
      <c r="AB508" s="26">
        <v>0</v>
      </c>
      <c r="AC508" s="26">
        <v>0</v>
      </c>
    </row>
    <row r="509" spans="1:29" x14ac:dyDescent="0.2">
      <c r="A509" s="10" t="s">
        <v>810</v>
      </c>
      <c r="B509" s="102" t="s">
        <v>127</v>
      </c>
      <c r="C509" s="26">
        <v>2000000</v>
      </c>
      <c r="D509" s="26">
        <v>0</v>
      </c>
      <c r="E509" s="26">
        <v>0</v>
      </c>
      <c r="F509" s="26">
        <v>0</v>
      </c>
      <c r="G509" s="26">
        <v>0</v>
      </c>
      <c r="H509" s="26">
        <v>2000000</v>
      </c>
      <c r="I509" s="26">
        <v>2000000</v>
      </c>
      <c r="J509" s="26">
        <v>2000000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2000000</v>
      </c>
      <c r="V509" s="26">
        <v>100</v>
      </c>
      <c r="W509" s="26">
        <v>2000000</v>
      </c>
      <c r="X509" s="26">
        <v>100</v>
      </c>
      <c r="Y509" s="26">
        <v>2000000</v>
      </c>
      <c r="Z509" s="26">
        <v>100</v>
      </c>
      <c r="AA509" s="26">
        <v>0</v>
      </c>
      <c r="AB509" s="26">
        <v>0</v>
      </c>
      <c r="AC509" s="26">
        <v>0</v>
      </c>
    </row>
    <row r="510" spans="1:29" x14ac:dyDescent="0.2">
      <c r="A510" s="10" t="s">
        <v>811</v>
      </c>
      <c r="B510" s="102" t="s">
        <v>812</v>
      </c>
      <c r="C510" s="26">
        <v>2000000</v>
      </c>
      <c r="D510" s="26">
        <v>0</v>
      </c>
      <c r="E510" s="26">
        <v>0</v>
      </c>
      <c r="F510" s="26">
        <v>0</v>
      </c>
      <c r="G510" s="26">
        <v>0</v>
      </c>
      <c r="H510" s="26">
        <v>2000000</v>
      </c>
      <c r="I510" s="26">
        <v>2000000</v>
      </c>
      <c r="J510" s="26">
        <v>2000000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2000000</v>
      </c>
      <c r="V510" s="26">
        <v>100</v>
      </c>
      <c r="W510" s="26">
        <v>2000000</v>
      </c>
      <c r="X510" s="26">
        <v>100</v>
      </c>
      <c r="Y510" s="26">
        <v>2000000</v>
      </c>
      <c r="Z510" s="26">
        <v>100</v>
      </c>
      <c r="AA510" s="26">
        <v>0</v>
      </c>
      <c r="AB510" s="26">
        <v>0</v>
      </c>
      <c r="AC510" s="26">
        <v>0</v>
      </c>
    </row>
    <row r="511" spans="1:29" ht="38.25" x14ac:dyDescent="0.2">
      <c r="A511" s="10" t="s">
        <v>813</v>
      </c>
      <c r="B511" s="103" t="s">
        <v>809</v>
      </c>
      <c r="C511" s="26">
        <v>2000000</v>
      </c>
      <c r="D511" s="26">
        <v>0</v>
      </c>
      <c r="E511" s="26">
        <v>0</v>
      </c>
      <c r="F511" s="26">
        <v>0</v>
      </c>
      <c r="G511" s="26">
        <v>0</v>
      </c>
      <c r="H511" s="26">
        <v>2000000</v>
      </c>
      <c r="I511" s="26">
        <v>2000000</v>
      </c>
      <c r="J511" s="26">
        <v>2000000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2000000</v>
      </c>
      <c r="V511" s="26">
        <v>100</v>
      </c>
      <c r="W511" s="26">
        <v>2000000</v>
      </c>
      <c r="X511" s="26">
        <v>100</v>
      </c>
      <c r="Y511" s="26">
        <v>2000000</v>
      </c>
      <c r="Z511" s="26">
        <v>100</v>
      </c>
      <c r="AA511" s="26">
        <v>0</v>
      </c>
      <c r="AB511" s="26">
        <v>0</v>
      </c>
      <c r="AC511" s="26">
        <v>0</v>
      </c>
    </row>
    <row r="512" spans="1:29" x14ac:dyDescent="0.2">
      <c r="A512" s="10" t="s">
        <v>814</v>
      </c>
      <c r="B512" s="102" t="s">
        <v>127</v>
      </c>
      <c r="C512" s="26">
        <v>2000000</v>
      </c>
      <c r="D512" s="26">
        <v>0</v>
      </c>
      <c r="E512" s="26">
        <v>0</v>
      </c>
      <c r="F512" s="26">
        <v>0</v>
      </c>
      <c r="G512" s="26">
        <v>0</v>
      </c>
      <c r="H512" s="26">
        <v>2000000</v>
      </c>
      <c r="I512" s="26">
        <v>2000000</v>
      </c>
      <c r="J512" s="26">
        <v>2000000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2000000</v>
      </c>
      <c r="V512" s="26">
        <v>100</v>
      </c>
      <c r="W512" s="26">
        <v>2000000</v>
      </c>
      <c r="X512" s="26">
        <v>100</v>
      </c>
      <c r="Y512" s="26">
        <v>2000000</v>
      </c>
      <c r="Z512" s="26">
        <v>100</v>
      </c>
      <c r="AA512" s="26">
        <v>0</v>
      </c>
      <c r="AB512" s="26">
        <v>0</v>
      </c>
      <c r="AC512" s="26">
        <v>0</v>
      </c>
    </row>
    <row r="513" spans="1:29" x14ac:dyDescent="0.2">
      <c r="A513" s="10" t="s">
        <v>815</v>
      </c>
      <c r="B513" s="102" t="s">
        <v>816</v>
      </c>
      <c r="C513" s="26">
        <v>2000000</v>
      </c>
      <c r="D513" s="26">
        <v>0</v>
      </c>
      <c r="E513" s="26">
        <v>0</v>
      </c>
      <c r="F513" s="26">
        <v>0</v>
      </c>
      <c r="G513" s="26">
        <v>0</v>
      </c>
      <c r="H513" s="26">
        <v>2000000</v>
      </c>
      <c r="I513" s="26">
        <v>2000000</v>
      </c>
      <c r="J513" s="26">
        <v>2000000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2000000</v>
      </c>
      <c r="V513" s="26">
        <v>100</v>
      </c>
      <c r="W513" s="26">
        <v>2000000</v>
      </c>
      <c r="X513" s="26">
        <v>100</v>
      </c>
      <c r="Y513" s="26">
        <v>2000000</v>
      </c>
      <c r="Z513" s="26">
        <v>100</v>
      </c>
      <c r="AA513" s="26">
        <v>0</v>
      </c>
      <c r="AB513" s="26">
        <v>0</v>
      </c>
      <c r="AC513" s="26">
        <v>0</v>
      </c>
    </row>
    <row r="514" spans="1:29" ht="25.5" x14ac:dyDescent="0.2">
      <c r="A514" s="10" t="s">
        <v>817</v>
      </c>
      <c r="B514" s="103" t="s">
        <v>296</v>
      </c>
      <c r="C514" s="26">
        <v>2000000</v>
      </c>
      <c r="D514" s="26">
        <v>0</v>
      </c>
      <c r="E514" s="26">
        <v>0</v>
      </c>
      <c r="F514" s="26">
        <v>0</v>
      </c>
      <c r="G514" s="26">
        <v>0</v>
      </c>
      <c r="H514" s="26">
        <v>2000000</v>
      </c>
      <c r="I514" s="26">
        <v>2000000</v>
      </c>
      <c r="J514" s="26">
        <v>2000000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2000000</v>
      </c>
      <c r="V514" s="26">
        <v>100</v>
      </c>
      <c r="W514" s="26">
        <v>2000000</v>
      </c>
      <c r="X514" s="26">
        <v>100</v>
      </c>
      <c r="Y514" s="26">
        <v>2000000</v>
      </c>
      <c r="Z514" s="26">
        <v>100</v>
      </c>
      <c r="AA514" s="26">
        <v>0</v>
      </c>
      <c r="AB514" s="26">
        <v>0</v>
      </c>
      <c r="AC514" s="26">
        <v>0</v>
      </c>
    </row>
    <row r="515" spans="1:29" x14ac:dyDescent="0.2">
      <c r="A515" s="10" t="s">
        <v>818</v>
      </c>
      <c r="B515" s="102" t="s">
        <v>127</v>
      </c>
      <c r="C515" s="26">
        <v>2000000</v>
      </c>
      <c r="D515" s="26">
        <v>0</v>
      </c>
      <c r="E515" s="26">
        <v>0</v>
      </c>
      <c r="F515" s="26">
        <v>0</v>
      </c>
      <c r="G515" s="26">
        <v>0</v>
      </c>
      <c r="H515" s="26">
        <v>2000000</v>
      </c>
      <c r="I515" s="26">
        <v>2000000</v>
      </c>
      <c r="J515" s="26">
        <v>2000000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2000000</v>
      </c>
      <c r="V515" s="26">
        <v>100</v>
      </c>
      <c r="W515" s="26">
        <v>2000000</v>
      </c>
      <c r="X515" s="26">
        <v>100</v>
      </c>
      <c r="Y515" s="26">
        <v>2000000</v>
      </c>
      <c r="Z515" s="26">
        <v>100</v>
      </c>
      <c r="AA515" s="26">
        <v>0</v>
      </c>
      <c r="AB515" s="26">
        <v>0</v>
      </c>
      <c r="AC515" s="26">
        <v>0</v>
      </c>
    </row>
    <row r="516" spans="1:29" x14ac:dyDescent="0.2">
      <c r="A516" s="10" t="s">
        <v>819</v>
      </c>
      <c r="B516" s="102" t="s">
        <v>820</v>
      </c>
      <c r="C516" s="26">
        <v>2000000</v>
      </c>
      <c r="D516" s="26">
        <v>0</v>
      </c>
      <c r="E516" s="26">
        <v>0</v>
      </c>
      <c r="F516" s="26">
        <v>0</v>
      </c>
      <c r="G516" s="26">
        <v>0</v>
      </c>
      <c r="H516" s="26">
        <v>2000000</v>
      </c>
      <c r="I516" s="26">
        <v>2000000</v>
      </c>
      <c r="J516" s="26">
        <v>2000000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2000000</v>
      </c>
      <c r="V516" s="26">
        <v>100</v>
      </c>
      <c r="W516" s="26">
        <v>2000000</v>
      </c>
      <c r="X516" s="26">
        <v>100</v>
      </c>
      <c r="Y516" s="26">
        <v>2000000</v>
      </c>
      <c r="Z516" s="26">
        <v>100</v>
      </c>
      <c r="AA516" s="26">
        <v>0</v>
      </c>
      <c r="AB516" s="26">
        <v>0</v>
      </c>
      <c r="AC516" s="26">
        <v>0</v>
      </c>
    </row>
    <row r="517" spans="1:29" ht="38.25" x14ac:dyDescent="0.2">
      <c r="A517" s="10" t="s">
        <v>821</v>
      </c>
      <c r="B517" s="103" t="s">
        <v>822</v>
      </c>
      <c r="C517" s="26">
        <v>2000000</v>
      </c>
      <c r="D517" s="26">
        <v>0</v>
      </c>
      <c r="E517" s="26">
        <v>0</v>
      </c>
      <c r="F517" s="26">
        <v>0</v>
      </c>
      <c r="G517" s="26">
        <v>0</v>
      </c>
      <c r="H517" s="26">
        <v>2000000</v>
      </c>
      <c r="I517" s="26">
        <v>2000000</v>
      </c>
      <c r="J517" s="26">
        <v>2000000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2000000</v>
      </c>
      <c r="V517" s="26">
        <v>100</v>
      </c>
      <c r="W517" s="26">
        <v>2000000</v>
      </c>
      <c r="X517" s="26">
        <v>100</v>
      </c>
      <c r="Y517" s="26">
        <v>2000000</v>
      </c>
      <c r="Z517" s="26">
        <v>100</v>
      </c>
      <c r="AA517" s="26">
        <v>0</v>
      </c>
      <c r="AB517" s="26">
        <v>0</v>
      </c>
      <c r="AC517" s="26">
        <v>0</v>
      </c>
    </row>
    <row r="518" spans="1:29" x14ac:dyDescent="0.2">
      <c r="A518" s="10" t="s">
        <v>823</v>
      </c>
      <c r="B518" s="102" t="s">
        <v>127</v>
      </c>
      <c r="C518" s="26">
        <v>2000000</v>
      </c>
      <c r="D518" s="26">
        <v>0</v>
      </c>
      <c r="E518" s="26">
        <v>0</v>
      </c>
      <c r="F518" s="26">
        <v>0</v>
      </c>
      <c r="G518" s="26">
        <v>0</v>
      </c>
      <c r="H518" s="26">
        <v>2000000</v>
      </c>
      <c r="I518" s="26">
        <v>2000000</v>
      </c>
      <c r="J518" s="26">
        <v>2000000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2000000</v>
      </c>
      <c r="V518" s="26">
        <v>100</v>
      </c>
      <c r="W518" s="26">
        <v>2000000</v>
      </c>
      <c r="X518" s="26">
        <v>100</v>
      </c>
      <c r="Y518" s="26">
        <v>2000000</v>
      </c>
      <c r="Z518" s="26">
        <v>100</v>
      </c>
      <c r="AA518" s="26">
        <v>0</v>
      </c>
      <c r="AB518" s="26">
        <v>0</v>
      </c>
      <c r="AC518" s="26">
        <v>0</v>
      </c>
    </row>
    <row r="519" spans="1:29" ht="63.75" x14ac:dyDescent="0.2">
      <c r="A519" s="10" t="s">
        <v>824</v>
      </c>
      <c r="B519" s="103" t="s">
        <v>825</v>
      </c>
      <c r="C519" s="26">
        <v>2445113101</v>
      </c>
      <c r="D519" s="26">
        <v>0</v>
      </c>
      <c r="E519" s="26">
        <v>0</v>
      </c>
      <c r="F519" s="26">
        <v>0</v>
      </c>
      <c r="G519" s="26">
        <v>0</v>
      </c>
      <c r="H519" s="26">
        <v>2445113101</v>
      </c>
      <c r="I519" s="26">
        <v>203759514</v>
      </c>
      <c r="J519" s="26">
        <v>203759514</v>
      </c>
      <c r="K519" s="26">
        <v>377118326</v>
      </c>
      <c r="L519" s="26">
        <v>377118326</v>
      </c>
      <c r="M519" s="26">
        <v>265275418</v>
      </c>
      <c r="N519" s="26">
        <v>265275418</v>
      </c>
      <c r="O519" s="26">
        <v>108555332</v>
      </c>
      <c r="P519" s="26">
        <v>108555332</v>
      </c>
      <c r="Q519" s="26">
        <v>108555332</v>
      </c>
      <c r="R519" s="26">
        <v>108555332</v>
      </c>
      <c r="S519" s="26">
        <v>0</v>
      </c>
      <c r="T519" s="26">
        <v>0</v>
      </c>
      <c r="U519" s="26">
        <v>2067994775</v>
      </c>
      <c r="V519" s="26">
        <v>84.576651041386697</v>
      </c>
      <c r="W519" s="26">
        <v>2179837683</v>
      </c>
      <c r="X519" s="26">
        <v>89.150791515880897</v>
      </c>
      <c r="Y519" s="26">
        <v>2336557769</v>
      </c>
      <c r="Z519" s="26">
        <v>95.560314491971596</v>
      </c>
      <c r="AA519" s="26">
        <v>111842908</v>
      </c>
      <c r="AB519" s="26">
        <v>156720086</v>
      </c>
      <c r="AC519" s="26">
        <v>0</v>
      </c>
    </row>
    <row r="520" spans="1:29" ht="38.25" x14ac:dyDescent="0.2">
      <c r="A520" s="10" t="s">
        <v>826</v>
      </c>
      <c r="B520" s="103" t="s">
        <v>794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0</v>
      </c>
      <c r="Z520" s="26">
        <v>0</v>
      </c>
      <c r="AA520" s="26">
        <v>0</v>
      </c>
      <c r="AB520" s="26">
        <v>0</v>
      </c>
      <c r="AC520" s="26">
        <v>0</v>
      </c>
    </row>
    <row r="521" spans="1:29" ht="38.25" x14ac:dyDescent="0.2">
      <c r="A521" s="10" t="s">
        <v>827</v>
      </c>
      <c r="B521" s="103" t="s">
        <v>828</v>
      </c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6">
        <v>0</v>
      </c>
      <c r="Y521" s="26">
        <v>0</v>
      </c>
      <c r="Z521" s="26">
        <v>0</v>
      </c>
      <c r="AA521" s="26">
        <v>0</v>
      </c>
      <c r="AB521" s="26">
        <v>0</v>
      </c>
      <c r="AC521" s="26">
        <v>0</v>
      </c>
    </row>
    <row r="522" spans="1:29" ht="25.5" x14ac:dyDescent="0.2">
      <c r="A522" s="10" t="s">
        <v>829</v>
      </c>
      <c r="B522" s="103" t="s">
        <v>830</v>
      </c>
      <c r="C522" s="26">
        <v>1210000000</v>
      </c>
      <c r="D522" s="26">
        <v>0</v>
      </c>
      <c r="E522" s="26">
        <v>0</v>
      </c>
      <c r="F522" s="26">
        <v>0</v>
      </c>
      <c r="G522" s="26">
        <v>0</v>
      </c>
      <c r="H522" s="26">
        <v>1210000000</v>
      </c>
      <c r="I522" s="26">
        <v>100833337</v>
      </c>
      <c r="J522" s="26">
        <v>100833337</v>
      </c>
      <c r="K522" s="26">
        <v>86622305</v>
      </c>
      <c r="L522" s="26">
        <v>86622305</v>
      </c>
      <c r="M522" s="26">
        <v>86622305</v>
      </c>
      <c r="N522" s="26">
        <v>86622305</v>
      </c>
      <c r="O522" s="26">
        <v>86622305</v>
      </c>
      <c r="P522" s="26">
        <v>86622305</v>
      </c>
      <c r="Q522" s="26">
        <v>86622305</v>
      </c>
      <c r="R522" s="26">
        <v>86622305</v>
      </c>
      <c r="S522" s="26">
        <v>0</v>
      </c>
      <c r="T522" s="26">
        <v>0</v>
      </c>
      <c r="U522" s="26">
        <v>1123377695</v>
      </c>
      <c r="V522" s="26">
        <v>92.841131818181779</v>
      </c>
      <c r="W522" s="26">
        <v>1123377695</v>
      </c>
      <c r="X522" s="26">
        <v>92.841131818181779</v>
      </c>
      <c r="Y522" s="26">
        <v>1123377695</v>
      </c>
      <c r="Z522" s="26">
        <v>92.841131818181779</v>
      </c>
      <c r="AA522" s="26">
        <v>0</v>
      </c>
      <c r="AB522" s="26">
        <v>0</v>
      </c>
      <c r="AC522" s="26">
        <v>0</v>
      </c>
    </row>
    <row r="523" spans="1:29" ht="38.25" x14ac:dyDescent="0.2">
      <c r="A523" s="10" t="s">
        <v>831</v>
      </c>
      <c r="B523" s="103" t="s">
        <v>828</v>
      </c>
      <c r="C523" s="26">
        <v>1210000000</v>
      </c>
      <c r="D523" s="26">
        <v>0</v>
      </c>
      <c r="E523" s="26">
        <v>0</v>
      </c>
      <c r="F523" s="26">
        <v>0</v>
      </c>
      <c r="G523" s="26">
        <v>0</v>
      </c>
      <c r="H523" s="26">
        <v>1210000000</v>
      </c>
      <c r="I523" s="26">
        <v>100833337</v>
      </c>
      <c r="J523" s="26">
        <v>100833337</v>
      </c>
      <c r="K523" s="26">
        <v>86622305</v>
      </c>
      <c r="L523" s="26">
        <v>86622305</v>
      </c>
      <c r="M523" s="26">
        <v>86622305</v>
      </c>
      <c r="N523" s="26">
        <v>86622305</v>
      </c>
      <c r="O523" s="26">
        <v>86622305</v>
      </c>
      <c r="P523" s="26">
        <v>86622305</v>
      </c>
      <c r="Q523" s="26">
        <v>86622305</v>
      </c>
      <c r="R523" s="26">
        <v>86622305</v>
      </c>
      <c r="S523" s="26">
        <v>0</v>
      </c>
      <c r="T523" s="26">
        <v>0</v>
      </c>
      <c r="U523" s="26">
        <v>1123377695</v>
      </c>
      <c r="V523" s="26">
        <v>92.841131818181779</v>
      </c>
      <c r="W523" s="26">
        <v>1123377695</v>
      </c>
      <c r="X523" s="26">
        <v>92.841131818181779</v>
      </c>
      <c r="Y523" s="26">
        <v>1123377695</v>
      </c>
      <c r="Z523" s="26">
        <v>92.841131818181779</v>
      </c>
      <c r="AA523" s="26">
        <v>0</v>
      </c>
      <c r="AB523" s="26">
        <v>0</v>
      </c>
      <c r="AC523" s="26">
        <v>0</v>
      </c>
    </row>
    <row r="524" spans="1:29" ht="25.5" x14ac:dyDescent="0.2">
      <c r="A524" s="10" t="s">
        <v>832</v>
      </c>
      <c r="B524" s="103" t="s">
        <v>833</v>
      </c>
      <c r="C524" s="26">
        <v>20638000</v>
      </c>
      <c r="D524" s="26">
        <v>0</v>
      </c>
      <c r="E524" s="26">
        <v>0</v>
      </c>
      <c r="F524" s="26">
        <v>0</v>
      </c>
      <c r="G524" s="26">
        <v>0</v>
      </c>
      <c r="H524" s="26">
        <v>20638000</v>
      </c>
      <c r="I524" s="26">
        <v>1719837</v>
      </c>
      <c r="J524" s="26">
        <v>1719837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20638000</v>
      </c>
      <c r="V524" s="26">
        <v>100</v>
      </c>
      <c r="W524" s="26">
        <v>20638000</v>
      </c>
      <c r="X524" s="26">
        <v>100</v>
      </c>
      <c r="Y524" s="26">
        <v>20638000</v>
      </c>
      <c r="Z524" s="26">
        <v>100</v>
      </c>
      <c r="AA524" s="26">
        <v>0</v>
      </c>
      <c r="AB524" s="26">
        <v>0</v>
      </c>
      <c r="AC524" s="26">
        <v>0</v>
      </c>
    </row>
    <row r="525" spans="1:29" ht="38.25" x14ac:dyDescent="0.2">
      <c r="A525" s="10" t="s">
        <v>834</v>
      </c>
      <c r="B525" s="103" t="s">
        <v>828</v>
      </c>
      <c r="C525" s="26">
        <v>20638000</v>
      </c>
      <c r="D525" s="26">
        <v>0</v>
      </c>
      <c r="E525" s="26">
        <v>0</v>
      </c>
      <c r="F525" s="26">
        <v>0</v>
      </c>
      <c r="G525" s="26">
        <v>0</v>
      </c>
      <c r="H525" s="26">
        <v>20638000</v>
      </c>
      <c r="I525" s="26">
        <v>1719837</v>
      </c>
      <c r="J525" s="26">
        <v>1719837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20638000</v>
      </c>
      <c r="V525" s="26">
        <v>100</v>
      </c>
      <c r="W525" s="26">
        <v>20638000</v>
      </c>
      <c r="X525" s="26">
        <v>100</v>
      </c>
      <c r="Y525" s="26">
        <v>20638000</v>
      </c>
      <c r="Z525" s="26">
        <v>100</v>
      </c>
      <c r="AA525" s="26">
        <v>0</v>
      </c>
      <c r="AB525" s="26">
        <v>0</v>
      </c>
      <c r="AC525" s="26">
        <v>0</v>
      </c>
    </row>
    <row r="526" spans="1:29" ht="25.5" x14ac:dyDescent="0.2">
      <c r="A526" s="10" t="s">
        <v>835</v>
      </c>
      <c r="B526" s="103" t="s">
        <v>836</v>
      </c>
      <c r="C526" s="26">
        <v>19687000</v>
      </c>
      <c r="D526" s="26">
        <v>0</v>
      </c>
      <c r="E526" s="26">
        <v>0</v>
      </c>
      <c r="F526" s="26">
        <v>0</v>
      </c>
      <c r="G526" s="26">
        <v>0</v>
      </c>
      <c r="H526" s="26">
        <v>19687000</v>
      </c>
      <c r="I526" s="26">
        <v>1640587</v>
      </c>
      <c r="J526" s="26">
        <v>1640587</v>
      </c>
      <c r="K526" s="26">
        <v>2269400</v>
      </c>
      <c r="L526" s="26">
        <v>2269400</v>
      </c>
      <c r="M526" s="26">
        <v>2269400</v>
      </c>
      <c r="N526" s="26">
        <v>2269400</v>
      </c>
      <c r="O526" s="26">
        <v>2269400</v>
      </c>
      <c r="P526" s="26">
        <v>2269400</v>
      </c>
      <c r="Q526" s="26">
        <v>2269400</v>
      </c>
      <c r="R526" s="26">
        <v>2269400</v>
      </c>
      <c r="S526" s="26">
        <v>0</v>
      </c>
      <c r="T526" s="26">
        <v>0</v>
      </c>
      <c r="U526" s="26">
        <v>17417600</v>
      </c>
      <c r="V526" s="26">
        <v>88.472596129425497</v>
      </c>
      <c r="W526" s="26">
        <v>17417600</v>
      </c>
      <c r="X526" s="26">
        <v>88.472596129425497</v>
      </c>
      <c r="Y526" s="26">
        <v>17417600</v>
      </c>
      <c r="Z526" s="26">
        <v>88.472596129425497</v>
      </c>
      <c r="AA526" s="26">
        <v>0</v>
      </c>
      <c r="AB526" s="26">
        <v>0</v>
      </c>
      <c r="AC526" s="26">
        <v>0</v>
      </c>
    </row>
    <row r="527" spans="1:29" ht="38.25" x14ac:dyDescent="0.2">
      <c r="A527" s="10" t="s">
        <v>837</v>
      </c>
      <c r="B527" s="103" t="s">
        <v>828</v>
      </c>
      <c r="C527" s="26">
        <v>19687000</v>
      </c>
      <c r="D527" s="26">
        <v>0</v>
      </c>
      <c r="E527" s="26">
        <v>0</v>
      </c>
      <c r="F527" s="26">
        <v>0</v>
      </c>
      <c r="G527" s="26">
        <v>0</v>
      </c>
      <c r="H527" s="26">
        <v>19687000</v>
      </c>
      <c r="I527" s="26">
        <v>1640587</v>
      </c>
      <c r="J527" s="26">
        <v>1640587</v>
      </c>
      <c r="K527" s="26">
        <v>2269400</v>
      </c>
      <c r="L527" s="26">
        <v>2269400</v>
      </c>
      <c r="M527" s="26">
        <v>2269400</v>
      </c>
      <c r="N527" s="26">
        <v>2269400</v>
      </c>
      <c r="O527" s="26">
        <v>2269400</v>
      </c>
      <c r="P527" s="26">
        <v>2269400</v>
      </c>
      <c r="Q527" s="26">
        <v>2269400</v>
      </c>
      <c r="R527" s="26">
        <v>2269400</v>
      </c>
      <c r="S527" s="26">
        <v>0</v>
      </c>
      <c r="T527" s="26">
        <v>0</v>
      </c>
      <c r="U527" s="26">
        <v>17417600</v>
      </c>
      <c r="V527" s="26">
        <v>88.472596129425497</v>
      </c>
      <c r="W527" s="26">
        <v>17417600</v>
      </c>
      <c r="X527" s="26">
        <v>88.472596129425497</v>
      </c>
      <c r="Y527" s="26">
        <v>17417600</v>
      </c>
      <c r="Z527" s="26">
        <v>88.472596129425497</v>
      </c>
      <c r="AA527" s="26">
        <v>0</v>
      </c>
      <c r="AB527" s="26">
        <v>0</v>
      </c>
      <c r="AC527" s="26">
        <v>0</v>
      </c>
    </row>
    <row r="528" spans="1:29" ht="25.5" x14ac:dyDescent="0.2">
      <c r="A528" s="10" t="s">
        <v>838</v>
      </c>
      <c r="B528" s="103" t="s">
        <v>839</v>
      </c>
      <c r="C528" s="26">
        <v>35159101</v>
      </c>
      <c r="D528" s="26">
        <v>0</v>
      </c>
      <c r="E528" s="26">
        <v>0</v>
      </c>
      <c r="F528" s="26">
        <v>0</v>
      </c>
      <c r="G528" s="26">
        <v>0</v>
      </c>
      <c r="H528" s="26">
        <v>35159101</v>
      </c>
      <c r="I528" s="26">
        <v>2929926</v>
      </c>
      <c r="J528" s="26">
        <v>2929926</v>
      </c>
      <c r="K528" s="26">
        <v>1559075</v>
      </c>
      <c r="L528" s="26">
        <v>1559075</v>
      </c>
      <c r="M528" s="26">
        <v>1559075</v>
      </c>
      <c r="N528" s="26">
        <v>1559075</v>
      </c>
      <c r="O528" s="26">
        <v>1559075</v>
      </c>
      <c r="P528" s="26">
        <v>1559075</v>
      </c>
      <c r="Q528" s="26">
        <v>1559075</v>
      </c>
      <c r="R528" s="26">
        <v>1559075</v>
      </c>
      <c r="S528" s="26">
        <v>0</v>
      </c>
      <c r="T528" s="26">
        <v>0</v>
      </c>
      <c r="U528" s="26">
        <v>33600026</v>
      </c>
      <c r="V528" s="26">
        <v>95.565657381285092</v>
      </c>
      <c r="W528" s="26">
        <v>33600026</v>
      </c>
      <c r="X528" s="26">
        <v>95.565657381285092</v>
      </c>
      <c r="Y528" s="26">
        <v>33600026</v>
      </c>
      <c r="Z528" s="26">
        <v>95.565657381285092</v>
      </c>
      <c r="AA528" s="26">
        <v>0</v>
      </c>
      <c r="AB528" s="26">
        <v>0</v>
      </c>
      <c r="AC528" s="26">
        <v>0</v>
      </c>
    </row>
    <row r="529" spans="1:29" ht="38.25" x14ac:dyDescent="0.2">
      <c r="A529" s="10" t="s">
        <v>840</v>
      </c>
      <c r="B529" s="103" t="s">
        <v>828</v>
      </c>
      <c r="C529" s="26">
        <v>35159101</v>
      </c>
      <c r="D529" s="26">
        <v>0</v>
      </c>
      <c r="E529" s="26">
        <v>0</v>
      </c>
      <c r="F529" s="26">
        <v>0</v>
      </c>
      <c r="G529" s="26">
        <v>0</v>
      </c>
      <c r="H529" s="26">
        <v>35159101</v>
      </c>
      <c r="I529" s="26">
        <v>2929926</v>
      </c>
      <c r="J529" s="26">
        <v>2929926</v>
      </c>
      <c r="K529" s="26">
        <v>1559075</v>
      </c>
      <c r="L529" s="26">
        <v>1559075</v>
      </c>
      <c r="M529" s="26">
        <v>1559075</v>
      </c>
      <c r="N529" s="26">
        <v>1559075</v>
      </c>
      <c r="O529" s="26">
        <v>1559075</v>
      </c>
      <c r="P529" s="26">
        <v>1559075</v>
      </c>
      <c r="Q529" s="26">
        <v>1559075</v>
      </c>
      <c r="R529" s="26">
        <v>1559075</v>
      </c>
      <c r="S529" s="26">
        <v>0</v>
      </c>
      <c r="T529" s="26">
        <v>0</v>
      </c>
      <c r="U529" s="26">
        <v>33600026</v>
      </c>
      <c r="V529" s="26">
        <v>95.565657381285092</v>
      </c>
      <c r="W529" s="26">
        <v>33600026</v>
      </c>
      <c r="X529" s="26">
        <v>95.565657381285092</v>
      </c>
      <c r="Y529" s="26">
        <v>33600026</v>
      </c>
      <c r="Z529" s="26">
        <v>95.565657381285092</v>
      </c>
      <c r="AA529" s="26">
        <v>0</v>
      </c>
      <c r="AB529" s="26">
        <v>0</v>
      </c>
      <c r="AC529" s="26">
        <v>0</v>
      </c>
    </row>
    <row r="530" spans="1:29" ht="25.5" x14ac:dyDescent="0.2">
      <c r="A530" s="10" t="s">
        <v>841</v>
      </c>
      <c r="B530" s="103" t="s">
        <v>842</v>
      </c>
      <c r="C530" s="26">
        <v>51671000</v>
      </c>
      <c r="D530" s="26">
        <v>0</v>
      </c>
      <c r="E530" s="26">
        <v>0</v>
      </c>
      <c r="F530" s="26">
        <v>0</v>
      </c>
      <c r="G530" s="26">
        <v>0</v>
      </c>
      <c r="H530" s="26">
        <v>51671000</v>
      </c>
      <c r="I530" s="26">
        <v>4305924</v>
      </c>
      <c r="J530" s="26">
        <v>4305924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51671000</v>
      </c>
      <c r="V530" s="26">
        <v>100</v>
      </c>
      <c r="W530" s="26">
        <v>51671000</v>
      </c>
      <c r="X530" s="26">
        <v>100</v>
      </c>
      <c r="Y530" s="26">
        <v>51671000</v>
      </c>
      <c r="Z530" s="26">
        <v>100</v>
      </c>
      <c r="AA530" s="26">
        <v>0</v>
      </c>
      <c r="AB530" s="26">
        <v>0</v>
      </c>
      <c r="AC530" s="26">
        <v>0</v>
      </c>
    </row>
    <row r="531" spans="1:29" ht="38.25" x14ac:dyDescent="0.2">
      <c r="A531" s="10" t="s">
        <v>843</v>
      </c>
      <c r="B531" s="103" t="s">
        <v>828</v>
      </c>
      <c r="C531" s="26">
        <v>51671000</v>
      </c>
      <c r="D531" s="26">
        <v>0</v>
      </c>
      <c r="E531" s="26">
        <v>0</v>
      </c>
      <c r="F531" s="26">
        <v>0</v>
      </c>
      <c r="G531" s="26">
        <v>0</v>
      </c>
      <c r="H531" s="26">
        <v>51671000</v>
      </c>
      <c r="I531" s="26">
        <v>4305924</v>
      </c>
      <c r="J531" s="26">
        <v>4305924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51671000</v>
      </c>
      <c r="V531" s="26">
        <v>100</v>
      </c>
      <c r="W531" s="26">
        <v>51671000</v>
      </c>
      <c r="X531" s="26">
        <v>100</v>
      </c>
      <c r="Y531" s="26">
        <v>51671000</v>
      </c>
      <c r="Z531" s="26">
        <v>100</v>
      </c>
      <c r="AA531" s="26">
        <v>0</v>
      </c>
      <c r="AB531" s="26">
        <v>0</v>
      </c>
      <c r="AC531" s="26">
        <v>0</v>
      </c>
    </row>
    <row r="532" spans="1:29" ht="25.5" x14ac:dyDescent="0.2">
      <c r="A532" s="10" t="s">
        <v>844</v>
      </c>
      <c r="B532" s="103" t="s">
        <v>845</v>
      </c>
      <c r="C532" s="26">
        <v>58567000</v>
      </c>
      <c r="D532" s="26">
        <v>0</v>
      </c>
      <c r="E532" s="26">
        <v>0</v>
      </c>
      <c r="F532" s="26">
        <v>0</v>
      </c>
      <c r="G532" s="26">
        <v>0</v>
      </c>
      <c r="H532" s="26">
        <v>58567000</v>
      </c>
      <c r="I532" s="26">
        <v>4880587</v>
      </c>
      <c r="J532" s="26">
        <v>4880587</v>
      </c>
      <c r="K532" s="26">
        <v>5543672</v>
      </c>
      <c r="L532" s="26">
        <v>5543672</v>
      </c>
      <c r="M532" s="26">
        <v>5543672</v>
      </c>
      <c r="N532" s="26">
        <v>5543672</v>
      </c>
      <c r="O532" s="26">
        <v>5543672</v>
      </c>
      <c r="P532" s="26">
        <v>5543672</v>
      </c>
      <c r="Q532" s="26">
        <v>5543672</v>
      </c>
      <c r="R532" s="26">
        <v>5543672</v>
      </c>
      <c r="S532" s="26">
        <v>0</v>
      </c>
      <c r="T532" s="26">
        <v>0</v>
      </c>
      <c r="U532" s="26">
        <v>53023328</v>
      </c>
      <c r="V532" s="26">
        <v>90.53447846056649</v>
      </c>
      <c r="W532" s="26">
        <v>53023328</v>
      </c>
      <c r="X532" s="26">
        <v>90.53447846056649</v>
      </c>
      <c r="Y532" s="26">
        <v>53023328</v>
      </c>
      <c r="Z532" s="26">
        <v>90.53447846056649</v>
      </c>
      <c r="AA532" s="26">
        <v>0</v>
      </c>
      <c r="AB532" s="26">
        <v>0</v>
      </c>
      <c r="AC532" s="26">
        <v>0</v>
      </c>
    </row>
    <row r="533" spans="1:29" ht="38.25" x14ac:dyDescent="0.2">
      <c r="A533" s="10" t="s">
        <v>846</v>
      </c>
      <c r="B533" s="103" t="s">
        <v>828</v>
      </c>
      <c r="C533" s="26">
        <v>58567000</v>
      </c>
      <c r="D533" s="26">
        <v>0</v>
      </c>
      <c r="E533" s="26">
        <v>0</v>
      </c>
      <c r="F533" s="26">
        <v>0</v>
      </c>
      <c r="G533" s="26">
        <v>0</v>
      </c>
      <c r="H533" s="26">
        <v>58567000</v>
      </c>
      <c r="I533" s="26">
        <v>4880587</v>
      </c>
      <c r="J533" s="26">
        <v>4880587</v>
      </c>
      <c r="K533" s="26">
        <v>5543672</v>
      </c>
      <c r="L533" s="26">
        <v>5543672</v>
      </c>
      <c r="M533" s="26">
        <v>5543672</v>
      </c>
      <c r="N533" s="26">
        <v>5543672</v>
      </c>
      <c r="O533" s="26">
        <v>5543672</v>
      </c>
      <c r="P533" s="26">
        <v>5543672</v>
      </c>
      <c r="Q533" s="26">
        <v>5543672</v>
      </c>
      <c r="R533" s="26">
        <v>5543672</v>
      </c>
      <c r="S533" s="26">
        <v>0</v>
      </c>
      <c r="T533" s="26">
        <v>0</v>
      </c>
      <c r="U533" s="26">
        <v>53023328</v>
      </c>
      <c r="V533" s="26">
        <v>90.53447846056649</v>
      </c>
      <c r="W533" s="26">
        <v>53023328</v>
      </c>
      <c r="X533" s="26">
        <v>90.53447846056649</v>
      </c>
      <c r="Y533" s="26">
        <v>53023328</v>
      </c>
      <c r="Z533" s="26">
        <v>90.53447846056649</v>
      </c>
      <c r="AA533" s="26">
        <v>0</v>
      </c>
      <c r="AB533" s="26">
        <v>0</v>
      </c>
      <c r="AC533" s="26">
        <v>0</v>
      </c>
    </row>
    <row r="534" spans="1:29" ht="25.5" x14ac:dyDescent="0.2">
      <c r="A534" s="10" t="s">
        <v>847</v>
      </c>
      <c r="B534" s="103" t="s">
        <v>848</v>
      </c>
      <c r="C534" s="26">
        <v>109358000</v>
      </c>
      <c r="D534" s="26">
        <v>0</v>
      </c>
      <c r="E534" s="26">
        <v>0</v>
      </c>
      <c r="F534" s="26">
        <v>0</v>
      </c>
      <c r="G534" s="26">
        <v>0</v>
      </c>
      <c r="H534" s="26">
        <v>109358000</v>
      </c>
      <c r="I534" s="26">
        <v>9113174</v>
      </c>
      <c r="J534" s="26">
        <v>9113174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109358000</v>
      </c>
      <c r="V534" s="26">
        <v>100</v>
      </c>
      <c r="W534" s="26">
        <v>109358000</v>
      </c>
      <c r="X534" s="26">
        <v>100</v>
      </c>
      <c r="Y534" s="26">
        <v>109358000</v>
      </c>
      <c r="Z534" s="26">
        <v>100</v>
      </c>
      <c r="AA534" s="26">
        <v>0</v>
      </c>
      <c r="AB534" s="26">
        <v>0</v>
      </c>
      <c r="AC534" s="26">
        <v>0</v>
      </c>
    </row>
    <row r="535" spans="1:29" ht="38.25" x14ac:dyDescent="0.2">
      <c r="A535" s="10" t="s">
        <v>849</v>
      </c>
      <c r="B535" s="103" t="s">
        <v>828</v>
      </c>
      <c r="C535" s="26">
        <v>109358000</v>
      </c>
      <c r="D535" s="26">
        <v>0</v>
      </c>
      <c r="E535" s="26">
        <v>0</v>
      </c>
      <c r="F535" s="26">
        <v>0</v>
      </c>
      <c r="G535" s="26">
        <v>0</v>
      </c>
      <c r="H535" s="26">
        <v>109358000</v>
      </c>
      <c r="I535" s="26">
        <v>9113174</v>
      </c>
      <c r="J535" s="26">
        <v>9113174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109358000</v>
      </c>
      <c r="V535" s="26">
        <v>100</v>
      </c>
      <c r="W535" s="26">
        <v>109358000</v>
      </c>
      <c r="X535" s="26">
        <v>100</v>
      </c>
      <c r="Y535" s="26">
        <v>109358000</v>
      </c>
      <c r="Z535" s="26">
        <v>100</v>
      </c>
      <c r="AA535" s="26">
        <v>0</v>
      </c>
      <c r="AB535" s="26">
        <v>0</v>
      </c>
      <c r="AC535" s="26">
        <v>0</v>
      </c>
    </row>
    <row r="536" spans="1:29" ht="25.5" x14ac:dyDescent="0.2">
      <c r="A536" s="10" t="s">
        <v>850</v>
      </c>
      <c r="B536" s="103" t="s">
        <v>851</v>
      </c>
      <c r="C536" s="26">
        <v>7305000</v>
      </c>
      <c r="D536" s="26">
        <v>0</v>
      </c>
      <c r="E536" s="26">
        <v>0</v>
      </c>
      <c r="F536" s="26">
        <v>0</v>
      </c>
      <c r="G536" s="26">
        <v>0</v>
      </c>
      <c r="H536" s="26">
        <v>7305000</v>
      </c>
      <c r="I536" s="26">
        <v>608750</v>
      </c>
      <c r="J536" s="26">
        <v>608750</v>
      </c>
      <c r="K536" s="26">
        <v>689480</v>
      </c>
      <c r="L536" s="26">
        <v>689480</v>
      </c>
      <c r="M536" s="26">
        <v>689480</v>
      </c>
      <c r="N536" s="26">
        <v>689480</v>
      </c>
      <c r="O536" s="26">
        <v>689480</v>
      </c>
      <c r="P536" s="26">
        <v>689480</v>
      </c>
      <c r="Q536" s="26">
        <v>689480</v>
      </c>
      <c r="R536" s="26">
        <v>689480</v>
      </c>
      <c r="S536" s="26">
        <v>0</v>
      </c>
      <c r="T536" s="26">
        <v>0</v>
      </c>
      <c r="U536" s="26">
        <v>6615520</v>
      </c>
      <c r="V536" s="26">
        <v>90.561533196440806</v>
      </c>
      <c r="W536" s="26">
        <v>6615520</v>
      </c>
      <c r="X536" s="26">
        <v>90.561533196440806</v>
      </c>
      <c r="Y536" s="26">
        <v>6615520</v>
      </c>
      <c r="Z536" s="26">
        <v>90.561533196440806</v>
      </c>
      <c r="AA536" s="26">
        <v>0</v>
      </c>
      <c r="AB536" s="26">
        <v>0</v>
      </c>
      <c r="AC536" s="26">
        <v>0</v>
      </c>
    </row>
    <row r="537" spans="1:29" ht="38.25" x14ac:dyDescent="0.2">
      <c r="A537" s="10" t="s">
        <v>852</v>
      </c>
      <c r="B537" s="103" t="s">
        <v>828</v>
      </c>
      <c r="C537" s="26">
        <v>7305000</v>
      </c>
      <c r="D537" s="26">
        <v>0</v>
      </c>
      <c r="E537" s="26">
        <v>0</v>
      </c>
      <c r="F537" s="26">
        <v>0</v>
      </c>
      <c r="G537" s="26">
        <v>0</v>
      </c>
      <c r="H537" s="26">
        <v>7305000</v>
      </c>
      <c r="I537" s="26">
        <v>608750</v>
      </c>
      <c r="J537" s="26">
        <v>608750</v>
      </c>
      <c r="K537" s="26">
        <v>689480</v>
      </c>
      <c r="L537" s="26">
        <v>689480</v>
      </c>
      <c r="M537" s="26">
        <v>689480</v>
      </c>
      <c r="N537" s="26">
        <v>689480</v>
      </c>
      <c r="O537" s="26">
        <v>689480</v>
      </c>
      <c r="P537" s="26">
        <v>689480</v>
      </c>
      <c r="Q537" s="26">
        <v>689480</v>
      </c>
      <c r="R537" s="26">
        <v>689480</v>
      </c>
      <c r="S537" s="26">
        <v>0</v>
      </c>
      <c r="T537" s="26">
        <v>0</v>
      </c>
      <c r="U537" s="26">
        <v>6615520</v>
      </c>
      <c r="V537" s="26">
        <v>90.561533196440806</v>
      </c>
      <c r="W537" s="26">
        <v>6615520</v>
      </c>
      <c r="X537" s="26">
        <v>90.561533196440806</v>
      </c>
      <c r="Y537" s="26">
        <v>6615520</v>
      </c>
      <c r="Z537" s="26">
        <v>90.561533196440806</v>
      </c>
      <c r="AA537" s="26">
        <v>0</v>
      </c>
      <c r="AB537" s="26">
        <v>0</v>
      </c>
      <c r="AC537" s="26">
        <v>0</v>
      </c>
    </row>
    <row r="538" spans="1:29" ht="25.5" x14ac:dyDescent="0.2">
      <c r="A538" s="10" t="s">
        <v>853</v>
      </c>
      <c r="B538" s="103" t="s">
        <v>854</v>
      </c>
      <c r="C538" s="26">
        <v>150000000</v>
      </c>
      <c r="D538" s="26">
        <v>0</v>
      </c>
      <c r="E538" s="26">
        <v>0</v>
      </c>
      <c r="F538" s="26">
        <v>0</v>
      </c>
      <c r="G538" s="26">
        <v>0</v>
      </c>
      <c r="H538" s="26">
        <v>150000000</v>
      </c>
      <c r="I538" s="26">
        <v>12500000</v>
      </c>
      <c r="J538" s="26">
        <v>12500000</v>
      </c>
      <c r="K538" s="26">
        <v>119167549</v>
      </c>
      <c r="L538" s="26">
        <v>119167549</v>
      </c>
      <c r="M538" s="26">
        <v>119167537</v>
      </c>
      <c r="N538" s="26">
        <v>119167537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30832451</v>
      </c>
      <c r="V538" s="26">
        <v>20.554967333333298</v>
      </c>
      <c r="W538" s="26">
        <v>30832463</v>
      </c>
      <c r="X538" s="26">
        <v>20.554975333333299</v>
      </c>
      <c r="Y538" s="26">
        <v>150000000</v>
      </c>
      <c r="Z538" s="26">
        <v>100</v>
      </c>
      <c r="AA538" s="26">
        <v>12</v>
      </c>
      <c r="AB538" s="26">
        <v>119167537</v>
      </c>
      <c r="AC538" s="26">
        <v>0</v>
      </c>
    </row>
    <row r="539" spans="1:29" ht="38.25" x14ac:dyDescent="0.2">
      <c r="A539" s="10" t="s">
        <v>855</v>
      </c>
      <c r="B539" s="103" t="s">
        <v>828</v>
      </c>
      <c r="C539" s="26">
        <v>150000000</v>
      </c>
      <c r="D539" s="26">
        <v>0</v>
      </c>
      <c r="E539" s="26">
        <v>0</v>
      </c>
      <c r="F539" s="26">
        <v>0</v>
      </c>
      <c r="G539" s="26">
        <v>0</v>
      </c>
      <c r="H539" s="26">
        <v>150000000</v>
      </c>
      <c r="I539" s="26">
        <v>12500000</v>
      </c>
      <c r="J539" s="26">
        <v>12500000</v>
      </c>
      <c r="K539" s="26">
        <v>119167549</v>
      </c>
      <c r="L539" s="26">
        <v>119167549</v>
      </c>
      <c r="M539" s="26">
        <v>119167537</v>
      </c>
      <c r="N539" s="26">
        <v>119167537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30832451</v>
      </c>
      <c r="V539" s="26">
        <v>20.554967333333298</v>
      </c>
      <c r="W539" s="26">
        <v>30832463</v>
      </c>
      <c r="X539" s="26">
        <v>20.554975333333299</v>
      </c>
      <c r="Y539" s="26">
        <v>150000000</v>
      </c>
      <c r="Z539" s="26">
        <v>100</v>
      </c>
      <c r="AA539" s="26">
        <v>12</v>
      </c>
      <c r="AB539" s="26">
        <v>119167537</v>
      </c>
      <c r="AC539" s="26">
        <v>0</v>
      </c>
    </row>
    <row r="540" spans="1:29" ht="25.5" x14ac:dyDescent="0.2">
      <c r="A540" s="10" t="s">
        <v>856</v>
      </c>
      <c r="B540" s="103" t="s">
        <v>857</v>
      </c>
      <c r="C540" s="26">
        <v>53224000</v>
      </c>
      <c r="D540" s="26">
        <v>0</v>
      </c>
      <c r="E540" s="26">
        <v>0</v>
      </c>
      <c r="F540" s="26">
        <v>0</v>
      </c>
      <c r="G540" s="26">
        <v>0</v>
      </c>
      <c r="H540" s="26">
        <v>53224000</v>
      </c>
      <c r="I540" s="26">
        <v>4435337</v>
      </c>
      <c r="J540" s="26">
        <v>4435337</v>
      </c>
      <c r="K540" s="26">
        <v>4137100</v>
      </c>
      <c r="L540" s="26">
        <v>4137100</v>
      </c>
      <c r="M540" s="26">
        <v>4137100</v>
      </c>
      <c r="N540" s="26">
        <v>4137100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49086900</v>
      </c>
      <c r="V540" s="26">
        <v>92.227002855854494</v>
      </c>
      <c r="W540" s="26">
        <v>49086900</v>
      </c>
      <c r="X540" s="26">
        <v>92.227002855854494</v>
      </c>
      <c r="Y540" s="26">
        <v>53224000</v>
      </c>
      <c r="Z540" s="26">
        <v>100</v>
      </c>
      <c r="AA540" s="26">
        <v>0</v>
      </c>
      <c r="AB540" s="26">
        <v>4137100</v>
      </c>
      <c r="AC540" s="26">
        <v>0</v>
      </c>
    </row>
    <row r="541" spans="1:29" ht="38.25" x14ac:dyDescent="0.2">
      <c r="A541" s="10" t="s">
        <v>858</v>
      </c>
      <c r="B541" s="103" t="s">
        <v>828</v>
      </c>
      <c r="C541" s="26">
        <v>53224000</v>
      </c>
      <c r="D541" s="26">
        <v>0</v>
      </c>
      <c r="E541" s="26">
        <v>0</v>
      </c>
      <c r="F541" s="26">
        <v>0</v>
      </c>
      <c r="G541" s="26">
        <v>0</v>
      </c>
      <c r="H541" s="26">
        <v>53224000</v>
      </c>
      <c r="I541" s="26">
        <v>4435337</v>
      </c>
      <c r="J541" s="26">
        <v>4435337</v>
      </c>
      <c r="K541" s="26">
        <v>4137100</v>
      </c>
      <c r="L541" s="26">
        <v>4137100</v>
      </c>
      <c r="M541" s="26">
        <v>4137100</v>
      </c>
      <c r="N541" s="26">
        <v>4137100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49086900</v>
      </c>
      <c r="V541" s="26">
        <v>92.227002855854494</v>
      </c>
      <c r="W541" s="26">
        <v>49086900</v>
      </c>
      <c r="X541" s="26">
        <v>92.227002855854494</v>
      </c>
      <c r="Y541" s="26">
        <v>53224000</v>
      </c>
      <c r="Z541" s="26">
        <v>100</v>
      </c>
      <c r="AA541" s="26">
        <v>0</v>
      </c>
      <c r="AB541" s="26">
        <v>4137100</v>
      </c>
      <c r="AC541" s="26">
        <v>0</v>
      </c>
    </row>
    <row r="542" spans="1:29" ht="25.5" x14ac:dyDescent="0.2">
      <c r="A542" s="10" t="s">
        <v>859</v>
      </c>
      <c r="B542" s="103" t="s">
        <v>860</v>
      </c>
      <c r="C542" s="26">
        <v>6790000</v>
      </c>
      <c r="D542" s="26">
        <v>0</v>
      </c>
      <c r="E542" s="26">
        <v>0</v>
      </c>
      <c r="F542" s="26">
        <v>0</v>
      </c>
      <c r="G542" s="26">
        <v>0</v>
      </c>
      <c r="H542" s="26">
        <v>6790000</v>
      </c>
      <c r="I542" s="26">
        <v>565837</v>
      </c>
      <c r="J542" s="26">
        <v>565837</v>
      </c>
      <c r="K542" s="26">
        <v>518100</v>
      </c>
      <c r="L542" s="26">
        <v>518100</v>
      </c>
      <c r="M542" s="26">
        <v>518100</v>
      </c>
      <c r="N542" s="26">
        <v>518100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6271900</v>
      </c>
      <c r="V542" s="26">
        <v>92.369661266568485</v>
      </c>
      <c r="W542" s="26">
        <v>6271900</v>
      </c>
      <c r="X542" s="26">
        <v>92.369661266568485</v>
      </c>
      <c r="Y542" s="26">
        <v>6790000</v>
      </c>
      <c r="Z542" s="26">
        <v>100</v>
      </c>
      <c r="AA542" s="26">
        <v>0</v>
      </c>
      <c r="AB542" s="26">
        <v>518100</v>
      </c>
      <c r="AC542" s="26">
        <v>0</v>
      </c>
    </row>
    <row r="543" spans="1:29" ht="38.25" x14ac:dyDescent="0.2">
      <c r="A543" s="10" t="s">
        <v>861</v>
      </c>
      <c r="B543" s="103" t="s">
        <v>828</v>
      </c>
      <c r="C543" s="26">
        <v>6790000</v>
      </c>
      <c r="D543" s="26">
        <v>0</v>
      </c>
      <c r="E543" s="26">
        <v>0</v>
      </c>
      <c r="F543" s="26">
        <v>0</v>
      </c>
      <c r="G543" s="26">
        <v>0</v>
      </c>
      <c r="H543" s="26">
        <v>6790000</v>
      </c>
      <c r="I543" s="26">
        <v>565837</v>
      </c>
      <c r="J543" s="26">
        <v>565837</v>
      </c>
      <c r="K543" s="26">
        <v>518100</v>
      </c>
      <c r="L543" s="26">
        <v>518100</v>
      </c>
      <c r="M543" s="26">
        <v>518100</v>
      </c>
      <c r="N543" s="26">
        <v>518100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6271900</v>
      </c>
      <c r="V543" s="26">
        <v>92.369661266568485</v>
      </c>
      <c r="W543" s="26">
        <v>6271900</v>
      </c>
      <c r="X543" s="26">
        <v>92.369661266568485</v>
      </c>
      <c r="Y543" s="26">
        <v>6790000</v>
      </c>
      <c r="Z543" s="26">
        <v>100</v>
      </c>
      <c r="AA543" s="26">
        <v>0</v>
      </c>
      <c r="AB543" s="26">
        <v>518100</v>
      </c>
      <c r="AC543" s="26">
        <v>0</v>
      </c>
    </row>
    <row r="544" spans="1:29" ht="25.5" x14ac:dyDescent="0.2">
      <c r="A544" s="10" t="s">
        <v>862</v>
      </c>
      <c r="B544" s="103" t="s">
        <v>863</v>
      </c>
      <c r="C544" s="26">
        <v>40661000</v>
      </c>
      <c r="D544" s="26">
        <v>0</v>
      </c>
      <c r="E544" s="26">
        <v>0</v>
      </c>
      <c r="F544" s="26">
        <v>0</v>
      </c>
      <c r="G544" s="26">
        <v>0</v>
      </c>
      <c r="H544" s="26">
        <v>40661000</v>
      </c>
      <c r="I544" s="26">
        <v>3388424</v>
      </c>
      <c r="J544" s="26">
        <v>3388424</v>
      </c>
      <c r="K544" s="26">
        <v>3103500</v>
      </c>
      <c r="L544" s="26">
        <v>3103500</v>
      </c>
      <c r="M544" s="26">
        <v>3103500</v>
      </c>
      <c r="N544" s="26">
        <v>3103500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37557500</v>
      </c>
      <c r="V544" s="26">
        <v>92.367379061016706</v>
      </c>
      <c r="W544" s="26">
        <v>37557500</v>
      </c>
      <c r="X544" s="26">
        <v>92.367379061016706</v>
      </c>
      <c r="Y544" s="26">
        <v>40661000</v>
      </c>
      <c r="Z544" s="26">
        <v>100</v>
      </c>
      <c r="AA544" s="26">
        <v>0</v>
      </c>
      <c r="AB544" s="26">
        <v>3103500</v>
      </c>
      <c r="AC544" s="26">
        <v>0</v>
      </c>
    </row>
    <row r="545" spans="1:29" ht="38.25" x14ac:dyDescent="0.2">
      <c r="A545" s="10" t="s">
        <v>864</v>
      </c>
      <c r="B545" s="103" t="s">
        <v>828</v>
      </c>
      <c r="C545" s="26">
        <v>40661000</v>
      </c>
      <c r="D545" s="26">
        <v>0</v>
      </c>
      <c r="E545" s="26">
        <v>0</v>
      </c>
      <c r="F545" s="26">
        <v>0</v>
      </c>
      <c r="G545" s="26">
        <v>0</v>
      </c>
      <c r="H545" s="26">
        <v>40661000</v>
      </c>
      <c r="I545" s="26">
        <v>3388424</v>
      </c>
      <c r="J545" s="26">
        <v>3388424</v>
      </c>
      <c r="K545" s="26">
        <v>3103500</v>
      </c>
      <c r="L545" s="26">
        <v>3103500</v>
      </c>
      <c r="M545" s="26">
        <v>3103500</v>
      </c>
      <c r="N545" s="26">
        <v>3103500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37557500</v>
      </c>
      <c r="V545" s="26">
        <v>92.367379061016706</v>
      </c>
      <c r="W545" s="26">
        <v>37557500</v>
      </c>
      <c r="X545" s="26">
        <v>92.367379061016706</v>
      </c>
      <c r="Y545" s="26">
        <v>40661000</v>
      </c>
      <c r="Z545" s="26">
        <v>100</v>
      </c>
      <c r="AA545" s="26">
        <v>0</v>
      </c>
      <c r="AB545" s="26">
        <v>3103500</v>
      </c>
      <c r="AC545" s="26">
        <v>0</v>
      </c>
    </row>
    <row r="546" spans="1:29" ht="38.25" x14ac:dyDescent="0.2">
      <c r="A546" s="10" t="s">
        <v>865</v>
      </c>
      <c r="B546" s="103" t="s">
        <v>866</v>
      </c>
      <c r="C546" s="26">
        <v>13562000</v>
      </c>
      <c r="D546" s="26">
        <v>0</v>
      </c>
      <c r="E546" s="26">
        <v>0</v>
      </c>
      <c r="F546" s="26">
        <v>0</v>
      </c>
      <c r="G546" s="26">
        <v>0</v>
      </c>
      <c r="H546" s="26">
        <v>13562000</v>
      </c>
      <c r="I546" s="26">
        <v>1130174</v>
      </c>
      <c r="J546" s="26">
        <v>1130174</v>
      </c>
      <c r="K546" s="26">
        <v>1035300</v>
      </c>
      <c r="L546" s="26">
        <v>1035300</v>
      </c>
      <c r="M546" s="26">
        <v>1035300</v>
      </c>
      <c r="N546" s="26">
        <v>1035300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12526700</v>
      </c>
      <c r="V546" s="26">
        <v>92.366170181389194</v>
      </c>
      <c r="W546" s="26">
        <v>12526700</v>
      </c>
      <c r="X546" s="26">
        <v>92.366170181389194</v>
      </c>
      <c r="Y546" s="26">
        <v>13562000</v>
      </c>
      <c r="Z546" s="26">
        <v>100</v>
      </c>
      <c r="AA546" s="26">
        <v>0</v>
      </c>
      <c r="AB546" s="26">
        <v>1035300</v>
      </c>
      <c r="AC546" s="26">
        <v>0</v>
      </c>
    </row>
    <row r="547" spans="1:29" ht="38.25" x14ac:dyDescent="0.2">
      <c r="A547" s="10" t="s">
        <v>867</v>
      </c>
      <c r="B547" s="103" t="s">
        <v>828</v>
      </c>
      <c r="C547" s="26">
        <v>13562000</v>
      </c>
      <c r="D547" s="26">
        <v>0</v>
      </c>
      <c r="E547" s="26">
        <v>0</v>
      </c>
      <c r="F547" s="26">
        <v>0</v>
      </c>
      <c r="G547" s="26">
        <v>0</v>
      </c>
      <c r="H547" s="26">
        <v>13562000</v>
      </c>
      <c r="I547" s="26">
        <v>1130174</v>
      </c>
      <c r="J547" s="26">
        <v>1130174</v>
      </c>
      <c r="K547" s="26">
        <v>1035300</v>
      </c>
      <c r="L547" s="26">
        <v>1035300</v>
      </c>
      <c r="M547" s="26">
        <v>1035300</v>
      </c>
      <c r="N547" s="26">
        <v>1035300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12526700</v>
      </c>
      <c r="V547" s="26">
        <v>92.366170181389194</v>
      </c>
      <c r="W547" s="26">
        <v>12526700</v>
      </c>
      <c r="X547" s="26">
        <v>92.366170181389194</v>
      </c>
      <c r="Y547" s="26">
        <v>13562000</v>
      </c>
      <c r="Z547" s="26">
        <v>100</v>
      </c>
      <c r="AA547" s="26">
        <v>0</v>
      </c>
      <c r="AB547" s="26">
        <v>1035300</v>
      </c>
      <c r="AC547" s="26">
        <v>0</v>
      </c>
    </row>
    <row r="548" spans="1:29" ht="51" x14ac:dyDescent="0.2">
      <c r="A548" s="10" t="s">
        <v>868</v>
      </c>
      <c r="B548" s="103" t="s">
        <v>869</v>
      </c>
      <c r="C548" s="26">
        <v>6790000</v>
      </c>
      <c r="D548" s="26">
        <v>0</v>
      </c>
      <c r="E548" s="26">
        <v>0</v>
      </c>
      <c r="F548" s="26">
        <v>0</v>
      </c>
      <c r="G548" s="26">
        <v>0</v>
      </c>
      <c r="H548" s="26">
        <v>6790000</v>
      </c>
      <c r="I548" s="26">
        <v>565837</v>
      </c>
      <c r="J548" s="26">
        <v>565837</v>
      </c>
      <c r="K548" s="26">
        <v>518100</v>
      </c>
      <c r="L548" s="26">
        <v>518100</v>
      </c>
      <c r="M548" s="26">
        <v>518100</v>
      </c>
      <c r="N548" s="26">
        <v>518100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6271900</v>
      </c>
      <c r="V548" s="26">
        <v>92.369661266568485</v>
      </c>
      <c r="W548" s="26">
        <v>6271900</v>
      </c>
      <c r="X548" s="26">
        <v>92.369661266568485</v>
      </c>
      <c r="Y548" s="26">
        <v>6790000</v>
      </c>
      <c r="Z548" s="26">
        <v>100</v>
      </c>
      <c r="AA548" s="26">
        <v>0</v>
      </c>
      <c r="AB548" s="26">
        <v>518100</v>
      </c>
      <c r="AC548" s="26">
        <v>0</v>
      </c>
    </row>
    <row r="549" spans="1:29" ht="38.25" x14ac:dyDescent="0.2">
      <c r="A549" s="10" t="s">
        <v>870</v>
      </c>
      <c r="B549" s="103" t="s">
        <v>828</v>
      </c>
      <c r="C549" s="26">
        <v>6790000</v>
      </c>
      <c r="D549" s="26">
        <v>0</v>
      </c>
      <c r="E549" s="26">
        <v>0</v>
      </c>
      <c r="F549" s="26">
        <v>0</v>
      </c>
      <c r="G549" s="26">
        <v>0</v>
      </c>
      <c r="H549" s="26">
        <v>6790000</v>
      </c>
      <c r="I549" s="26">
        <v>565837</v>
      </c>
      <c r="J549" s="26">
        <v>565837</v>
      </c>
      <c r="K549" s="26">
        <v>518100</v>
      </c>
      <c r="L549" s="26">
        <v>518100</v>
      </c>
      <c r="M549" s="26">
        <v>518100</v>
      </c>
      <c r="N549" s="26">
        <v>518100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26">
        <v>6271900</v>
      </c>
      <c r="V549" s="26">
        <v>92.369661266568485</v>
      </c>
      <c r="W549" s="26">
        <v>6271900</v>
      </c>
      <c r="X549" s="26">
        <v>92.369661266568485</v>
      </c>
      <c r="Y549" s="26">
        <v>6790000</v>
      </c>
      <c r="Z549" s="26">
        <v>100</v>
      </c>
      <c r="AA549" s="26">
        <v>0</v>
      </c>
      <c r="AB549" s="26">
        <v>518100</v>
      </c>
      <c r="AC549" s="26">
        <v>0</v>
      </c>
    </row>
    <row r="550" spans="1:29" ht="25.5" x14ac:dyDescent="0.2">
      <c r="A550" s="10" t="s">
        <v>871</v>
      </c>
      <c r="B550" s="103" t="s">
        <v>872</v>
      </c>
      <c r="C550" s="26">
        <v>100000000</v>
      </c>
      <c r="D550" s="26">
        <v>0</v>
      </c>
      <c r="E550" s="26">
        <v>0</v>
      </c>
      <c r="F550" s="26">
        <v>0</v>
      </c>
      <c r="G550" s="26">
        <v>0</v>
      </c>
      <c r="H550" s="26">
        <v>100000000</v>
      </c>
      <c r="I550" s="26">
        <v>8333337</v>
      </c>
      <c r="J550" s="26">
        <v>8333337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100000000</v>
      </c>
      <c r="V550" s="26">
        <v>100</v>
      </c>
      <c r="W550" s="26">
        <v>100000000</v>
      </c>
      <c r="X550" s="26">
        <v>100</v>
      </c>
      <c r="Y550" s="26">
        <v>100000000</v>
      </c>
      <c r="Z550" s="26">
        <v>100</v>
      </c>
      <c r="AA550" s="26">
        <v>0</v>
      </c>
      <c r="AB550" s="26">
        <v>0</v>
      </c>
      <c r="AC550" s="26">
        <v>0</v>
      </c>
    </row>
    <row r="551" spans="1:29" ht="38.25" x14ac:dyDescent="0.2">
      <c r="A551" s="10" t="s">
        <v>873</v>
      </c>
      <c r="B551" s="103" t="s">
        <v>828</v>
      </c>
      <c r="C551" s="26">
        <v>100000000</v>
      </c>
      <c r="D551" s="26">
        <v>0</v>
      </c>
      <c r="E551" s="26">
        <v>0</v>
      </c>
      <c r="F551" s="26">
        <v>0</v>
      </c>
      <c r="G551" s="26">
        <v>0</v>
      </c>
      <c r="H551" s="26">
        <v>100000000</v>
      </c>
      <c r="I551" s="26">
        <v>8333337</v>
      </c>
      <c r="J551" s="26">
        <v>8333337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100000000</v>
      </c>
      <c r="V551" s="26">
        <v>100</v>
      </c>
      <c r="W551" s="26">
        <v>100000000</v>
      </c>
      <c r="X551" s="26">
        <v>100</v>
      </c>
      <c r="Y551" s="26">
        <v>100000000</v>
      </c>
      <c r="Z551" s="26">
        <v>100</v>
      </c>
      <c r="AA551" s="26">
        <v>0</v>
      </c>
      <c r="AB551" s="26">
        <v>0</v>
      </c>
      <c r="AC551" s="26">
        <v>0</v>
      </c>
    </row>
    <row r="552" spans="1:29" ht="25.5" x14ac:dyDescent="0.2">
      <c r="A552" s="10" t="s">
        <v>874</v>
      </c>
      <c r="B552" s="103" t="s">
        <v>875</v>
      </c>
      <c r="C552" s="26">
        <v>46800000</v>
      </c>
      <c r="D552" s="26">
        <v>0</v>
      </c>
      <c r="E552" s="26">
        <v>0</v>
      </c>
      <c r="F552" s="26">
        <v>0</v>
      </c>
      <c r="G552" s="26">
        <v>0</v>
      </c>
      <c r="H552" s="26">
        <v>46800000</v>
      </c>
      <c r="I552" s="26">
        <v>3900000</v>
      </c>
      <c r="J552" s="26">
        <v>3900000</v>
      </c>
      <c r="K552" s="26">
        <v>70000000</v>
      </c>
      <c r="L552" s="26">
        <v>70000000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0</v>
      </c>
      <c r="U552" s="26">
        <v>-23200000</v>
      </c>
      <c r="V552" s="26">
        <v>0</v>
      </c>
      <c r="W552" s="26">
        <v>46800000</v>
      </c>
      <c r="X552" s="26">
        <v>100</v>
      </c>
      <c r="Y552" s="26">
        <v>46800000</v>
      </c>
      <c r="Z552" s="26">
        <v>100</v>
      </c>
      <c r="AA552" s="26">
        <v>70000000</v>
      </c>
      <c r="AB552" s="26">
        <v>0</v>
      </c>
      <c r="AC552" s="26">
        <v>0</v>
      </c>
    </row>
    <row r="553" spans="1:29" ht="38.25" x14ac:dyDescent="0.2">
      <c r="A553" s="10" t="s">
        <v>876</v>
      </c>
      <c r="B553" s="103" t="s">
        <v>828</v>
      </c>
      <c r="C553" s="26">
        <v>46800000</v>
      </c>
      <c r="D553" s="26">
        <v>0</v>
      </c>
      <c r="E553" s="26">
        <v>0</v>
      </c>
      <c r="F553" s="26">
        <v>0</v>
      </c>
      <c r="G553" s="26">
        <v>0</v>
      </c>
      <c r="H553" s="26">
        <v>46800000</v>
      </c>
      <c r="I553" s="26">
        <v>3900000</v>
      </c>
      <c r="J553" s="26">
        <v>3900000</v>
      </c>
      <c r="K553" s="26">
        <v>70000000</v>
      </c>
      <c r="L553" s="26">
        <v>70000000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-23200000</v>
      </c>
      <c r="V553" s="26">
        <v>0</v>
      </c>
      <c r="W553" s="26">
        <v>46800000</v>
      </c>
      <c r="X553" s="26">
        <v>100</v>
      </c>
      <c r="Y553" s="26">
        <v>46800000</v>
      </c>
      <c r="Z553" s="26">
        <v>100</v>
      </c>
      <c r="AA553" s="26">
        <v>70000000</v>
      </c>
      <c r="AB553" s="26">
        <v>0</v>
      </c>
      <c r="AC553" s="26">
        <v>0</v>
      </c>
    </row>
    <row r="554" spans="1:29" ht="25.5" x14ac:dyDescent="0.2">
      <c r="A554" s="10" t="s">
        <v>877</v>
      </c>
      <c r="B554" s="103" t="s">
        <v>878</v>
      </c>
      <c r="C554" s="26">
        <v>11440000</v>
      </c>
      <c r="D554" s="26">
        <v>0</v>
      </c>
      <c r="E554" s="26">
        <v>0</v>
      </c>
      <c r="F554" s="26">
        <v>0</v>
      </c>
      <c r="G554" s="26">
        <v>0</v>
      </c>
      <c r="H554" s="26">
        <v>11440000</v>
      </c>
      <c r="I554" s="26">
        <v>953337</v>
      </c>
      <c r="J554" s="26">
        <v>953337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11440000</v>
      </c>
      <c r="V554" s="26">
        <v>100</v>
      </c>
      <c r="W554" s="26">
        <v>11440000</v>
      </c>
      <c r="X554" s="26">
        <v>100</v>
      </c>
      <c r="Y554" s="26">
        <v>11440000</v>
      </c>
      <c r="Z554" s="26">
        <v>100</v>
      </c>
      <c r="AA554" s="26">
        <v>0</v>
      </c>
      <c r="AB554" s="26">
        <v>0</v>
      </c>
      <c r="AC554" s="26">
        <v>0</v>
      </c>
    </row>
    <row r="555" spans="1:29" ht="38.25" x14ac:dyDescent="0.2">
      <c r="A555" s="10" t="s">
        <v>879</v>
      </c>
      <c r="B555" s="103" t="s">
        <v>828</v>
      </c>
      <c r="C555" s="26">
        <v>11440000</v>
      </c>
      <c r="D555" s="26">
        <v>0</v>
      </c>
      <c r="E555" s="26">
        <v>0</v>
      </c>
      <c r="F555" s="26">
        <v>0</v>
      </c>
      <c r="G555" s="26">
        <v>0</v>
      </c>
      <c r="H555" s="26">
        <v>11440000</v>
      </c>
      <c r="I555" s="26">
        <v>953337</v>
      </c>
      <c r="J555" s="26">
        <v>953337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11440000</v>
      </c>
      <c r="V555" s="26">
        <v>100</v>
      </c>
      <c r="W555" s="26">
        <v>11440000</v>
      </c>
      <c r="X555" s="26">
        <v>100</v>
      </c>
      <c r="Y555" s="26">
        <v>11440000</v>
      </c>
      <c r="Z555" s="26">
        <v>100</v>
      </c>
      <c r="AA555" s="26">
        <v>0</v>
      </c>
      <c r="AB555" s="26">
        <v>0</v>
      </c>
      <c r="AC555" s="26">
        <v>0</v>
      </c>
    </row>
    <row r="556" spans="1:29" ht="25.5" x14ac:dyDescent="0.2">
      <c r="A556" s="10" t="s">
        <v>880</v>
      </c>
      <c r="B556" s="103" t="s">
        <v>881</v>
      </c>
      <c r="C556" s="26">
        <v>11440000</v>
      </c>
      <c r="D556" s="26">
        <v>0</v>
      </c>
      <c r="E556" s="26">
        <v>0</v>
      </c>
      <c r="F556" s="26">
        <v>0</v>
      </c>
      <c r="G556" s="26">
        <v>0</v>
      </c>
      <c r="H556" s="26">
        <v>11440000</v>
      </c>
      <c r="I556" s="26">
        <v>953337</v>
      </c>
      <c r="J556" s="26">
        <v>953337</v>
      </c>
      <c r="K556" s="26">
        <v>6000000</v>
      </c>
      <c r="L556" s="26">
        <v>6000000</v>
      </c>
      <c r="M556" s="26">
        <v>157104</v>
      </c>
      <c r="N556" s="26">
        <v>157104</v>
      </c>
      <c r="O556" s="26">
        <v>157104</v>
      </c>
      <c r="P556" s="26">
        <v>157104</v>
      </c>
      <c r="Q556" s="26">
        <v>157104</v>
      </c>
      <c r="R556" s="26">
        <v>157104</v>
      </c>
      <c r="S556" s="26">
        <v>0</v>
      </c>
      <c r="T556" s="26">
        <v>0</v>
      </c>
      <c r="U556" s="26">
        <v>5440000</v>
      </c>
      <c r="V556" s="26">
        <v>47.552447552447603</v>
      </c>
      <c r="W556" s="26">
        <v>11282896</v>
      </c>
      <c r="X556" s="26">
        <v>98.626713286713283</v>
      </c>
      <c r="Y556" s="26">
        <v>11282896</v>
      </c>
      <c r="Z556" s="26">
        <v>98.626713286713283</v>
      </c>
      <c r="AA556" s="26">
        <v>5842896</v>
      </c>
      <c r="AB556" s="26">
        <v>0</v>
      </c>
      <c r="AC556" s="26">
        <v>0</v>
      </c>
    </row>
    <row r="557" spans="1:29" ht="38.25" x14ac:dyDescent="0.2">
      <c r="A557" s="10" t="s">
        <v>882</v>
      </c>
      <c r="B557" s="103" t="s">
        <v>828</v>
      </c>
      <c r="C557" s="26">
        <v>11440000</v>
      </c>
      <c r="D557" s="26">
        <v>0</v>
      </c>
      <c r="E557" s="26">
        <v>0</v>
      </c>
      <c r="F557" s="26">
        <v>0</v>
      </c>
      <c r="G557" s="26">
        <v>0</v>
      </c>
      <c r="H557" s="26">
        <v>11440000</v>
      </c>
      <c r="I557" s="26">
        <v>953337</v>
      </c>
      <c r="J557" s="26">
        <v>953337</v>
      </c>
      <c r="K557" s="26">
        <v>6000000</v>
      </c>
      <c r="L557" s="26">
        <v>6000000</v>
      </c>
      <c r="M557" s="26">
        <v>157104</v>
      </c>
      <c r="N557" s="26">
        <v>157104</v>
      </c>
      <c r="O557" s="26">
        <v>157104</v>
      </c>
      <c r="P557" s="26">
        <v>157104</v>
      </c>
      <c r="Q557" s="26">
        <v>157104</v>
      </c>
      <c r="R557" s="26">
        <v>157104</v>
      </c>
      <c r="S557" s="26">
        <v>0</v>
      </c>
      <c r="T557" s="26">
        <v>0</v>
      </c>
      <c r="U557" s="26">
        <v>5440000</v>
      </c>
      <c r="V557" s="26">
        <v>47.552447552447603</v>
      </c>
      <c r="W557" s="26">
        <v>11282896</v>
      </c>
      <c r="X557" s="26">
        <v>98.626713286713283</v>
      </c>
      <c r="Y557" s="26">
        <v>11282896</v>
      </c>
      <c r="Z557" s="26">
        <v>98.626713286713283</v>
      </c>
      <c r="AA557" s="26">
        <v>5842896</v>
      </c>
      <c r="AB557" s="26">
        <v>0</v>
      </c>
      <c r="AC557" s="26">
        <v>0</v>
      </c>
    </row>
    <row r="558" spans="1:29" ht="25.5" x14ac:dyDescent="0.2">
      <c r="A558" s="10" t="s">
        <v>883</v>
      </c>
      <c r="B558" s="103" t="s">
        <v>884</v>
      </c>
      <c r="C558" s="26">
        <v>27300000</v>
      </c>
      <c r="D558" s="26">
        <v>0</v>
      </c>
      <c r="E558" s="26">
        <v>0</v>
      </c>
      <c r="F558" s="26">
        <v>0</v>
      </c>
      <c r="G558" s="26">
        <v>0</v>
      </c>
      <c r="H558" s="26">
        <v>27300000</v>
      </c>
      <c r="I558" s="26">
        <v>2275000</v>
      </c>
      <c r="J558" s="26">
        <v>2275000</v>
      </c>
      <c r="K558" s="26">
        <v>10000000</v>
      </c>
      <c r="L558" s="26">
        <v>10000000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17300000</v>
      </c>
      <c r="V558" s="26">
        <v>63.369963369963401</v>
      </c>
      <c r="W558" s="26">
        <v>27300000</v>
      </c>
      <c r="X558" s="26">
        <v>100</v>
      </c>
      <c r="Y558" s="26">
        <v>27300000</v>
      </c>
      <c r="Z558" s="26">
        <v>100</v>
      </c>
      <c r="AA558" s="26">
        <v>10000000</v>
      </c>
      <c r="AB558" s="26">
        <v>0</v>
      </c>
      <c r="AC558" s="26">
        <v>0</v>
      </c>
    </row>
    <row r="559" spans="1:29" ht="38.25" x14ac:dyDescent="0.2">
      <c r="A559" s="10" t="s">
        <v>885</v>
      </c>
      <c r="B559" s="103" t="s">
        <v>828</v>
      </c>
      <c r="C559" s="26">
        <v>27300000</v>
      </c>
      <c r="D559" s="26">
        <v>0</v>
      </c>
      <c r="E559" s="26">
        <v>0</v>
      </c>
      <c r="F559" s="26">
        <v>0</v>
      </c>
      <c r="G559" s="26">
        <v>0</v>
      </c>
      <c r="H559" s="26">
        <v>27300000</v>
      </c>
      <c r="I559" s="26">
        <v>2275000</v>
      </c>
      <c r="J559" s="26">
        <v>2275000</v>
      </c>
      <c r="K559" s="26">
        <v>10000000</v>
      </c>
      <c r="L559" s="26">
        <v>10000000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17300000</v>
      </c>
      <c r="V559" s="26">
        <v>63.369963369963401</v>
      </c>
      <c r="W559" s="26">
        <v>27300000</v>
      </c>
      <c r="X559" s="26">
        <v>100</v>
      </c>
      <c r="Y559" s="26">
        <v>27300000</v>
      </c>
      <c r="Z559" s="26">
        <v>100</v>
      </c>
      <c r="AA559" s="26">
        <v>10000000</v>
      </c>
      <c r="AB559" s="26">
        <v>0</v>
      </c>
      <c r="AC559" s="26">
        <v>0</v>
      </c>
    </row>
    <row r="560" spans="1:29" ht="25.5" x14ac:dyDescent="0.2">
      <c r="A560" s="10" t="s">
        <v>886</v>
      </c>
      <c r="B560" s="103" t="s">
        <v>887</v>
      </c>
      <c r="C560" s="26">
        <v>20800000</v>
      </c>
      <c r="D560" s="26">
        <v>0</v>
      </c>
      <c r="E560" s="26">
        <v>0</v>
      </c>
      <c r="F560" s="26">
        <v>0</v>
      </c>
      <c r="G560" s="26">
        <v>0</v>
      </c>
      <c r="H560" s="26">
        <v>20800000</v>
      </c>
      <c r="I560" s="26">
        <v>1733337</v>
      </c>
      <c r="J560" s="26">
        <v>1733337</v>
      </c>
      <c r="K560" s="26">
        <v>10000000</v>
      </c>
      <c r="L560" s="26">
        <v>10000000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10800000</v>
      </c>
      <c r="V560" s="26">
        <v>51.923076923076891</v>
      </c>
      <c r="W560" s="26">
        <v>20800000</v>
      </c>
      <c r="X560" s="26">
        <v>100</v>
      </c>
      <c r="Y560" s="26">
        <v>20800000</v>
      </c>
      <c r="Z560" s="26">
        <v>100</v>
      </c>
      <c r="AA560" s="26">
        <v>10000000</v>
      </c>
      <c r="AB560" s="26">
        <v>0</v>
      </c>
      <c r="AC560" s="26">
        <v>0</v>
      </c>
    </row>
    <row r="561" spans="1:29" ht="38.25" x14ac:dyDescent="0.2">
      <c r="A561" s="10" t="s">
        <v>888</v>
      </c>
      <c r="B561" s="103" t="s">
        <v>828</v>
      </c>
      <c r="C561" s="26">
        <v>20800000</v>
      </c>
      <c r="D561" s="26">
        <v>0</v>
      </c>
      <c r="E561" s="26">
        <v>0</v>
      </c>
      <c r="F561" s="26">
        <v>0</v>
      </c>
      <c r="G561" s="26">
        <v>0</v>
      </c>
      <c r="H561" s="26">
        <v>20800000</v>
      </c>
      <c r="I561" s="26">
        <v>1733337</v>
      </c>
      <c r="J561" s="26">
        <v>1733337</v>
      </c>
      <c r="K561" s="26">
        <v>10000000</v>
      </c>
      <c r="L561" s="26">
        <v>10000000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10800000</v>
      </c>
      <c r="V561" s="26">
        <v>51.923076923076891</v>
      </c>
      <c r="W561" s="26">
        <v>20800000</v>
      </c>
      <c r="X561" s="26">
        <v>100</v>
      </c>
      <c r="Y561" s="26">
        <v>20800000</v>
      </c>
      <c r="Z561" s="26">
        <v>100</v>
      </c>
      <c r="AA561" s="26">
        <v>10000000</v>
      </c>
      <c r="AB561" s="26">
        <v>0</v>
      </c>
      <c r="AC561" s="26">
        <v>0</v>
      </c>
    </row>
    <row r="562" spans="1:29" ht="25.5" x14ac:dyDescent="0.2">
      <c r="A562" s="10" t="s">
        <v>889</v>
      </c>
      <c r="B562" s="103" t="s">
        <v>890</v>
      </c>
      <c r="C562" s="26">
        <v>9631000</v>
      </c>
      <c r="D562" s="26">
        <v>0</v>
      </c>
      <c r="E562" s="26">
        <v>0</v>
      </c>
      <c r="F562" s="26">
        <v>0</v>
      </c>
      <c r="G562" s="26">
        <v>0</v>
      </c>
      <c r="H562" s="26">
        <v>9631000</v>
      </c>
      <c r="I562" s="26">
        <v>802587</v>
      </c>
      <c r="J562" s="26">
        <v>802587</v>
      </c>
      <c r="K562" s="26">
        <v>16000000</v>
      </c>
      <c r="L562" s="26">
        <v>16000000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-6369000</v>
      </c>
      <c r="V562" s="26">
        <v>0</v>
      </c>
      <c r="W562" s="26">
        <v>9631000</v>
      </c>
      <c r="X562" s="26">
        <v>100</v>
      </c>
      <c r="Y562" s="26">
        <v>9631000</v>
      </c>
      <c r="Z562" s="26">
        <v>100</v>
      </c>
      <c r="AA562" s="26">
        <v>16000000</v>
      </c>
      <c r="AB562" s="26">
        <v>0</v>
      </c>
      <c r="AC562" s="26">
        <v>0</v>
      </c>
    </row>
    <row r="563" spans="1:29" ht="38.25" x14ac:dyDescent="0.2">
      <c r="A563" s="10" t="s">
        <v>891</v>
      </c>
      <c r="B563" s="103" t="s">
        <v>828</v>
      </c>
      <c r="C563" s="26">
        <v>9631000</v>
      </c>
      <c r="D563" s="26">
        <v>0</v>
      </c>
      <c r="E563" s="26">
        <v>0</v>
      </c>
      <c r="F563" s="26">
        <v>0</v>
      </c>
      <c r="G563" s="26">
        <v>0</v>
      </c>
      <c r="H563" s="26">
        <v>9631000</v>
      </c>
      <c r="I563" s="26">
        <v>802587</v>
      </c>
      <c r="J563" s="26">
        <v>802587</v>
      </c>
      <c r="K563" s="26">
        <v>16000000</v>
      </c>
      <c r="L563" s="26">
        <v>16000000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-6369000</v>
      </c>
      <c r="V563" s="26">
        <v>0</v>
      </c>
      <c r="W563" s="26">
        <v>9631000</v>
      </c>
      <c r="X563" s="26">
        <v>100</v>
      </c>
      <c r="Y563" s="26">
        <v>9631000</v>
      </c>
      <c r="Z563" s="26">
        <v>100</v>
      </c>
      <c r="AA563" s="26">
        <v>16000000</v>
      </c>
      <c r="AB563" s="26">
        <v>0</v>
      </c>
      <c r="AC563" s="26">
        <v>0</v>
      </c>
    </row>
    <row r="564" spans="1:29" ht="25.5" x14ac:dyDescent="0.2">
      <c r="A564" s="10" t="s">
        <v>892</v>
      </c>
      <c r="B564" s="103" t="s">
        <v>893</v>
      </c>
      <c r="C564" s="26">
        <v>13071000</v>
      </c>
      <c r="D564" s="26">
        <v>0</v>
      </c>
      <c r="E564" s="26">
        <v>0</v>
      </c>
      <c r="F564" s="26">
        <v>0</v>
      </c>
      <c r="G564" s="26">
        <v>0</v>
      </c>
      <c r="H564" s="26">
        <v>13071000</v>
      </c>
      <c r="I564" s="26">
        <v>1089250</v>
      </c>
      <c r="J564" s="26">
        <v>1089250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13071000</v>
      </c>
      <c r="V564" s="26">
        <v>100</v>
      </c>
      <c r="W564" s="26">
        <v>13071000</v>
      </c>
      <c r="X564" s="26">
        <v>100</v>
      </c>
      <c r="Y564" s="26">
        <v>13071000</v>
      </c>
      <c r="Z564" s="26">
        <v>100</v>
      </c>
      <c r="AA564" s="26">
        <v>0</v>
      </c>
      <c r="AB564" s="26">
        <v>0</v>
      </c>
      <c r="AC564" s="26">
        <v>0</v>
      </c>
    </row>
    <row r="565" spans="1:29" ht="38.25" x14ac:dyDescent="0.2">
      <c r="A565" s="10" t="s">
        <v>894</v>
      </c>
      <c r="B565" s="103" t="s">
        <v>828</v>
      </c>
      <c r="C565" s="26">
        <v>13071000</v>
      </c>
      <c r="D565" s="26">
        <v>0</v>
      </c>
      <c r="E565" s="26">
        <v>0</v>
      </c>
      <c r="F565" s="26">
        <v>0</v>
      </c>
      <c r="G565" s="26">
        <v>0</v>
      </c>
      <c r="H565" s="26">
        <v>13071000</v>
      </c>
      <c r="I565" s="26">
        <v>1089250</v>
      </c>
      <c r="J565" s="26">
        <v>1089250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13071000</v>
      </c>
      <c r="V565" s="26">
        <v>100</v>
      </c>
      <c r="W565" s="26">
        <v>13071000</v>
      </c>
      <c r="X565" s="26">
        <v>100</v>
      </c>
      <c r="Y565" s="26">
        <v>13071000</v>
      </c>
      <c r="Z565" s="26">
        <v>100</v>
      </c>
      <c r="AA565" s="26">
        <v>0</v>
      </c>
      <c r="AB565" s="26">
        <v>0</v>
      </c>
      <c r="AC565" s="26">
        <v>0</v>
      </c>
    </row>
    <row r="566" spans="1:29" ht="25.5" x14ac:dyDescent="0.2">
      <c r="A566" s="10" t="s">
        <v>895</v>
      </c>
      <c r="B566" s="103" t="s">
        <v>896</v>
      </c>
      <c r="C566" s="26">
        <v>176800000</v>
      </c>
      <c r="D566" s="26">
        <v>0</v>
      </c>
      <c r="E566" s="26">
        <v>0</v>
      </c>
      <c r="F566" s="26">
        <v>0</v>
      </c>
      <c r="G566" s="26">
        <v>0</v>
      </c>
      <c r="H566" s="26">
        <v>176800000</v>
      </c>
      <c r="I566" s="26">
        <v>14733337</v>
      </c>
      <c r="J566" s="26">
        <v>14733337</v>
      </c>
      <c r="K566" s="26">
        <v>20142145</v>
      </c>
      <c r="L566" s="26">
        <v>20142145</v>
      </c>
      <c r="M566" s="26">
        <v>20142145</v>
      </c>
      <c r="N566" s="26">
        <v>20142145</v>
      </c>
      <c r="O566" s="26">
        <v>11714296</v>
      </c>
      <c r="P566" s="26">
        <v>11714296</v>
      </c>
      <c r="Q566" s="26">
        <v>11714296</v>
      </c>
      <c r="R566" s="26">
        <v>11714296</v>
      </c>
      <c r="S566" s="26">
        <v>0</v>
      </c>
      <c r="T566" s="26">
        <v>0</v>
      </c>
      <c r="U566" s="26">
        <v>156657855</v>
      </c>
      <c r="V566" s="26">
        <v>88.607384049773799</v>
      </c>
      <c r="W566" s="26">
        <v>156657855</v>
      </c>
      <c r="X566" s="26">
        <v>88.607384049773799</v>
      </c>
      <c r="Y566" s="26">
        <v>165085704</v>
      </c>
      <c r="Z566" s="26">
        <v>93.374266968325799</v>
      </c>
      <c r="AA566" s="26">
        <v>0</v>
      </c>
      <c r="AB566" s="26">
        <v>8427849</v>
      </c>
      <c r="AC566" s="26">
        <v>0</v>
      </c>
    </row>
    <row r="567" spans="1:29" ht="38.25" x14ac:dyDescent="0.2">
      <c r="A567" s="10" t="s">
        <v>897</v>
      </c>
      <c r="B567" s="103" t="s">
        <v>828</v>
      </c>
      <c r="C567" s="26">
        <v>176800000</v>
      </c>
      <c r="D567" s="26">
        <v>0</v>
      </c>
      <c r="E567" s="26">
        <v>0</v>
      </c>
      <c r="F567" s="26">
        <v>0</v>
      </c>
      <c r="G567" s="26">
        <v>0</v>
      </c>
      <c r="H567" s="26">
        <v>176800000</v>
      </c>
      <c r="I567" s="26">
        <v>14733337</v>
      </c>
      <c r="J567" s="26">
        <v>14733337</v>
      </c>
      <c r="K567" s="26">
        <v>20142145</v>
      </c>
      <c r="L567" s="26">
        <v>20142145</v>
      </c>
      <c r="M567" s="26">
        <v>20142145</v>
      </c>
      <c r="N567" s="26">
        <v>20142145</v>
      </c>
      <c r="O567" s="26">
        <v>11714296</v>
      </c>
      <c r="P567" s="26">
        <v>11714296</v>
      </c>
      <c r="Q567" s="26">
        <v>11714296</v>
      </c>
      <c r="R567" s="26">
        <v>11714296</v>
      </c>
      <c r="S567" s="26">
        <v>0</v>
      </c>
      <c r="T567" s="26">
        <v>0</v>
      </c>
      <c r="U567" s="26">
        <v>156657855</v>
      </c>
      <c r="V567" s="26">
        <v>88.607384049773799</v>
      </c>
      <c r="W567" s="26">
        <v>156657855</v>
      </c>
      <c r="X567" s="26">
        <v>88.607384049773799</v>
      </c>
      <c r="Y567" s="26">
        <v>165085704</v>
      </c>
      <c r="Z567" s="26">
        <v>93.374266968325799</v>
      </c>
      <c r="AA567" s="26">
        <v>0</v>
      </c>
      <c r="AB567" s="26">
        <v>8427849</v>
      </c>
      <c r="AC567" s="26">
        <v>0</v>
      </c>
    </row>
    <row r="568" spans="1:29" ht="25.5" x14ac:dyDescent="0.2">
      <c r="A568" s="10" t="s">
        <v>898</v>
      </c>
      <c r="B568" s="103" t="s">
        <v>899</v>
      </c>
      <c r="C568" s="26">
        <v>94403000</v>
      </c>
      <c r="D568" s="26">
        <v>0</v>
      </c>
      <c r="E568" s="26">
        <v>0</v>
      </c>
      <c r="F568" s="26">
        <v>0</v>
      </c>
      <c r="G568" s="26">
        <v>0</v>
      </c>
      <c r="H568" s="26">
        <v>94403000</v>
      </c>
      <c r="I568" s="26">
        <v>7866924</v>
      </c>
      <c r="J568" s="26">
        <v>7866924</v>
      </c>
      <c r="K568" s="26">
        <v>8041700</v>
      </c>
      <c r="L568" s="26">
        <v>8041700</v>
      </c>
      <c r="M568" s="26">
        <v>8041700</v>
      </c>
      <c r="N568" s="26">
        <v>8041700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86361300</v>
      </c>
      <c r="V568" s="26">
        <v>91.481520714384089</v>
      </c>
      <c r="W568" s="26">
        <v>86361300</v>
      </c>
      <c r="X568" s="26">
        <v>91.481520714384089</v>
      </c>
      <c r="Y568" s="26">
        <v>94403000</v>
      </c>
      <c r="Z568" s="26">
        <v>100</v>
      </c>
      <c r="AA568" s="26">
        <v>0</v>
      </c>
      <c r="AB568" s="26">
        <v>8041700</v>
      </c>
      <c r="AC568" s="26">
        <v>0</v>
      </c>
    </row>
    <row r="569" spans="1:29" ht="38.25" x14ac:dyDescent="0.2">
      <c r="A569" s="10" t="s">
        <v>900</v>
      </c>
      <c r="B569" s="103" t="s">
        <v>828</v>
      </c>
      <c r="C569" s="26">
        <v>94403000</v>
      </c>
      <c r="D569" s="26">
        <v>0</v>
      </c>
      <c r="E569" s="26">
        <v>0</v>
      </c>
      <c r="F569" s="26">
        <v>0</v>
      </c>
      <c r="G569" s="26">
        <v>0</v>
      </c>
      <c r="H569" s="26">
        <v>94403000</v>
      </c>
      <c r="I569" s="26">
        <v>7866924</v>
      </c>
      <c r="J569" s="26">
        <v>7866924</v>
      </c>
      <c r="K569" s="26">
        <v>8041700</v>
      </c>
      <c r="L569" s="26">
        <v>8041700</v>
      </c>
      <c r="M569" s="26">
        <v>8041700</v>
      </c>
      <c r="N569" s="26">
        <v>8041700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86361300</v>
      </c>
      <c r="V569" s="26">
        <v>91.481520714384089</v>
      </c>
      <c r="W569" s="26">
        <v>86361300</v>
      </c>
      <c r="X569" s="26">
        <v>91.481520714384089</v>
      </c>
      <c r="Y569" s="26">
        <v>94403000</v>
      </c>
      <c r="Z569" s="26">
        <v>100</v>
      </c>
      <c r="AA569" s="26">
        <v>0</v>
      </c>
      <c r="AB569" s="26">
        <v>8041700</v>
      </c>
      <c r="AC569" s="26">
        <v>0</v>
      </c>
    </row>
    <row r="570" spans="1:29" ht="25.5" x14ac:dyDescent="0.2">
      <c r="A570" s="10" t="s">
        <v>901</v>
      </c>
      <c r="B570" s="103" t="s">
        <v>902</v>
      </c>
      <c r="C570" s="26">
        <v>144043000</v>
      </c>
      <c r="D570" s="26">
        <v>0</v>
      </c>
      <c r="E570" s="26">
        <v>0</v>
      </c>
      <c r="F570" s="26">
        <v>0</v>
      </c>
      <c r="G570" s="26">
        <v>0</v>
      </c>
      <c r="H570" s="26">
        <v>144043000</v>
      </c>
      <c r="I570" s="26">
        <v>12003587</v>
      </c>
      <c r="J570" s="26">
        <v>12003587</v>
      </c>
      <c r="K570" s="26">
        <v>11352800</v>
      </c>
      <c r="L570" s="26">
        <v>11352800</v>
      </c>
      <c r="M570" s="26">
        <v>11352800</v>
      </c>
      <c r="N570" s="26">
        <v>11352800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132690200</v>
      </c>
      <c r="V570" s="26">
        <v>92.1184646251467</v>
      </c>
      <c r="W570" s="26">
        <v>132690200</v>
      </c>
      <c r="X570" s="26">
        <v>92.1184646251467</v>
      </c>
      <c r="Y570" s="26">
        <v>144043000</v>
      </c>
      <c r="Z570" s="26">
        <v>100</v>
      </c>
      <c r="AA570" s="26">
        <v>0</v>
      </c>
      <c r="AB570" s="26">
        <v>11352800</v>
      </c>
      <c r="AC570" s="26">
        <v>0</v>
      </c>
    </row>
    <row r="571" spans="1:29" ht="38.25" x14ac:dyDescent="0.2">
      <c r="A571" s="10" t="s">
        <v>903</v>
      </c>
      <c r="B571" s="103" t="s">
        <v>828</v>
      </c>
      <c r="C571" s="26">
        <v>144043000</v>
      </c>
      <c r="D571" s="26">
        <v>0</v>
      </c>
      <c r="E571" s="26">
        <v>0</v>
      </c>
      <c r="F571" s="26">
        <v>0</v>
      </c>
      <c r="G571" s="26">
        <v>0</v>
      </c>
      <c r="H571" s="26">
        <v>144043000</v>
      </c>
      <c r="I571" s="26">
        <v>12003587</v>
      </c>
      <c r="J571" s="26">
        <v>12003587</v>
      </c>
      <c r="K571" s="26">
        <v>11352800</v>
      </c>
      <c r="L571" s="26">
        <v>11352800</v>
      </c>
      <c r="M571" s="26">
        <v>11352800</v>
      </c>
      <c r="N571" s="26">
        <v>11352800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132690200</v>
      </c>
      <c r="V571" s="26">
        <v>92.1184646251467</v>
      </c>
      <c r="W571" s="26">
        <v>132690200</v>
      </c>
      <c r="X571" s="26">
        <v>92.1184646251467</v>
      </c>
      <c r="Y571" s="26">
        <v>144043000</v>
      </c>
      <c r="Z571" s="26">
        <v>100</v>
      </c>
      <c r="AA571" s="26">
        <v>0</v>
      </c>
      <c r="AB571" s="26">
        <v>11352800</v>
      </c>
      <c r="AC571" s="26">
        <v>0</v>
      </c>
    </row>
    <row r="572" spans="1:29" ht="25.5" x14ac:dyDescent="0.2">
      <c r="A572" s="10" t="s">
        <v>904</v>
      </c>
      <c r="B572" s="103" t="s">
        <v>905</v>
      </c>
      <c r="C572" s="26">
        <v>5973000</v>
      </c>
      <c r="D572" s="26">
        <v>0</v>
      </c>
      <c r="E572" s="26">
        <v>0</v>
      </c>
      <c r="F572" s="26">
        <v>0</v>
      </c>
      <c r="G572" s="26">
        <v>0</v>
      </c>
      <c r="H572" s="26">
        <v>5973000</v>
      </c>
      <c r="I572" s="26">
        <v>497750</v>
      </c>
      <c r="J572" s="26">
        <v>497750</v>
      </c>
      <c r="K572" s="26">
        <v>418100</v>
      </c>
      <c r="L572" s="26">
        <v>418100</v>
      </c>
      <c r="M572" s="26">
        <v>418100</v>
      </c>
      <c r="N572" s="26">
        <v>418100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5554900</v>
      </c>
      <c r="V572" s="26">
        <v>93.000167420056897</v>
      </c>
      <c r="W572" s="26">
        <v>5554900</v>
      </c>
      <c r="X572" s="26">
        <v>93.000167420056897</v>
      </c>
      <c r="Y572" s="26">
        <v>5973000</v>
      </c>
      <c r="Z572" s="26">
        <v>100</v>
      </c>
      <c r="AA572" s="26">
        <v>0</v>
      </c>
      <c r="AB572" s="26">
        <v>418100</v>
      </c>
      <c r="AC572" s="26">
        <v>0</v>
      </c>
    </row>
    <row r="573" spans="1:29" ht="38.25" x14ac:dyDescent="0.2">
      <c r="A573" s="10" t="s">
        <v>906</v>
      </c>
      <c r="B573" s="103" t="s">
        <v>828</v>
      </c>
      <c r="C573" s="26">
        <v>5973000</v>
      </c>
      <c r="D573" s="26">
        <v>0</v>
      </c>
      <c r="E573" s="26">
        <v>0</v>
      </c>
      <c r="F573" s="26">
        <v>0</v>
      </c>
      <c r="G573" s="26">
        <v>0</v>
      </c>
      <c r="H573" s="26">
        <v>5973000</v>
      </c>
      <c r="I573" s="26">
        <v>497750</v>
      </c>
      <c r="J573" s="26">
        <v>497750</v>
      </c>
      <c r="K573" s="26">
        <v>418100</v>
      </c>
      <c r="L573" s="26">
        <v>418100</v>
      </c>
      <c r="M573" s="26">
        <v>418100</v>
      </c>
      <c r="N573" s="26">
        <v>418100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0</v>
      </c>
      <c r="U573" s="26">
        <v>5554900</v>
      </c>
      <c r="V573" s="26">
        <v>93.000167420056897</v>
      </c>
      <c r="W573" s="26">
        <v>5554900</v>
      </c>
      <c r="X573" s="26">
        <v>93.000167420056897</v>
      </c>
      <c r="Y573" s="26">
        <v>5973000</v>
      </c>
      <c r="Z573" s="26">
        <v>100</v>
      </c>
      <c r="AA573" s="26">
        <v>0</v>
      </c>
      <c r="AB573" s="26">
        <v>418100</v>
      </c>
      <c r="AC573" s="26">
        <v>0</v>
      </c>
    </row>
    <row r="574" spans="1:29" x14ac:dyDescent="0.2">
      <c r="A574" s="10" t="s">
        <v>907</v>
      </c>
      <c r="B574" s="102" t="s">
        <v>908</v>
      </c>
      <c r="C574" s="26">
        <v>721760000</v>
      </c>
      <c r="D574" s="26">
        <v>0</v>
      </c>
      <c r="E574" s="26">
        <v>0</v>
      </c>
      <c r="F574" s="26">
        <v>0</v>
      </c>
      <c r="G574" s="26">
        <v>0</v>
      </c>
      <c r="H574" s="26">
        <v>721760000</v>
      </c>
      <c r="I574" s="26">
        <v>60146674</v>
      </c>
      <c r="J574" s="26">
        <v>60146674</v>
      </c>
      <c r="K574" s="26">
        <v>546054446</v>
      </c>
      <c r="L574" s="26">
        <v>546054446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175705554</v>
      </c>
      <c r="V574" s="26">
        <v>24.344041509643098</v>
      </c>
      <c r="W574" s="26">
        <v>721760000</v>
      </c>
      <c r="X574" s="26">
        <v>100</v>
      </c>
      <c r="Y574" s="26">
        <v>721760000</v>
      </c>
      <c r="Z574" s="26">
        <v>100</v>
      </c>
      <c r="AA574" s="26">
        <v>546054446</v>
      </c>
      <c r="AB574" s="26">
        <v>0</v>
      </c>
      <c r="AC574" s="26">
        <v>0</v>
      </c>
    </row>
    <row r="575" spans="1:29" ht="38.25" x14ac:dyDescent="0.2">
      <c r="A575" s="10" t="s">
        <v>909</v>
      </c>
      <c r="B575" s="103" t="s">
        <v>910</v>
      </c>
      <c r="C575" s="26">
        <v>721760000</v>
      </c>
      <c r="D575" s="26">
        <v>0</v>
      </c>
      <c r="E575" s="26">
        <v>0</v>
      </c>
      <c r="F575" s="26">
        <v>0</v>
      </c>
      <c r="G575" s="26">
        <v>0</v>
      </c>
      <c r="H575" s="26">
        <v>721760000</v>
      </c>
      <c r="I575" s="26">
        <v>60146674</v>
      </c>
      <c r="J575" s="26">
        <v>60146674</v>
      </c>
      <c r="K575" s="26">
        <v>546054446</v>
      </c>
      <c r="L575" s="26">
        <v>546054446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175705554</v>
      </c>
      <c r="V575" s="26">
        <v>24.344041509643098</v>
      </c>
      <c r="W575" s="26">
        <v>721760000</v>
      </c>
      <c r="X575" s="26">
        <v>100</v>
      </c>
      <c r="Y575" s="26">
        <v>721760000</v>
      </c>
      <c r="Z575" s="26">
        <v>100</v>
      </c>
      <c r="AA575" s="26">
        <v>546054446</v>
      </c>
      <c r="AB575" s="26">
        <v>0</v>
      </c>
      <c r="AC575" s="26">
        <v>0</v>
      </c>
    </row>
    <row r="576" spans="1:29" ht="38.25" x14ac:dyDescent="0.2">
      <c r="A576" s="10" t="s">
        <v>911</v>
      </c>
      <c r="B576" s="103" t="s">
        <v>828</v>
      </c>
      <c r="C576" s="26">
        <v>0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0</v>
      </c>
      <c r="Z576" s="26">
        <v>0</v>
      </c>
      <c r="AA576" s="26">
        <v>0</v>
      </c>
      <c r="AB576" s="26">
        <v>0</v>
      </c>
      <c r="AC576" s="26">
        <v>0</v>
      </c>
    </row>
    <row r="577" spans="1:29" x14ac:dyDescent="0.2">
      <c r="A577" s="10" t="s">
        <v>912</v>
      </c>
      <c r="B577" s="102" t="s">
        <v>913</v>
      </c>
      <c r="C577" s="26">
        <v>721760000</v>
      </c>
      <c r="D577" s="26">
        <v>0</v>
      </c>
      <c r="E577" s="26">
        <v>0</v>
      </c>
      <c r="F577" s="26">
        <v>0</v>
      </c>
      <c r="G577" s="26">
        <v>0</v>
      </c>
      <c r="H577" s="26">
        <v>721760000</v>
      </c>
      <c r="I577" s="26">
        <v>60146674</v>
      </c>
      <c r="J577" s="26">
        <v>60146674</v>
      </c>
      <c r="K577" s="26">
        <v>546054446</v>
      </c>
      <c r="L577" s="26">
        <v>546054446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175705554</v>
      </c>
      <c r="V577" s="26">
        <v>24.344041509643098</v>
      </c>
      <c r="W577" s="26">
        <v>721760000</v>
      </c>
      <c r="X577" s="26">
        <v>100</v>
      </c>
      <c r="Y577" s="26">
        <v>721760000</v>
      </c>
      <c r="Z577" s="26">
        <v>100</v>
      </c>
      <c r="AA577" s="26">
        <v>546054446</v>
      </c>
      <c r="AB577" s="26">
        <v>0</v>
      </c>
      <c r="AC577" s="26">
        <v>0</v>
      </c>
    </row>
    <row r="578" spans="1:29" ht="63.75" x14ac:dyDescent="0.2">
      <c r="A578" s="10" t="s">
        <v>914</v>
      </c>
      <c r="B578" s="103" t="s">
        <v>915</v>
      </c>
      <c r="C578" s="26">
        <v>22932000</v>
      </c>
      <c r="D578" s="26">
        <v>0</v>
      </c>
      <c r="E578" s="26">
        <v>0</v>
      </c>
      <c r="F578" s="26">
        <v>0</v>
      </c>
      <c r="G578" s="26">
        <v>0</v>
      </c>
      <c r="H578" s="26">
        <v>22932000</v>
      </c>
      <c r="I578" s="26">
        <v>22932000</v>
      </c>
      <c r="J578" s="26">
        <v>22932000</v>
      </c>
      <c r="K578" s="26">
        <v>20105012</v>
      </c>
      <c r="L578" s="26">
        <v>20105012</v>
      </c>
      <c r="M578" s="26">
        <v>20105010</v>
      </c>
      <c r="N578" s="26">
        <v>20105010</v>
      </c>
      <c r="O578" s="26">
        <v>0</v>
      </c>
      <c r="P578" s="26">
        <v>0</v>
      </c>
      <c r="Q578" s="26">
        <v>0</v>
      </c>
      <c r="R578" s="26">
        <v>0</v>
      </c>
      <c r="S578" s="26">
        <v>0</v>
      </c>
      <c r="T578" s="26">
        <v>0</v>
      </c>
      <c r="U578" s="26">
        <v>2826988</v>
      </c>
      <c r="V578" s="26">
        <v>12.327699284842097</v>
      </c>
      <c r="W578" s="26">
        <v>2826990</v>
      </c>
      <c r="X578" s="26">
        <v>12.3277080062794</v>
      </c>
      <c r="Y578" s="26">
        <v>22932000</v>
      </c>
      <c r="Z578" s="26">
        <v>100</v>
      </c>
      <c r="AA578" s="26">
        <v>2</v>
      </c>
      <c r="AB578" s="26">
        <v>20105010</v>
      </c>
      <c r="AC578" s="26">
        <v>0</v>
      </c>
    </row>
    <row r="579" spans="1:29" ht="38.25" x14ac:dyDescent="0.2">
      <c r="A579" s="10" t="s">
        <v>916</v>
      </c>
      <c r="B579" s="103" t="s">
        <v>794</v>
      </c>
      <c r="C579" s="26">
        <v>22932000</v>
      </c>
      <c r="D579" s="26">
        <v>0</v>
      </c>
      <c r="E579" s="26">
        <v>0</v>
      </c>
      <c r="F579" s="26">
        <v>0</v>
      </c>
      <c r="G579" s="26">
        <v>0</v>
      </c>
      <c r="H579" s="26">
        <v>22932000</v>
      </c>
      <c r="I579" s="26">
        <v>22932000</v>
      </c>
      <c r="J579" s="26">
        <v>22932000</v>
      </c>
      <c r="K579" s="26">
        <v>20105012</v>
      </c>
      <c r="L579" s="26">
        <v>20105012</v>
      </c>
      <c r="M579" s="26">
        <v>20105010</v>
      </c>
      <c r="N579" s="26">
        <v>20105010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0</v>
      </c>
      <c r="U579" s="26">
        <v>2826988</v>
      </c>
      <c r="V579" s="26">
        <v>12.327699284842097</v>
      </c>
      <c r="W579" s="26">
        <v>2826990</v>
      </c>
      <c r="X579" s="26">
        <v>12.3277080062794</v>
      </c>
      <c r="Y579" s="26">
        <v>22932000</v>
      </c>
      <c r="Z579" s="26">
        <v>100</v>
      </c>
      <c r="AA579" s="26">
        <v>2</v>
      </c>
      <c r="AB579" s="26">
        <v>20105010</v>
      </c>
      <c r="AC579" s="26">
        <v>0</v>
      </c>
    </row>
    <row r="580" spans="1:29" ht="38.25" x14ac:dyDescent="0.2">
      <c r="A580" s="10" t="s">
        <v>917</v>
      </c>
      <c r="B580" s="103" t="s">
        <v>828</v>
      </c>
      <c r="C580" s="26">
        <v>22932000</v>
      </c>
      <c r="D580" s="26">
        <v>0</v>
      </c>
      <c r="E580" s="26">
        <v>0</v>
      </c>
      <c r="F580" s="26">
        <v>0</v>
      </c>
      <c r="G580" s="26">
        <v>0</v>
      </c>
      <c r="H580" s="26">
        <v>22932000</v>
      </c>
      <c r="I580" s="26">
        <v>22932000</v>
      </c>
      <c r="J580" s="26">
        <v>22932000</v>
      </c>
      <c r="K580" s="26">
        <v>20105012</v>
      </c>
      <c r="L580" s="26">
        <v>20105012</v>
      </c>
      <c r="M580" s="26">
        <v>20105010</v>
      </c>
      <c r="N580" s="26">
        <v>20105010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6">
        <v>0</v>
      </c>
      <c r="U580" s="26">
        <v>2826988</v>
      </c>
      <c r="V580" s="26">
        <v>12.327699284842097</v>
      </c>
      <c r="W580" s="26">
        <v>2826990</v>
      </c>
      <c r="X580" s="26">
        <v>12.3277080062794</v>
      </c>
      <c r="Y580" s="26">
        <v>22932000</v>
      </c>
      <c r="Z580" s="26">
        <v>100</v>
      </c>
      <c r="AA580" s="26">
        <v>2</v>
      </c>
      <c r="AB580" s="26">
        <v>20105010</v>
      </c>
      <c r="AC580" s="26">
        <v>0</v>
      </c>
    </row>
    <row r="581" spans="1:29" x14ac:dyDescent="0.2">
      <c r="A581" s="10" t="s">
        <v>918</v>
      </c>
      <c r="B581" s="102" t="s">
        <v>919</v>
      </c>
      <c r="C581" s="26">
        <v>2000000</v>
      </c>
      <c r="D581" s="26">
        <v>0</v>
      </c>
      <c r="E581" s="26">
        <v>0</v>
      </c>
      <c r="F581" s="26">
        <v>0</v>
      </c>
      <c r="G581" s="26">
        <v>0</v>
      </c>
      <c r="H581" s="26">
        <v>2000000</v>
      </c>
      <c r="I581" s="26">
        <v>2000000</v>
      </c>
      <c r="J581" s="26">
        <v>2000000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2000000</v>
      </c>
      <c r="V581" s="26">
        <v>100</v>
      </c>
      <c r="W581" s="26">
        <v>2000000</v>
      </c>
      <c r="X581" s="26">
        <v>100</v>
      </c>
      <c r="Y581" s="26">
        <v>2000000</v>
      </c>
      <c r="Z581" s="26">
        <v>100</v>
      </c>
      <c r="AA581" s="26">
        <v>0</v>
      </c>
      <c r="AB581" s="26">
        <v>0</v>
      </c>
      <c r="AC581" s="26">
        <v>0</v>
      </c>
    </row>
    <row r="582" spans="1:29" ht="38.25" x14ac:dyDescent="0.2">
      <c r="A582" s="10" t="s">
        <v>920</v>
      </c>
      <c r="B582" s="103" t="s">
        <v>809</v>
      </c>
      <c r="C582" s="26">
        <v>2000000</v>
      </c>
      <c r="D582" s="26">
        <v>0</v>
      </c>
      <c r="E582" s="26">
        <v>0</v>
      </c>
      <c r="F582" s="26">
        <v>0</v>
      </c>
      <c r="G582" s="26">
        <v>0</v>
      </c>
      <c r="H582" s="26">
        <v>2000000</v>
      </c>
      <c r="I582" s="26">
        <v>2000000</v>
      </c>
      <c r="J582" s="26">
        <v>2000000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2000000</v>
      </c>
      <c r="V582" s="26">
        <v>100</v>
      </c>
      <c r="W582" s="26">
        <v>2000000</v>
      </c>
      <c r="X582" s="26">
        <v>100</v>
      </c>
      <c r="Y582" s="26">
        <v>2000000</v>
      </c>
      <c r="Z582" s="26">
        <v>100</v>
      </c>
      <c r="AA582" s="26">
        <v>0</v>
      </c>
      <c r="AB582" s="26">
        <v>0</v>
      </c>
      <c r="AC582" s="26">
        <v>0</v>
      </c>
    </row>
    <row r="583" spans="1:29" x14ac:dyDescent="0.2">
      <c r="A583" s="10" t="s">
        <v>921</v>
      </c>
      <c r="B583" s="102" t="s">
        <v>127</v>
      </c>
      <c r="C583" s="26">
        <v>2000000</v>
      </c>
      <c r="D583" s="26">
        <v>0</v>
      </c>
      <c r="E583" s="26">
        <v>0</v>
      </c>
      <c r="F583" s="26">
        <v>0</v>
      </c>
      <c r="G583" s="26">
        <v>0</v>
      </c>
      <c r="H583" s="26">
        <v>2000000</v>
      </c>
      <c r="I583" s="26">
        <v>2000000</v>
      </c>
      <c r="J583" s="26">
        <v>2000000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2000000</v>
      </c>
      <c r="V583" s="26">
        <v>100</v>
      </c>
      <c r="W583" s="26">
        <v>2000000</v>
      </c>
      <c r="X583" s="26">
        <v>100</v>
      </c>
      <c r="Y583" s="26">
        <v>2000000</v>
      </c>
      <c r="Z583" s="26">
        <v>100</v>
      </c>
      <c r="AA583" s="26">
        <v>0</v>
      </c>
      <c r="AB583" s="26">
        <v>0</v>
      </c>
      <c r="AC583" s="26">
        <v>0</v>
      </c>
    </row>
    <row r="584" spans="1:29" x14ac:dyDescent="0.2">
      <c r="A584" s="10" t="s">
        <v>922</v>
      </c>
      <c r="B584" s="102" t="s">
        <v>923</v>
      </c>
      <c r="C584" s="26">
        <v>11790776000</v>
      </c>
      <c r="D584" s="26">
        <v>109000000</v>
      </c>
      <c r="E584" s="26">
        <v>0</v>
      </c>
      <c r="F584" s="26">
        <v>0</v>
      </c>
      <c r="G584" s="26">
        <v>0</v>
      </c>
      <c r="H584" s="26">
        <v>11899776000</v>
      </c>
      <c r="I584" s="26">
        <v>2096649348</v>
      </c>
      <c r="J584" s="26">
        <v>2096649348</v>
      </c>
      <c r="K584" s="26">
        <v>9022032055</v>
      </c>
      <c r="L584" s="26">
        <v>9022032055</v>
      </c>
      <c r="M584" s="26">
        <v>119793855.45999999</v>
      </c>
      <c r="N584" s="26">
        <v>119793855.45999999</v>
      </c>
      <c r="O584" s="26">
        <v>155818</v>
      </c>
      <c r="P584" s="26">
        <v>155818</v>
      </c>
      <c r="Q584" s="26">
        <v>155818</v>
      </c>
      <c r="R584" s="26">
        <v>155818</v>
      </c>
      <c r="S584" s="26">
        <v>0</v>
      </c>
      <c r="T584" s="26">
        <v>0</v>
      </c>
      <c r="U584" s="26">
        <v>2877743945</v>
      </c>
      <c r="V584" s="26">
        <v>24.183177439642598</v>
      </c>
      <c r="W584" s="26">
        <v>11779982144.540001</v>
      </c>
      <c r="X584" s="26">
        <v>98.993309996255405</v>
      </c>
      <c r="Y584" s="26">
        <v>11899620182</v>
      </c>
      <c r="Z584" s="26">
        <v>99.998690580394097</v>
      </c>
      <c r="AA584" s="26">
        <v>8902238199.5400009</v>
      </c>
      <c r="AB584" s="26">
        <v>119638037.45999999</v>
      </c>
      <c r="AC584" s="26">
        <v>0</v>
      </c>
    </row>
    <row r="585" spans="1:29" ht="38.25" x14ac:dyDescent="0.2">
      <c r="A585" s="10" t="s">
        <v>924</v>
      </c>
      <c r="B585" s="103" t="s">
        <v>925</v>
      </c>
      <c r="C585" s="26">
        <v>11790776000</v>
      </c>
      <c r="D585" s="26">
        <v>109000000</v>
      </c>
      <c r="E585" s="26">
        <v>0</v>
      </c>
      <c r="F585" s="26">
        <v>0</v>
      </c>
      <c r="G585" s="26">
        <v>0</v>
      </c>
      <c r="H585" s="26">
        <v>11899776000</v>
      </c>
      <c r="I585" s="26">
        <v>2096649348</v>
      </c>
      <c r="J585" s="26">
        <v>2096649348</v>
      </c>
      <c r="K585" s="26">
        <v>9022032055</v>
      </c>
      <c r="L585" s="26">
        <v>9022032055</v>
      </c>
      <c r="M585" s="26">
        <v>119793855.45999999</v>
      </c>
      <c r="N585" s="26">
        <v>119793855.45999999</v>
      </c>
      <c r="O585" s="26">
        <v>155818</v>
      </c>
      <c r="P585" s="26">
        <v>155818</v>
      </c>
      <c r="Q585" s="26">
        <v>155818</v>
      </c>
      <c r="R585" s="26">
        <v>155818</v>
      </c>
      <c r="S585" s="26">
        <v>0</v>
      </c>
      <c r="T585" s="26">
        <v>0</v>
      </c>
      <c r="U585" s="26">
        <v>2877743945</v>
      </c>
      <c r="V585" s="26">
        <v>24.183177439642598</v>
      </c>
      <c r="W585" s="26">
        <v>11779982144.540001</v>
      </c>
      <c r="X585" s="26">
        <v>98.993309996255405</v>
      </c>
      <c r="Y585" s="26">
        <v>11899620182</v>
      </c>
      <c r="Z585" s="26">
        <v>99.998690580394097</v>
      </c>
      <c r="AA585" s="26">
        <v>8902238199.5400009</v>
      </c>
      <c r="AB585" s="26">
        <v>119638037.45999999</v>
      </c>
      <c r="AC585" s="26">
        <v>0</v>
      </c>
    </row>
    <row r="586" spans="1:29" x14ac:dyDescent="0.2">
      <c r="A586" s="10" t="s">
        <v>926</v>
      </c>
      <c r="B586" s="102" t="s">
        <v>127</v>
      </c>
      <c r="C586" s="26">
        <v>847000000</v>
      </c>
      <c r="D586" s="26">
        <v>0</v>
      </c>
      <c r="E586" s="26">
        <v>0</v>
      </c>
      <c r="F586" s="26">
        <v>0</v>
      </c>
      <c r="G586" s="26">
        <v>0</v>
      </c>
      <c r="H586" s="26">
        <v>847000000</v>
      </c>
      <c r="I586" s="26">
        <v>847000000</v>
      </c>
      <c r="J586" s="26">
        <v>847000000</v>
      </c>
      <c r="K586" s="26">
        <v>749768224</v>
      </c>
      <c r="L586" s="26">
        <v>749768224</v>
      </c>
      <c r="M586" s="26">
        <v>95197438</v>
      </c>
      <c r="N586" s="26">
        <v>95197438</v>
      </c>
      <c r="O586" s="26">
        <v>155818</v>
      </c>
      <c r="P586" s="26">
        <v>155818</v>
      </c>
      <c r="Q586" s="26">
        <v>155818</v>
      </c>
      <c r="R586" s="26">
        <v>155818</v>
      </c>
      <c r="S586" s="26">
        <v>0</v>
      </c>
      <c r="T586" s="26">
        <v>0</v>
      </c>
      <c r="U586" s="26">
        <v>97231776</v>
      </c>
      <c r="V586" s="26">
        <v>11.4795485242031</v>
      </c>
      <c r="W586" s="26">
        <v>751802562</v>
      </c>
      <c r="X586" s="26">
        <v>88.760633057851194</v>
      </c>
      <c r="Y586" s="26">
        <v>846844182</v>
      </c>
      <c r="Z586" s="26">
        <v>99.981603541912591</v>
      </c>
      <c r="AA586" s="26">
        <v>654570786</v>
      </c>
      <c r="AB586" s="26">
        <v>95041620</v>
      </c>
      <c r="AC586" s="26">
        <v>0</v>
      </c>
    </row>
    <row r="587" spans="1:29" ht="38.25" x14ac:dyDescent="0.2">
      <c r="A587" s="10" t="s">
        <v>927</v>
      </c>
      <c r="B587" s="103" t="s">
        <v>928</v>
      </c>
      <c r="C587" s="26">
        <v>618800000</v>
      </c>
      <c r="D587" s="26">
        <v>0</v>
      </c>
      <c r="E587" s="26">
        <v>0</v>
      </c>
      <c r="F587" s="26">
        <v>0</v>
      </c>
      <c r="G587" s="26">
        <v>0</v>
      </c>
      <c r="H587" s="26">
        <v>618800000</v>
      </c>
      <c r="I587" s="26">
        <v>51566674</v>
      </c>
      <c r="J587" s="26">
        <v>51566674</v>
      </c>
      <c r="K587" s="26">
        <v>400000000</v>
      </c>
      <c r="L587" s="26">
        <v>400000000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218800000</v>
      </c>
      <c r="V587" s="26">
        <v>35.358758888170705</v>
      </c>
      <c r="W587" s="26">
        <v>618800000</v>
      </c>
      <c r="X587" s="26">
        <v>100</v>
      </c>
      <c r="Y587" s="26">
        <v>618800000</v>
      </c>
      <c r="Z587" s="26">
        <v>100</v>
      </c>
      <c r="AA587" s="26">
        <v>400000000</v>
      </c>
      <c r="AB587" s="26">
        <v>0</v>
      </c>
      <c r="AC587" s="26">
        <v>0</v>
      </c>
    </row>
    <row r="588" spans="1:29" ht="38.25" x14ac:dyDescent="0.2">
      <c r="A588" s="10" t="s">
        <v>929</v>
      </c>
      <c r="B588" s="103" t="s">
        <v>828</v>
      </c>
      <c r="C588" s="26">
        <v>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0</v>
      </c>
      <c r="Z588" s="26">
        <v>0</v>
      </c>
      <c r="AA588" s="26">
        <v>0</v>
      </c>
      <c r="AB588" s="26">
        <v>0</v>
      </c>
      <c r="AC588" s="26">
        <v>0</v>
      </c>
    </row>
    <row r="589" spans="1:29" x14ac:dyDescent="0.2">
      <c r="A589" s="10" t="s">
        <v>930</v>
      </c>
      <c r="B589" s="102" t="s">
        <v>931</v>
      </c>
      <c r="C589" s="26">
        <v>655200000</v>
      </c>
      <c r="D589" s="26">
        <v>0</v>
      </c>
      <c r="E589" s="26">
        <v>0</v>
      </c>
      <c r="F589" s="26">
        <v>0</v>
      </c>
      <c r="G589" s="26">
        <v>0</v>
      </c>
      <c r="H589" s="26">
        <v>655200000</v>
      </c>
      <c r="I589" s="26">
        <v>54600000</v>
      </c>
      <c r="J589" s="26">
        <v>54600000</v>
      </c>
      <c r="K589" s="26">
        <v>500000000</v>
      </c>
      <c r="L589" s="26">
        <v>500000000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155200000</v>
      </c>
      <c r="V589" s="26">
        <v>23.687423687423699</v>
      </c>
      <c r="W589" s="26">
        <v>655200000</v>
      </c>
      <c r="X589" s="26">
        <v>100</v>
      </c>
      <c r="Y589" s="26">
        <v>655200000</v>
      </c>
      <c r="Z589" s="26">
        <v>100</v>
      </c>
      <c r="AA589" s="26">
        <v>500000000</v>
      </c>
      <c r="AB589" s="26">
        <v>0</v>
      </c>
      <c r="AC589" s="26">
        <v>0</v>
      </c>
    </row>
    <row r="590" spans="1:29" ht="25.5" x14ac:dyDescent="0.2">
      <c r="A590" s="10" t="s">
        <v>932</v>
      </c>
      <c r="B590" s="103" t="s">
        <v>933</v>
      </c>
      <c r="C590" s="26">
        <v>53000000</v>
      </c>
      <c r="D590" s="26">
        <v>0</v>
      </c>
      <c r="E590" s="26">
        <v>0</v>
      </c>
      <c r="F590" s="26">
        <v>0</v>
      </c>
      <c r="G590" s="26">
        <v>0</v>
      </c>
      <c r="H590" s="26">
        <v>53000000</v>
      </c>
      <c r="I590" s="26">
        <v>53000000</v>
      </c>
      <c r="J590" s="26">
        <v>53000000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53000000</v>
      </c>
      <c r="V590" s="26">
        <v>100</v>
      </c>
      <c r="W590" s="26">
        <v>53000000</v>
      </c>
      <c r="X590" s="26">
        <v>100</v>
      </c>
      <c r="Y590" s="26">
        <v>53000000</v>
      </c>
      <c r="Z590" s="26">
        <v>100</v>
      </c>
      <c r="AA590" s="26">
        <v>0</v>
      </c>
      <c r="AB590" s="26">
        <v>0</v>
      </c>
      <c r="AC590" s="26">
        <v>0</v>
      </c>
    </row>
    <row r="591" spans="1:29" ht="25.5" x14ac:dyDescent="0.2">
      <c r="A591" s="10" t="s">
        <v>934</v>
      </c>
      <c r="B591" s="103" t="s">
        <v>147</v>
      </c>
      <c r="C591" s="26">
        <v>0</v>
      </c>
      <c r="D591" s="26">
        <v>109000000</v>
      </c>
      <c r="E591" s="26">
        <v>0</v>
      </c>
      <c r="F591" s="26">
        <v>0</v>
      </c>
      <c r="G591" s="26">
        <v>0</v>
      </c>
      <c r="H591" s="26">
        <v>109000000</v>
      </c>
      <c r="I591" s="26">
        <v>109000000</v>
      </c>
      <c r="J591" s="26">
        <v>109000000</v>
      </c>
      <c r="K591" s="26">
        <v>109000000</v>
      </c>
      <c r="L591" s="26">
        <v>109000000</v>
      </c>
      <c r="M591" s="26">
        <v>24596417.460000001</v>
      </c>
      <c r="N591" s="26">
        <v>24596417.460000001</v>
      </c>
      <c r="O591" s="26">
        <v>0</v>
      </c>
      <c r="P591" s="26">
        <v>0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84403582.540000007</v>
      </c>
      <c r="X591" s="26">
        <v>77.434479394495398</v>
      </c>
      <c r="Y591" s="26">
        <v>109000000</v>
      </c>
      <c r="Z591" s="26">
        <v>100</v>
      </c>
      <c r="AA591" s="26">
        <v>84403582.540000007</v>
      </c>
      <c r="AB591" s="26">
        <v>24596417.460000001</v>
      </c>
      <c r="AC591" s="26">
        <v>0</v>
      </c>
    </row>
    <row r="592" spans="1:29" ht="25.5" x14ac:dyDescent="0.2">
      <c r="A592" s="10" t="s">
        <v>935</v>
      </c>
      <c r="B592" s="103" t="s">
        <v>936</v>
      </c>
      <c r="C592" s="26">
        <v>9420320000</v>
      </c>
      <c r="D592" s="26">
        <v>0</v>
      </c>
      <c r="E592" s="26">
        <v>0</v>
      </c>
      <c r="F592" s="26">
        <v>0</v>
      </c>
      <c r="G592" s="26">
        <v>0</v>
      </c>
      <c r="H592" s="26">
        <v>9420320000</v>
      </c>
      <c r="I592" s="26">
        <v>785026674</v>
      </c>
      <c r="J592" s="26">
        <v>785026674</v>
      </c>
      <c r="K592" s="26">
        <v>7263263831</v>
      </c>
      <c r="L592" s="26">
        <v>7263263831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2157056169</v>
      </c>
      <c r="V592" s="26">
        <v>22.897907597618801</v>
      </c>
      <c r="W592" s="26">
        <v>9420320000</v>
      </c>
      <c r="X592" s="26">
        <v>100</v>
      </c>
      <c r="Y592" s="26">
        <v>9420320000</v>
      </c>
      <c r="Z592" s="26">
        <v>100</v>
      </c>
      <c r="AA592" s="26">
        <v>7263263831</v>
      </c>
      <c r="AB592" s="26">
        <v>0</v>
      </c>
      <c r="AC592" s="26">
        <v>0</v>
      </c>
    </row>
    <row r="593" spans="1:29" ht="38.25" x14ac:dyDescent="0.2">
      <c r="A593" s="10" t="s">
        <v>937</v>
      </c>
      <c r="B593" s="103" t="s">
        <v>938</v>
      </c>
      <c r="C593" s="26">
        <v>6344000</v>
      </c>
      <c r="D593" s="26">
        <v>0</v>
      </c>
      <c r="E593" s="26">
        <v>0</v>
      </c>
      <c r="F593" s="26">
        <v>0</v>
      </c>
      <c r="G593" s="26">
        <v>0</v>
      </c>
      <c r="H593" s="26">
        <v>6344000</v>
      </c>
      <c r="I593" s="26">
        <v>6344000</v>
      </c>
      <c r="J593" s="26">
        <v>6344000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6344000</v>
      </c>
      <c r="V593" s="26">
        <v>100</v>
      </c>
      <c r="W593" s="26">
        <v>6344000</v>
      </c>
      <c r="X593" s="26">
        <v>100</v>
      </c>
      <c r="Y593" s="26">
        <v>6344000</v>
      </c>
      <c r="Z593" s="26">
        <v>100</v>
      </c>
      <c r="AA593" s="26">
        <v>0</v>
      </c>
      <c r="AB593" s="26">
        <v>0</v>
      </c>
      <c r="AC593" s="26">
        <v>0</v>
      </c>
    </row>
    <row r="594" spans="1:29" ht="25.5" x14ac:dyDescent="0.2">
      <c r="A594" s="10" t="s">
        <v>939</v>
      </c>
      <c r="B594" s="103" t="s">
        <v>940</v>
      </c>
      <c r="C594" s="26">
        <v>188240000</v>
      </c>
      <c r="D594" s="26">
        <v>0</v>
      </c>
      <c r="E594" s="26">
        <v>0</v>
      </c>
      <c r="F594" s="26">
        <v>0</v>
      </c>
      <c r="G594" s="26">
        <v>0</v>
      </c>
      <c r="H594" s="26">
        <v>188240000</v>
      </c>
      <c r="I594" s="26">
        <v>188240000</v>
      </c>
      <c r="J594" s="26">
        <v>188240000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188240000</v>
      </c>
      <c r="V594" s="26">
        <v>100</v>
      </c>
      <c r="W594" s="26">
        <v>188240000</v>
      </c>
      <c r="X594" s="26">
        <v>100</v>
      </c>
      <c r="Y594" s="26">
        <v>188240000</v>
      </c>
      <c r="Z594" s="26">
        <v>100</v>
      </c>
      <c r="AA594" s="26">
        <v>0</v>
      </c>
      <c r="AB594" s="26">
        <v>0</v>
      </c>
      <c r="AC594" s="26">
        <v>0</v>
      </c>
    </row>
    <row r="595" spans="1:29" ht="38.25" x14ac:dyDescent="0.2">
      <c r="A595" s="10" t="s">
        <v>941</v>
      </c>
      <c r="B595" s="103" t="s">
        <v>942</v>
      </c>
      <c r="C595" s="26">
        <v>1872000</v>
      </c>
      <c r="D595" s="26">
        <v>0</v>
      </c>
      <c r="E595" s="26">
        <v>0</v>
      </c>
      <c r="F595" s="26">
        <v>0</v>
      </c>
      <c r="G595" s="26">
        <v>0</v>
      </c>
      <c r="H595" s="26">
        <v>1872000</v>
      </c>
      <c r="I595" s="26">
        <v>1872000</v>
      </c>
      <c r="J595" s="26">
        <v>1872000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1872000</v>
      </c>
      <c r="V595" s="26">
        <v>100</v>
      </c>
      <c r="W595" s="26">
        <v>1872000</v>
      </c>
      <c r="X595" s="26">
        <v>100</v>
      </c>
      <c r="Y595" s="26">
        <v>1872000</v>
      </c>
      <c r="Z595" s="26">
        <v>100</v>
      </c>
      <c r="AA595" s="26">
        <v>0</v>
      </c>
      <c r="AB595" s="26">
        <v>0</v>
      </c>
      <c r="AC595" s="26">
        <v>0</v>
      </c>
    </row>
    <row r="596" spans="1:29" x14ac:dyDescent="0.2">
      <c r="A596" s="10" t="s">
        <v>943</v>
      </c>
      <c r="B596" s="102" t="s">
        <v>944</v>
      </c>
      <c r="C596" s="26">
        <v>486200000</v>
      </c>
      <c r="D596" s="26">
        <v>0</v>
      </c>
      <c r="E596" s="26">
        <v>0</v>
      </c>
      <c r="F596" s="26">
        <v>0</v>
      </c>
      <c r="G596" s="26">
        <v>0</v>
      </c>
      <c r="H596" s="26">
        <v>486200000</v>
      </c>
      <c r="I596" s="26">
        <v>386100000</v>
      </c>
      <c r="J596" s="26">
        <v>386100000</v>
      </c>
      <c r="K596" s="26">
        <v>486000000</v>
      </c>
      <c r="L596" s="26">
        <v>486000000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200000</v>
      </c>
      <c r="V596" s="26">
        <v>4.1135335252982297E-2</v>
      </c>
      <c r="W596" s="26">
        <v>486200000</v>
      </c>
      <c r="X596" s="26">
        <v>100</v>
      </c>
      <c r="Y596" s="26">
        <v>486200000</v>
      </c>
      <c r="Z596" s="26">
        <v>100</v>
      </c>
      <c r="AA596" s="26">
        <v>486000000</v>
      </c>
      <c r="AB596" s="26">
        <v>0</v>
      </c>
      <c r="AC596" s="26">
        <v>0</v>
      </c>
    </row>
    <row r="597" spans="1:29" ht="38.25" x14ac:dyDescent="0.2">
      <c r="A597" s="10" t="s">
        <v>945</v>
      </c>
      <c r="B597" s="103" t="s">
        <v>946</v>
      </c>
      <c r="C597" s="26">
        <v>486200000</v>
      </c>
      <c r="D597" s="26">
        <v>0</v>
      </c>
      <c r="E597" s="26">
        <v>0</v>
      </c>
      <c r="F597" s="26">
        <v>0</v>
      </c>
      <c r="G597" s="26">
        <v>0</v>
      </c>
      <c r="H597" s="26">
        <v>486200000</v>
      </c>
      <c r="I597" s="26">
        <v>386100000</v>
      </c>
      <c r="J597" s="26">
        <v>386100000</v>
      </c>
      <c r="K597" s="26">
        <v>486000000</v>
      </c>
      <c r="L597" s="26">
        <v>486000000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200000</v>
      </c>
      <c r="V597" s="26">
        <v>4.1135335252982297E-2</v>
      </c>
      <c r="W597" s="26">
        <v>486200000</v>
      </c>
      <c r="X597" s="26">
        <v>100</v>
      </c>
      <c r="Y597" s="26">
        <v>486200000</v>
      </c>
      <c r="Z597" s="26">
        <v>100</v>
      </c>
      <c r="AA597" s="26">
        <v>486000000</v>
      </c>
      <c r="AB597" s="26">
        <v>0</v>
      </c>
      <c r="AC597" s="26">
        <v>0</v>
      </c>
    </row>
    <row r="598" spans="1:29" x14ac:dyDescent="0.2">
      <c r="A598" s="10" t="s">
        <v>947</v>
      </c>
      <c r="B598" s="102" t="s">
        <v>127</v>
      </c>
      <c r="C598" s="26">
        <v>377000000</v>
      </c>
      <c r="D598" s="26">
        <v>0</v>
      </c>
      <c r="E598" s="26">
        <v>0</v>
      </c>
      <c r="F598" s="26">
        <v>0</v>
      </c>
      <c r="G598" s="26">
        <v>0</v>
      </c>
      <c r="H598" s="26">
        <v>377000000</v>
      </c>
      <c r="I598" s="26">
        <v>377000000</v>
      </c>
      <c r="J598" s="26">
        <v>377000000</v>
      </c>
      <c r="K598" s="26">
        <v>377000000</v>
      </c>
      <c r="L598" s="26">
        <v>377000000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377000000</v>
      </c>
      <c r="X598" s="26">
        <v>100</v>
      </c>
      <c r="Y598" s="26">
        <v>377000000</v>
      </c>
      <c r="Z598" s="26">
        <v>100</v>
      </c>
      <c r="AA598" s="26">
        <v>377000000</v>
      </c>
      <c r="AB598" s="26">
        <v>0</v>
      </c>
      <c r="AC598" s="26">
        <v>0</v>
      </c>
    </row>
    <row r="599" spans="1:29" ht="38.25" x14ac:dyDescent="0.2">
      <c r="A599" s="10" t="s">
        <v>948</v>
      </c>
      <c r="B599" s="103" t="s">
        <v>828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Z599" s="26">
        <v>0</v>
      </c>
      <c r="AA599" s="26">
        <v>0</v>
      </c>
      <c r="AB599" s="26">
        <v>0</v>
      </c>
      <c r="AC599" s="26">
        <v>0</v>
      </c>
    </row>
    <row r="600" spans="1:29" x14ac:dyDescent="0.2">
      <c r="A600" s="10" t="s">
        <v>949</v>
      </c>
      <c r="B600" s="102" t="s">
        <v>931</v>
      </c>
      <c r="C600" s="26">
        <v>109200000</v>
      </c>
      <c r="D600" s="26">
        <v>0</v>
      </c>
      <c r="E600" s="26">
        <v>0</v>
      </c>
      <c r="F600" s="26">
        <v>0</v>
      </c>
      <c r="G600" s="26">
        <v>0</v>
      </c>
      <c r="H600" s="26">
        <v>109200000</v>
      </c>
      <c r="I600" s="26">
        <v>9100000</v>
      </c>
      <c r="J600" s="26">
        <v>9100000</v>
      </c>
      <c r="K600" s="26">
        <v>109000000</v>
      </c>
      <c r="L600" s="26">
        <v>109000000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200000</v>
      </c>
      <c r="V600" s="26">
        <v>0.18315018315018297</v>
      </c>
      <c r="W600" s="26">
        <v>109200000</v>
      </c>
      <c r="X600" s="26">
        <v>100</v>
      </c>
      <c r="Y600" s="26">
        <v>109200000</v>
      </c>
      <c r="Z600" s="26">
        <v>100</v>
      </c>
      <c r="AA600" s="26">
        <v>109000000</v>
      </c>
      <c r="AB600" s="26">
        <v>0</v>
      </c>
      <c r="AC600" s="26">
        <v>0</v>
      </c>
    </row>
    <row r="601" spans="1:29" ht="38.25" x14ac:dyDescent="0.2">
      <c r="A601" s="10" t="s">
        <v>950</v>
      </c>
      <c r="B601" s="103" t="s">
        <v>951</v>
      </c>
      <c r="C601" s="26">
        <v>33696000</v>
      </c>
      <c r="D601" s="26">
        <v>0</v>
      </c>
      <c r="E601" s="26">
        <v>0</v>
      </c>
      <c r="F601" s="26">
        <v>0</v>
      </c>
      <c r="G601" s="26">
        <v>0</v>
      </c>
      <c r="H601" s="26">
        <v>33696000</v>
      </c>
      <c r="I601" s="26">
        <v>33696000</v>
      </c>
      <c r="J601" s="26">
        <v>33696000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33696000</v>
      </c>
      <c r="V601" s="26">
        <v>100</v>
      </c>
      <c r="W601" s="26">
        <v>33696000</v>
      </c>
      <c r="X601" s="26">
        <v>100</v>
      </c>
      <c r="Y601" s="26">
        <v>33696000</v>
      </c>
      <c r="Z601" s="26">
        <v>100</v>
      </c>
      <c r="AA601" s="26">
        <v>0</v>
      </c>
      <c r="AB601" s="26">
        <v>0</v>
      </c>
      <c r="AC601" s="26">
        <v>0</v>
      </c>
    </row>
    <row r="602" spans="1:29" ht="38.25" x14ac:dyDescent="0.2">
      <c r="A602" s="10" t="s">
        <v>952</v>
      </c>
      <c r="B602" s="103" t="s">
        <v>794</v>
      </c>
      <c r="C602" s="26">
        <v>33696000</v>
      </c>
      <c r="D602" s="26">
        <v>0</v>
      </c>
      <c r="E602" s="26">
        <v>0</v>
      </c>
      <c r="F602" s="26">
        <v>0</v>
      </c>
      <c r="G602" s="26">
        <v>0</v>
      </c>
      <c r="H602" s="26">
        <v>33696000</v>
      </c>
      <c r="I602" s="26">
        <v>33696000</v>
      </c>
      <c r="J602" s="26">
        <v>33696000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33696000</v>
      </c>
      <c r="V602" s="26">
        <v>100</v>
      </c>
      <c r="W602" s="26">
        <v>33696000</v>
      </c>
      <c r="X602" s="26">
        <v>100</v>
      </c>
      <c r="Y602" s="26">
        <v>33696000</v>
      </c>
      <c r="Z602" s="26">
        <v>100</v>
      </c>
      <c r="AA602" s="26">
        <v>0</v>
      </c>
      <c r="AB602" s="26">
        <v>0</v>
      </c>
      <c r="AC602" s="26">
        <v>0</v>
      </c>
    </row>
    <row r="603" spans="1:29" ht="38.25" x14ac:dyDescent="0.2">
      <c r="A603" s="10" t="s">
        <v>953</v>
      </c>
      <c r="B603" s="103" t="s">
        <v>954</v>
      </c>
      <c r="C603" s="26">
        <v>32240000</v>
      </c>
      <c r="D603" s="26">
        <v>0</v>
      </c>
      <c r="E603" s="26">
        <v>0</v>
      </c>
      <c r="F603" s="26">
        <v>0</v>
      </c>
      <c r="G603" s="26">
        <v>0</v>
      </c>
      <c r="H603" s="26">
        <v>32240000</v>
      </c>
      <c r="I603" s="26">
        <v>32240000</v>
      </c>
      <c r="J603" s="26">
        <v>32240000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32240000</v>
      </c>
      <c r="V603" s="26">
        <v>100</v>
      </c>
      <c r="W603" s="26">
        <v>32240000</v>
      </c>
      <c r="X603" s="26">
        <v>100</v>
      </c>
      <c r="Y603" s="26">
        <v>32240000</v>
      </c>
      <c r="Z603" s="26">
        <v>100</v>
      </c>
      <c r="AA603" s="26">
        <v>0</v>
      </c>
      <c r="AB603" s="26">
        <v>0</v>
      </c>
      <c r="AC603" s="26">
        <v>0</v>
      </c>
    </row>
    <row r="604" spans="1:29" ht="38.25" x14ac:dyDescent="0.2">
      <c r="A604" s="10" t="s">
        <v>955</v>
      </c>
      <c r="B604" s="103" t="s">
        <v>956</v>
      </c>
      <c r="C604" s="26">
        <v>1456000</v>
      </c>
      <c r="D604" s="26">
        <v>0</v>
      </c>
      <c r="E604" s="26">
        <v>0</v>
      </c>
      <c r="F604" s="26">
        <v>0</v>
      </c>
      <c r="G604" s="26">
        <v>0</v>
      </c>
      <c r="H604" s="26">
        <v>1456000</v>
      </c>
      <c r="I604" s="26">
        <v>1456000</v>
      </c>
      <c r="J604" s="26">
        <v>1456000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1456000</v>
      </c>
      <c r="V604" s="26">
        <v>100</v>
      </c>
      <c r="W604" s="26">
        <v>1456000</v>
      </c>
      <c r="X604" s="26">
        <v>100</v>
      </c>
      <c r="Y604" s="26">
        <v>1456000</v>
      </c>
      <c r="Z604" s="26">
        <v>100</v>
      </c>
      <c r="AA604" s="26">
        <v>0</v>
      </c>
      <c r="AB604" s="26">
        <v>0</v>
      </c>
      <c r="AC604" s="26">
        <v>0</v>
      </c>
    </row>
    <row r="605" spans="1:29" x14ac:dyDescent="0.2">
      <c r="A605" s="10" t="s">
        <v>957</v>
      </c>
      <c r="B605" s="102" t="s">
        <v>958</v>
      </c>
      <c r="C605" s="26">
        <v>104000000</v>
      </c>
      <c r="D605" s="26">
        <v>0</v>
      </c>
      <c r="E605" s="26">
        <v>0</v>
      </c>
      <c r="F605" s="26">
        <v>0</v>
      </c>
      <c r="G605" s="26">
        <v>0</v>
      </c>
      <c r="H605" s="26">
        <v>104000000</v>
      </c>
      <c r="I605" s="26">
        <v>8666674</v>
      </c>
      <c r="J605" s="26">
        <v>8666674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104000000</v>
      </c>
      <c r="V605" s="26">
        <v>100</v>
      </c>
      <c r="W605" s="26">
        <v>104000000</v>
      </c>
      <c r="X605" s="26">
        <v>100</v>
      </c>
      <c r="Y605" s="26">
        <v>104000000</v>
      </c>
      <c r="Z605" s="26">
        <v>100</v>
      </c>
      <c r="AA605" s="26">
        <v>0</v>
      </c>
      <c r="AB605" s="26">
        <v>0</v>
      </c>
      <c r="AC605" s="26">
        <v>0</v>
      </c>
    </row>
    <row r="606" spans="1:29" ht="25.5" x14ac:dyDescent="0.2">
      <c r="A606" s="10" t="s">
        <v>959</v>
      </c>
      <c r="B606" s="103" t="s">
        <v>960</v>
      </c>
      <c r="C606" s="26">
        <v>104000000</v>
      </c>
      <c r="D606" s="26">
        <v>0</v>
      </c>
      <c r="E606" s="26">
        <v>0</v>
      </c>
      <c r="F606" s="26">
        <v>0</v>
      </c>
      <c r="G606" s="26">
        <v>0</v>
      </c>
      <c r="H606" s="26">
        <v>104000000</v>
      </c>
      <c r="I606" s="26">
        <v>8666674</v>
      </c>
      <c r="J606" s="26">
        <v>8666674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104000000</v>
      </c>
      <c r="V606" s="26">
        <v>100</v>
      </c>
      <c r="W606" s="26">
        <v>104000000</v>
      </c>
      <c r="X606" s="26">
        <v>100</v>
      </c>
      <c r="Y606" s="26">
        <v>104000000</v>
      </c>
      <c r="Z606" s="26">
        <v>100</v>
      </c>
      <c r="AA606" s="26">
        <v>0</v>
      </c>
      <c r="AB606" s="26">
        <v>0</v>
      </c>
      <c r="AC606" s="26">
        <v>0</v>
      </c>
    </row>
    <row r="607" spans="1:29" ht="38.25" x14ac:dyDescent="0.2">
      <c r="A607" s="10" t="s">
        <v>961</v>
      </c>
      <c r="B607" s="103" t="s">
        <v>828</v>
      </c>
      <c r="C607" s="26">
        <v>0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  <c r="Z607" s="26">
        <v>0</v>
      </c>
      <c r="AA607" s="26">
        <v>0</v>
      </c>
      <c r="AB607" s="26">
        <v>0</v>
      </c>
      <c r="AC607" s="26">
        <v>0</v>
      </c>
    </row>
    <row r="608" spans="1:29" x14ac:dyDescent="0.2">
      <c r="A608" s="10" t="s">
        <v>962</v>
      </c>
      <c r="B608" s="102" t="s">
        <v>931</v>
      </c>
      <c r="C608" s="26">
        <v>104000000</v>
      </c>
      <c r="D608" s="26">
        <v>0</v>
      </c>
      <c r="E608" s="26">
        <v>0</v>
      </c>
      <c r="F608" s="26">
        <v>0</v>
      </c>
      <c r="G608" s="26">
        <v>0</v>
      </c>
      <c r="H608" s="26">
        <v>104000000</v>
      </c>
      <c r="I608" s="26">
        <v>8666674</v>
      </c>
      <c r="J608" s="26">
        <v>8666674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104000000</v>
      </c>
      <c r="V608" s="26">
        <v>100</v>
      </c>
      <c r="W608" s="26">
        <v>104000000</v>
      </c>
      <c r="X608" s="26">
        <v>100</v>
      </c>
      <c r="Y608" s="26">
        <v>104000000</v>
      </c>
      <c r="Z608" s="26">
        <v>100</v>
      </c>
      <c r="AA608" s="26">
        <v>0</v>
      </c>
      <c r="AB608" s="26">
        <v>0</v>
      </c>
      <c r="AC608" s="26">
        <v>0</v>
      </c>
    </row>
    <row r="609" spans="1:29" ht="38.25" x14ac:dyDescent="0.2">
      <c r="A609" s="10" t="s">
        <v>963</v>
      </c>
      <c r="B609" s="103" t="s">
        <v>964</v>
      </c>
      <c r="C609" s="26">
        <v>72800000</v>
      </c>
      <c r="D609" s="26">
        <v>0</v>
      </c>
      <c r="E609" s="26">
        <v>0</v>
      </c>
      <c r="F609" s="26">
        <v>0</v>
      </c>
      <c r="G609" s="26">
        <v>0</v>
      </c>
      <c r="H609" s="26">
        <v>72800000</v>
      </c>
      <c r="I609" s="26">
        <v>6066674</v>
      </c>
      <c r="J609" s="26">
        <v>6066674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72800000</v>
      </c>
      <c r="V609" s="26">
        <v>100</v>
      </c>
      <c r="W609" s="26">
        <v>72800000</v>
      </c>
      <c r="X609" s="26">
        <v>100</v>
      </c>
      <c r="Y609" s="26">
        <v>72800000</v>
      </c>
      <c r="Z609" s="26">
        <v>100</v>
      </c>
      <c r="AA609" s="26">
        <v>0</v>
      </c>
      <c r="AB609" s="26">
        <v>0</v>
      </c>
      <c r="AC609" s="26">
        <v>0</v>
      </c>
    </row>
    <row r="610" spans="1:29" x14ac:dyDescent="0.2">
      <c r="A610" s="10" t="s">
        <v>965</v>
      </c>
      <c r="B610" s="102" t="s">
        <v>966</v>
      </c>
      <c r="C610" s="26">
        <v>72800000</v>
      </c>
      <c r="D610" s="26">
        <v>0</v>
      </c>
      <c r="E610" s="26">
        <v>0</v>
      </c>
      <c r="F610" s="26">
        <v>0</v>
      </c>
      <c r="G610" s="26">
        <v>0</v>
      </c>
      <c r="H610" s="26">
        <v>72800000</v>
      </c>
      <c r="I610" s="26">
        <v>6066674</v>
      </c>
      <c r="J610" s="26">
        <v>6066674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72800000</v>
      </c>
      <c r="V610" s="26">
        <v>100</v>
      </c>
      <c r="W610" s="26">
        <v>72800000</v>
      </c>
      <c r="X610" s="26">
        <v>100</v>
      </c>
      <c r="Y610" s="26">
        <v>72800000</v>
      </c>
      <c r="Z610" s="26">
        <v>100</v>
      </c>
      <c r="AA610" s="26">
        <v>0</v>
      </c>
      <c r="AB610" s="26">
        <v>0</v>
      </c>
      <c r="AC610" s="26">
        <v>0</v>
      </c>
    </row>
    <row r="611" spans="1:29" ht="38.25" x14ac:dyDescent="0.2">
      <c r="A611" s="10" t="s">
        <v>967</v>
      </c>
      <c r="B611" s="103" t="s">
        <v>828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Z611" s="26">
        <v>0</v>
      </c>
      <c r="AA611" s="26">
        <v>0</v>
      </c>
      <c r="AB611" s="26">
        <v>0</v>
      </c>
      <c r="AC611" s="26">
        <v>0</v>
      </c>
    </row>
    <row r="612" spans="1:29" x14ac:dyDescent="0.2">
      <c r="A612" s="10" t="s">
        <v>968</v>
      </c>
      <c r="B612" s="102" t="s">
        <v>931</v>
      </c>
      <c r="C612" s="26">
        <v>72800000</v>
      </c>
      <c r="D612" s="26">
        <v>0</v>
      </c>
      <c r="E612" s="26">
        <v>0</v>
      </c>
      <c r="F612" s="26">
        <v>0</v>
      </c>
      <c r="G612" s="26">
        <v>0</v>
      </c>
      <c r="H612" s="26">
        <v>72800000</v>
      </c>
      <c r="I612" s="26">
        <v>6066674</v>
      </c>
      <c r="J612" s="26">
        <v>6066674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72800000</v>
      </c>
      <c r="V612" s="26">
        <v>100</v>
      </c>
      <c r="W612" s="26">
        <v>72800000</v>
      </c>
      <c r="X612" s="26">
        <v>100</v>
      </c>
      <c r="Y612" s="26">
        <v>72800000</v>
      </c>
      <c r="Z612" s="26">
        <v>100</v>
      </c>
      <c r="AA612" s="26">
        <v>0</v>
      </c>
      <c r="AB612" s="26">
        <v>0</v>
      </c>
      <c r="AC612" s="26">
        <v>0</v>
      </c>
    </row>
    <row r="613" spans="1:29" x14ac:dyDescent="0.2">
      <c r="A613" s="10" t="s">
        <v>969</v>
      </c>
      <c r="B613" s="102" t="s">
        <v>970</v>
      </c>
      <c r="C613" s="26">
        <v>104000000</v>
      </c>
      <c r="D613" s="26">
        <v>0</v>
      </c>
      <c r="E613" s="26">
        <v>0</v>
      </c>
      <c r="F613" s="26">
        <v>0</v>
      </c>
      <c r="G613" s="26">
        <v>0</v>
      </c>
      <c r="H613" s="26">
        <v>104000000</v>
      </c>
      <c r="I613" s="26">
        <v>8666674</v>
      </c>
      <c r="J613" s="26">
        <v>8666674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104000000</v>
      </c>
      <c r="V613" s="26">
        <v>100</v>
      </c>
      <c r="W613" s="26">
        <v>104000000</v>
      </c>
      <c r="X613" s="26">
        <v>100</v>
      </c>
      <c r="Y613" s="26">
        <v>104000000</v>
      </c>
      <c r="Z613" s="26">
        <v>100</v>
      </c>
      <c r="AA613" s="26">
        <v>0</v>
      </c>
      <c r="AB613" s="26">
        <v>0</v>
      </c>
      <c r="AC613" s="26">
        <v>0</v>
      </c>
    </row>
    <row r="614" spans="1:29" ht="38.25" x14ac:dyDescent="0.2">
      <c r="A614" s="10" t="s">
        <v>971</v>
      </c>
      <c r="B614" s="103" t="s">
        <v>972</v>
      </c>
      <c r="C614" s="26">
        <v>104000000</v>
      </c>
      <c r="D614" s="26">
        <v>0</v>
      </c>
      <c r="E614" s="26">
        <v>0</v>
      </c>
      <c r="F614" s="26">
        <v>0</v>
      </c>
      <c r="G614" s="26">
        <v>0</v>
      </c>
      <c r="H614" s="26">
        <v>104000000</v>
      </c>
      <c r="I614" s="26">
        <v>8666674</v>
      </c>
      <c r="J614" s="26">
        <v>8666674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104000000</v>
      </c>
      <c r="V614" s="26">
        <v>100</v>
      </c>
      <c r="W614" s="26">
        <v>104000000</v>
      </c>
      <c r="X614" s="26">
        <v>100</v>
      </c>
      <c r="Y614" s="26">
        <v>104000000</v>
      </c>
      <c r="Z614" s="26">
        <v>100</v>
      </c>
      <c r="AA614" s="26">
        <v>0</v>
      </c>
      <c r="AB614" s="26">
        <v>0</v>
      </c>
      <c r="AC614" s="26">
        <v>0</v>
      </c>
    </row>
    <row r="615" spans="1:29" ht="38.25" x14ac:dyDescent="0.2">
      <c r="A615" s="10" t="s">
        <v>973</v>
      </c>
      <c r="B615" s="103" t="s">
        <v>828</v>
      </c>
      <c r="C615" s="26">
        <v>0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  <c r="Z615" s="26">
        <v>0</v>
      </c>
      <c r="AA615" s="26">
        <v>0</v>
      </c>
      <c r="AB615" s="26">
        <v>0</v>
      </c>
      <c r="AC615" s="26">
        <v>0</v>
      </c>
    </row>
    <row r="616" spans="1:29" x14ac:dyDescent="0.2">
      <c r="A616" s="10" t="s">
        <v>974</v>
      </c>
      <c r="B616" s="102" t="s">
        <v>931</v>
      </c>
      <c r="C616" s="26">
        <v>104000000</v>
      </c>
      <c r="D616" s="26">
        <v>0</v>
      </c>
      <c r="E616" s="26">
        <v>0</v>
      </c>
      <c r="F616" s="26">
        <v>0</v>
      </c>
      <c r="G616" s="26">
        <v>0</v>
      </c>
      <c r="H616" s="26">
        <v>104000000</v>
      </c>
      <c r="I616" s="26">
        <v>8666674</v>
      </c>
      <c r="J616" s="26">
        <v>8666674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104000000</v>
      </c>
      <c r="V616" s="26">
        <v>100</v>
      </c>
      <c r="W616" s="26">
        <v>104000000</v>
      </c>
      <c r="X616" s="26">
        <v>100</v>
      </c>
      <c r="Y616" s="26">
        <v>104000000</v>
      </c>
      <c r="Z616" s="26">
        <v>100</v>
      </c>
      <c r="AA616" s="26">
        <v>0</v>
      </c>
      <c r="AB616" s="26">
        <v>0</v>
      </c>
      <c r="AC616" s="26">
        <v>0</v>
      </c>
    </row>
    <row r="617" spans="1:29" ht="51" x14ac:dyDescent="0.2">
      <c r="A617" s="10" t="s">
        <v>975</v>
      </c>
      <c r="B617" s="103" t="s">
        <v>976</v>
      </c>
      <c r="C617" s="26">
        <v>3446560000</v>
      </c>
      <c r="D617" s="26">
        <v>0</v>
      </c>
      <c r="E617" s="26">
        <v>0</v>
      </c>
      <c r="F617" s="26">
        <v>0</v>
      </c>
      <c r="G617" s="26">
        <v>0</v>
      </c>
      <c r="H617" s="26">
        <v>3446560000</v>
      </c>
      <c r="I617" s="26">
        <v>287213337</v>
      </c>
      <c r="J617" s="26">
        <v>287213337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3446560000</v>
      </c>
      <c r="V617" s="26">
        <v>100</v>
      </c>
      <c r="W617" s="26">
        <v>3446560000</v>
      </c>
      <c r="X617" s="26">
        <v>100</v>
      </c>
      <c r="Y617" s="26">
        <v>3446560000</v>
      </c>
      <c r="Z617" s="26">
        <v>100</v>
      </c>
      <c r="AA617" s="26">
        <v>0</v>
      </c>
      <c r="AB617" s="26">
        <v>0</v>
      </c>
      <c r="AC617" s="26">
        <v>0</v>
      </c>
    </row>
    <row r="618" spans="1:29" x14ac:dyDescent="0.2">
      <c r="A618" s="10" t="s">
        <v>977</v>
      </c>
      <c r="B618" s="102" t="s">
        <v>978</v>
      </c>
      <c r="C618" s="26">
        <v>3446560000</v>
      </c>
      <c r="D618" s="26">
        <v>0</v>
      </c>
      <c r="E618" s="26">
        <v>0</v>
      </c>
      <c r="F618" s="26">
        <v>0</v>
      </c>
      <c r="G618" s="26">
        <v>0</v>
      </c>
      <c r="H618" s="26">
        <v>3446560000</v>
      </c>
      <c r="I618" s="26">
        <v>287213337</v>
      </c>
      <c r="J618" s="26">
        <v>287213337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3446560000</v>
      </c>
      <c r="V618" s="26">
        <v>100</v>
      </c>
      <c r="W618" s="26">
        <v>3446560000</v>
      </c>
      <c r="X618" s="26">
        <v>100</v>
      </c>
      <c r="Y618" s="26">
        <v>3446560000</v>
      </c>
      <c r="Z618" s="26">
        <v>100</v>
      </c>
      <c r="AA618" s="26">
        <v>0</v>
      </c>
      <c r="AB618" s="26">
        <v>0</v>
      </c>
      <c r="AC618" s="26">
        <v>0</v>
      </c>
    </row>
    <row r="619" spans="1:29" ht="38.25" x14ac:dyDescent="0.2">
      <c r="A619" s="10" t="s">
        <v>979</v>
      </c>
      <c r="B619" s="103" t="s">
        <v>828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  <c r="Z619" s="26">
        <v>0</v>
      </c>
      <c r="AA619" s="26">
        <v>0</v>
      </c>
      <c r="AB619" s="26">
        <v>0</v>
      </c>
      <c r="AC619" s="26">
        <v>0</v>
      </c>
    </row>
    <row r="620" spans="1:29" ht="25.5" x14ac:dyDescent="0.2">
      <c r="A620" s="10" t="s">
        <v>980</v>
      </c>
      <c r="B620" s="103" t="s">
        <v>981</v>
      </c>
      <c r="C620" s="26">
        <v>3446560000</v>
      </c>
      <c r="D620" s="26">
        <v>0</v>
      </c>
      <c r="E620" s="26">
        <v>0</v>
      </c>
      <c r="F620" s="26">
        <v>0</v>
      </c>
      <c r="G620" s="26">
        <v>0</v>
      </c>
      <c r="H620" s="26">
        <v>3446560000</v>
      </c>
      <c r="I620" s="26">
        <v>287213337</v>
      </c>
      <c r="J620" s="26">
        <v>287213337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3446560000</v>
      </c>
      <c r="V620" s="26">
        <v>100</v>
      </c>
      <c r="W620" s="26">
        <v>3446560000</v>
      </c>
      <c r="X620" s="26">
        <v>100</v>
      </c>
      <c r="Y620" s="26">
        <v>3446560000</v>
      </c>
      <c r="Z620" s="26">
        <v>100</v>
      </c>
      <c r="AA620" s="26">
        <v>0</v>
      </c>
      <c r="AB620" s="26">
        <v>0</v>
      </c>
      <c r="AC620" s="26">
        <v>0</v>
      </c>
    </row>
    <row r="621" spans="1:29" x14ac:dyDescent="0.2">
      <c r="A621" s="10" t="s">
        <v>982</v>
      </c>
      <c r="B621" s="102" t="s">
        <v>983</v>
      </c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0</v>
      </c>
      <c r="AB621" s="26">
        <v>0</v>
      </c>
      <c r="AC621" s="26">
        <v>0</v>
      </c>
    </row>
    <row r="622" spans="1:29" x14ac:dyDescent="0.2">
      <c r="A622" s="10" t="s">
        <v>984</v>
      </c>
      <c r="B622" s="102" t="s">
        <v>931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  <c r="AC622" s="26">
        <v>0</v>
      </c>
    </row>
    <row r="623" spans="1:29" ht="38.25" x14ac:dyDescent="0.2">
      <c r="A623" s="10" t="s">
        <v>985</v>
      </c>
      <c r="B623" s="103" t="s">
        <v>986</v>
      </c>
      <c r="C623" s="26">
        <v>1295840000</v>
      </c>
      <c r="D623" s="26">
        <v>0</v>
      </c>
      <c r="E623" s="26">
        <v>0</v>
      </c>
      <c r="F623" s="26">
        <v>0</v>
      </c>
      <c r="G623" s="26">
        <v>0</v>
      </c>
      <c r="H623" s="26">
        <v>1295840000</v>
      </c>
      <c r="I623" s="26">
        <v>107986674</v>
      </c>
      <c r="J623" s="26">
        <v>107986674</v>
      </c>
      <c r="K623" s="26">
        <v>1295840000</v>
      </c>
      <c r="L623" s="26">
        <v>1295840000</v>
      </c>
      <c r="M623" s="26">
        <v>44690094</v>
      </c>
      <c r="N623" s="26">
        <v>44690094</v>
      </c>
      <c r="O623" s="26">
        <v>43363441</v>
      </c>
      <c r="P623" s="26">
        <v>43363441</v>
      </c>
      <c r="Q623" s="26">
        <v>34212356</v>
      </c>
      <c r="R623" s="26">
        <v>34212356</v>
      </c>
      <c r="S623" s="26">
        <v>0</v>
      </c>
      <c r="T623" s="26">
        <v>0</v>
      </c>
      <c r="U623" s="26">
        <v>0</v>
      </c>
      <c r="V623" s="26">
        <v>0</v>
      </c>
      <c r="W623" s="26">
        <v>1251149906</v>
      </c>
      <c r="X623" s="26">
        <v>96.551264507963893</v>
      </c>
      <c r="Y623" s="26">
        <v>1252476559</v>
      </c>
      <c r="Z623" s="26">
        <v>96.653642347820693</v>
      </c>
      <c r="AA623" s="26">
        <v>1251149906</v>
      </c>
      <c r="AB623" s="26">
        <v>1326653</v>
      </c>
      <c r="AC623" s="26">
        <v>9151085</v>
      </c>
    </row>
    <row r="624" spans="1:29" ht="38.25" x14ac:dyDescent="0.2">
      <c r="A624" s="10" t="s">
        <v>987</v>
      </c>
      <c r="B624" s="103" t="s">
        <v>988</v>
      </c>
      <c r="C624" s="26">
        <v>602160000</v>
      </c>
      <c r="D624" s="26">
        <v>0</v>
      </c>
      <c r="E624" s="26">
        <v>0</v>
      </c>
      <c r="F624" s="26">
        <v>0</v>
      </c>
      <c r="G624" s="26">
        <v>0</v>
      </c>
      <c r="H624" s="26">
        <v>602160000</v>
      </c>
      <c r="I624" s="26">
        <v>50180000</v>
      </c>
      <c r="J624" s="26">
        <v>50180000</v>
      </c>
      <c r="K624" s="26">
        <v>602160000</v>
      </c>
      <c r="L624" s="26">
        <v>602160000</v>
      </c>
      <c r="M624" s="26">
        <v>20108788</v>
      </c>
      <c r="N624" s="26">
        <v>20108788</v>
      </c>
      <c r="O624" s="26">
        <v>18782135</v>
      </c>
      <c r="P624" s="26">
        <v>18782135</v>
      </c>
      <c r="Q624" s="26">
        <v>14661187</v>
      </c>
      <c r="R624" s="26">
        <v>14661187</v>
      </c>
      <c r="S624" s="26">
        <v>0</v>
      </c>
      <c r="T624" s="26">
        <v>0</v>
      </c>
      <c r="U624" s="26">
        <v>0</v>
      </c>
      <c r="V624" s="26">
        <v>0</v>
      </c>
      <c r="W624" s="26">
        <v>582051212</v>
      </c>
      <c r="X624" s="26">
        <v>96.660557326956308</v>
      </c>
      <c r="Y624" s="26">
        <v>583377865</v>
      </c>
      <c r="Z624" s="26">
        <v>96.880873023781106</v>
      </c>
      <c r="AA624" s="26">
        <v>582051212</v>
      </c>
      <c r="AB624" s="26">
        <v>1326653</v>
      </c>
      <c r="AC624" s="26">
        <v>4120948</v>
      </c>
    </row>
    <row r="625" spans="1:29" ht="38.25" x14ac:dyDescent="0.2">
      <c r="A625" s="10" t="s">
        <v>989</v>
      </c>
      <c r="B625" s="103" t="s">
        <v>828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6">
        <v>0</v>
      </c>
      <c r="Y625" s="26">
        <v>0</v>
      </c>
      <c r="Z625" s="26">
        <v>0</v>
      </c>
      <c r="AA625" s="26">
        <v>0</v>
      </c>
      <c r="AB625" s="26">
        <v>0</v>
      </c>
      <c r="AC625" s="26">
        <v>0</v>
      </c>
    </row>
    <row r="626" spans="1:29" x14ac:dyDescent="0.2">
      <c r="A626" s="10" t="s">
        <v>990</v>
      </c>
      <c r="B626" s="102" t="s">
        <v>931</v>
      </c>
      <c r="C626" s="26">
        <v>602160000</v>
      </c>
      <c r="D626" s="26">
        <v>0</v>
      </c>
      <c r="E626" s="26">
        <v>0</v>
      </c>
      <c r="F626" s="26">
        <v>0</v>
      </c>
      <c r="G626" s="26">
        <v>0</v>
      </c>
      <c r="H626" s="26">
        <v>602160000</v>
      </c>
      <c r="I626" s="26">
        <v>50180000</v>
      </c>
      <c r="J626" s="26">
        <v>50180000</v>
      </c>
      <c r="K626" s="26">
        <v>602160000</v>
      </c>
      <c r="L626" s="26">
        <v>602160000</v>
      </c>
      <c r="M626" s="26">
        <v>20108788</v>
      </c>
      <c r="N626" s="26">
        <v>20108788</v>
      </c>
      <c r="O626" s="26">
        <v>18782135</v>
      </c>
      <c r="P626" s="26">
        <v>18782135</v>
      </c>
      <c r="Q626" s="26">
        <v>14661187</v>
      </c>
      <c r="R626" s="26">
        <v>14661187</v>
      </c>
      <c r="S626" s="26">
        <v>0</v>
      </c>
      <c r="T626" s="26">
        <v>0</v>
      </c>
      <c r="U626" s="26">
        <v>0</v>
      </c>
      <c r="V626" s="26">
        <v>0</v>
      </c>
      <c r="W626" s="26">
        <v>582051212</v>
      </c>
      <c r="X626" s="26">
        <v>96.660557326956308</v>
      </c>
      <c r="Y626" s="26">
        <v>583377865</v>
      </c>
      <c r="Z626" s="26">
        <v>96.880873023781106</v>
      </c>
      <c r="AA626" s="26">
        <v>582051212</v>
      </c>
      <c r="AB626" s="26">
        <v>1326653</v>
      </c>
      <c r="AC626" s="26">
        <v>4120948</v>
      </c>
    </row>
    <row r="627" spans="1:29" x14ac:dyDescent="0.2">
      <c r="A627" s="10" t="s">
        <v>991</v>
      </c>
      <c r="B627" s="102" t="s">
        <v>992</v>
      </c>
      <c r="C627" s="26">
        <v>693680000</v>
      </c>
      <c r="D627" s="26">
        <v>0</v>
      </c>
      <c r="E627" s="26">
        <v>0</v>
      </c>
      <c r="F627" s="26">
        <v>0</v>
      </c>
      <c r="G627" s="26">
        <v>0</v>
      </c>
      <c r="H627" s="26">
        <v>693680000</v>
      </c>
      <c r="I627" s="26">
        <v>57806674</v>
      </c>
      <c r="J627" s="26">
        <v>57806674</v>
      </c>
      <c r="K627" s="26">
        <v>693680000</v>
      </c>
      <c r="L627" s="26">
        <v>693680000</v>
      </c>
      <c r="M627" s="26">
        <v>24581306</v>
      </c>
      <c r="N627" s="26">
        <v>24581306</v>
      </c>
      <c r="O627" s="26">
        <v>24581306</v>
      </c>
      <c r="P627" s="26">
        <v>24581306</v>
      </c>
      <c r="Q627" s="26">
        <v>19551169</v>
      </c>
      <c r="R627" s="26">
        <v>19551169</v>
      </c>
      <c r="S627" s="26">
        <v>0</v>
      </c>
      <c r="T627" s="26">
        <v>0</v>
      </c>
      <c r="U627" s="26">
        <v>0</v>
      </c>
      <c r="V627" s="26">
        <v>0</v>
      </c>
      <c r="W627" s="26">
        <v>669098694</v>
      </c>
      <c r="X627" s="26">
        <v>96.456391131357407</v>
      </c>
      <c r="Y627" s="26">
        <v>669098694</v>
      </c>
      <c r="Z627" s="26">
        <v>96.456391131357407</v>
      </c>
      <c r="AA627" s="26">
        <v>669098694</v>
      </c>
      <c r="AB627" s="26">
        <v>0</v>
      </c>
      <c r="AC627" s="26">
        <v>5030137</v>
      </c>
    </row>
    <row r="628" spans="1:29" x14ac:dyDescent="0.2">
      <c r="A628" s="10" t="s">
        <v>993</v>
      </c>
      <c r="B628" s="102" t="s">
        <v>931</v>
      </c>
      <c r="C628" s="26">
        <v>693680000</v>
      </c>
      <c r="D628" s="26">
        <v>0</v>
      </c>
      <c r="E628" s="26">
        <v>0</v>
      </c>
      <c r="F628" s="26">
        <v>0</v>
      </c>
      <c r="G628" s="26">
        <v>0</v>
      </c>
      <c r="H628" s="26">
        <v>693680000</v>
      </c>
      <c r="I628" s="26">
        <v>57806674</v>
      </c>
      <c r="J628" s="26">
        <v>57806674</v>
      </c>
      <c r="K628" s="26">
        <v>693680000</v>
      </c>
      <c r="L628" s="26">
        <v>693680000</v>
      </c>
      <c r="M628" s="26">
        <v>24581306</v>
      </c>
      <c r="N628" s="26">
        <v>24581306</v>
      </c>
      <c r="O628" s="26">
        <v>24581306</v>
      </c>
      <c r="P628" s="26">
        <v>24581306</v>
      </c>
      <c r="Q628" s="26">
        <v>19551169</v>
      </c>
      <c r="R628" s="26">
        <v>19551169</v>
      </c>
      <c r="S628" s="26">
        <v>0</v>
      </c>
      <c r="T628" s="26">
        <v>0</v>
      </c>
      <c r="U628" s="26">
        <v>0</v>
      </c>
      <c r="V628" s="26">
        <v>0</v>
      </c>
      <c r="W628" s="26">
        <v>669098694</v>
      </c>
      <c r="X628" s="26">
        <v>96.456391131357407</v>
      </c>
      <c r="Y628" s="26">
        <v>669098694</v>
      </c>
      <c r="Z628" s="26">
        <v>96.456391131357407</v>
      </c>
      <c r="AA628" s="26">
        <v>669098694</v>
      </c>
      <c r="AB628" s="26">
        <v>0</v>
      </c>
      <c r="AC628" s="26">
        <v>5030137</v>
      </c>
    </row>
    <row r="629" spans="1:29" x14ac:dyDescent="0.2">
      <c r="A629" s="10" t="s">
        <v>994</v>
      </c>
      <c r="B629" s="102" t="s">
        <v>995</v>
      </c>
      <c r="C629" s="26">
        <v>62400000</v>
      </c>
      <c r="D629" s="26">
        <v>0</v>
      </c>
      <c r="E629" s="26">
        <v>0</v>
      </c>
      <c r="F629" s="26">
        <v>0</v>
      </c>
      <c r="G629" s="26">
        <v>0</v>
      </c>
      <c r="H629" s="26">
        <v>62400000</v>
      </c>
      <c r="I629" s="26">
        <v>5200000</v>
      </c>
      <c r="J629" s="26">
        <v>5200000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62400000</v>
      </c>
      <c r="V629" s="26">
        <v>100</v>
      </c>
      <c r="W629" s="26">
        <v>62400000</v>
      </c>
      <c r="X629" s="26">
        <v>100</v>
      </c>
      <c r="Y629" s="26">
        <v>62400000</v>
      </c>
      <c r="Z629" s="26">
        <v>100</v>
      </c>
      <c r="AA629" s="26">
        <v>0</v>
      </c>
      <c r="AB629" s="26">
        <v>0</v>
      </c>
      <c r="AC629" s="26">
        <v>0</v>
      </c>
    </row>
    <row r="630" spans="1:29" ht="38.25" x14ac:dyDescent="0.2">
      <c r="A630" s="10" t="s">
        <v>996</v>
      </c>
      <c r="B630" s="103" t="s">
        <v>799</v>
      </c>
      <c r="C630" s="26">
        <v>62400000</v>
      </c>
      <c r="D630" s="26">
        <v>0</v>
      </c>
      <c r="E630" s="26">
        <v>0</v>
      </c>
      <c r="F630" s="26">
        <v>0</v>
      </c>
      <c r="G630" s="26">
        <v>0</v>
      </c>
      <c r="H630" s="26">
        <v>62400000</v>
      </c>
      <c r="I630" s="26">
        <v>5200000</v>
      </c>
      <c r="J630" s="26">
        <v>5200000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62400000</v>
      </c>
      <c r="V630" s="26">
        <v>100</v>
      </c>
      <c r="W630" s="26">
        <v>62400000</v>
      </c>
      <c r="X630" s="26">
        <v>100</v>
      </c>
      <c r="Y630" s="26">
        <v>62400000</v>
      </c>
      <c r="Z630" s="26">
        <v>100</v>
      </c>
      <c r="AA630" s="26">
        <v>0</v>
      </c>
      <c r="AB630" s="26">
        <v>0</v>
      </c>
      <c r="AC630" s="26">
        <v>0</v>
      </c>
    </row>
    <row r="631" spans="1:29" ht="38.25" x14ac:dyDescent="0.2">
      <c r="A631" s="10" t="s">
        <v>997</v>
      </c>
      <c r="B631" s="103" t="s">
        <v>828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6">
        <v>0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0</v>
      </c>
      <c r="Z631" s="26">
        <v>0</v>
      </c>
      <c r="AA631" s="26">
        <v>0</v>
      </c>
      <c r="AB631" s="26">
        <v>0</v>
      </c>
      <c r="AC631" s="26">
        <v>0</v>
      </c>
    </row>
    <row r="632" spans="1:29" x14ac:dyDescent="0.2">
      <c r="A632" s="10" t="s">
        <v>998</v>
      </c>
      <c r="B632" s="102" t="s">
        <v>931</v>
      </c>
      <c r="C632" s="26">
        <v>62400000</v>
      </c>
      <c r="D632" s="26">
        <v>0</v>
      </c>
      <c r="E632" s="26">
        <v>0</v>
      </c>
      <c r="F632" s="26">
        <v>0</v>
      </c>
      <c r="G632" s="26">
        <v>0</v>
      </c>
      <c r="H632" s="26">
        <v>62400000</v>
      </c>
      <c r="I632" s="26">
        <v>5200000</v>
      </c>
      <c r="J632" s="26">
        <v>5200000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62400000</v>
      </c>
      <c r="V632" s="26">
        <v>100</v>
      </c>
      <c r="W632" s="26">
        <v>62400000</v>
      </c>
      <c r="X632" s="26">
        <v>100</v>
      </c>
      <c r="Y632" s="26">
        <v>62400000</v>
      </c>
      <c r="Z632" s="26">
        <v>100</v>
      </c>
      <c r="AA632" s="26">
        <v>0</v>
      </c>
      <c r="AB632" s="26">
        <v>0</v>
      </c>
      <c r="AC632" s="26">
        <v>0</v>
      </c>
    </row>
    <row r="633" spans="1:29" x14ac:dyDescent="0.2">
      <c r="A633" s="10" t="s">
        <v>999</v>
      </c>
      <c r="B633" s="102" t="s">
        <v>1000</v>
      </c>
      <c r="C633" s="26">
        <v>104000000</v>
      </c>
      <c r="D633" s="26">
        <v>0</v>
      </c>
      <c r="E633" s="26">
        <v>0</v>
      </c>
      <c r="F633" s="26">
        <v>0</v>
      </c>
      <c r="G633" s="26">
        <v>0</v>
      </c>
      <c r="H633" s="26">
        <v>104000000</v>
      </c>
      <c r="I633" s="26">
        <v>8666674</v>
      </c>
      <c r="J633" s="26">
        <v>8666674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104000000</v>
      </c>
      <c r="V633" s="26">
        <v>100</v>
      </c>
      <c r="W633" s="26">
        <v>104000000</v>
      </c>
      <c r="X633" s="26">
        <v>100</v>
      </c>
      <c r="Y633" s="26">
        <v>104000000</v>
      </c>
      <c r="Z633" s="26">
        <v>100</v>
      </c>
      <c r="AA633" s="26">
        <v>0</v>
      </c>
      <c r="AB633" s="26">
        <v>0</v>
      </c>
      <c r="AC633" s="26">
        <v>0</v>
      </c>
    </row>
    <row r="634" spans="1:29" ht="25.5" x14ac:dyDescent="0.2">
      <c r="A634" s="10" t="s">
        <v>1001</v>
      </c>
      <c r="B634" s="103" t="s">
        <v>960</v>
      </c>
      <c r="C634" s="26">
        <v>104000000</v>
      </c>
      <c r="D634" s="26">
        <v>0</v>
      </c>
      <c r="E634" s="26">
        <v>0</v>
      </c>
      <c r="F634" s="26">
        <v>0</v>
      </c>
      <c r="G634" s="26">
        <v>0</v>
      </c>
      <c r="H634" s="26">
        <v>104000000</v>
      </c>
      <c r="I634" s="26">
        <v>8666674</v>
      </c>
      <c r="J634" s="26">
        <v>8666674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104000000</v>
      </c>
      <c r="V634" s="26">
        <v>100</v>
      </c>
      <c r="W634" s="26">
        <v>104000000</v>
      </c>
      <c r="X634" s="26">
        <v>100</v>
      </c>
      <c r="Y634" s="26">
        <v>104000000</v>
      </c>
      <c r="Z634" s="26">
        <v>100</v>
      </c>
      <c r="AA634" s="26">
        <v>0</v>
      </c>
      <c r="AB634" s="26">
        <v>0</v>
      </c>
      <c r="AC634" s="26">
        <v>0</v>
      </c>
    </row>
    <row r="635" spans="1:29" ht="38.25" x14ac:dyDescent="0.2">
      <c r="A635" s="10" t="s">
        <v>1002</v>
      </c>
      <c r="B635" s="103" t="s">
        <v>828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Z635" s="26">
        <v>0</v>
      </c>
      <c r="AA635" s="26">
        <v>0</v>
      </c>
      <c r="AB635" s="26">
        <v>0</v>
      </c>
      <c r="AC635" s="26">
        <v>0</v>
      </c>
    </row>
    <row r="636" spans="1:29" x14ac:dyDescent="0.2">
      <c r="A636" s="10" t="s">
        <v>1003</v>
      </c>
      <c r="B636" s="102" t="s">
        <v>931</v>
      </c>
      <c r="C636" s="26">
        <v>104000000</v>
      </c>
      <c r="D636" s="26">
        <v>0</v>
      </c>
      <c r="E636" s="26">
        <v>0</v>
      </c>
      <c r="F636" s="26">
        <v>0</v>
      </c>
      <c r="G636" s="26">
        <v>0</v>
      </c>
      <c r="H636" s="26">
        <v>104000000</v>
      </c>
      <c r="I636" s="26">
        <v>8666674</v>
      </c>
      <c r="J636" s="26">
        <v>8666674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104000000</v>
      </c>
      <c r="V636" s="26">
        <v>100</v>
      </c>
      <c r="W636" s="26">
        <v>104000000</v>
      </c>
      <c r="X636" s="26">
        <v>100</v>
      </c>
      <c r="Y636" s="26">
        <v>104000000</v>
      </c>
      <c r="Z636" s="26">
        <v>100</v>
      </c>
      <c r="AA636" s="26">
        <v>0</v>
      </c>
      <c r="AB636" s="26">
        <v>0</v>
      </c>
      <c r="AC636" s="26">
        <v>0</v>
      </c>
    </row>
    <row r="637" spans="1:29" ht="38.25" x14ac:dyDescent="0.2">
      <c r="A637" s="10" t="s">
        <v>1004</v>
      </c>
      <c r="B637" s="103" t="s">
        <v>1005</v>
      </c>
      <c r="C637" s="26">
        <v>104000000</v>
      </c>
      <c r="D637" s="26">
        <v>0</v>
      </c>
      <c r="E637" s="26">
        <v>0</v>
      </c>
      <c r="F637" s="26">
        <v>0</v>
      </c>
      <c r="G637" s="26">
        <v>0</v>
      </c>
      <c r="H637" s="26">
        <v>104000000</v>
      </c>
      <c r="I637" s="26">
        <v>8666674</v>
      </c>
      <c r="J637" s="26">
        <v>8666674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104000000</v>
      </c>
      <c r="V637" s="26">
        <v>100</v>
      </c>
      <c r="W637" s="26">
        <v>104000000</v>
      </c>
      <c r="X637" s="26">
        <v>100</v>
      </c>
      <c r="Y637" s="26">
        <v>104000000</v>
      </c>
      <c r="Z637" s="26">
        <v>100</v>
      </c>
      <c r="AA637" s="26">
        <v>0</v>
      </c>
      <c r="AB637" s="26">
        <v>0</v>
      </c>
      <c r="AC637" s="26">
        <v>0</v>
      </c>
    </row>
    <row r="638" spans="1:29" ht="38.25" x14ac:dyDescent="0.2">
      <c r="A638" s="10" t="s">
        <v>1006</v>
      </c>
      <c r="B638" s="103" t="s">
        <v>822</v>
      </c>
      <c r="C638" s="26">
        <v>104000000</v>
      </c>
      <c r="D638" s="26">
        <v>0</v>
      </c>
      <c r="E638" s="26">
        <v>0</v>
      </c>
      <c r="F638" s="26">
        <v>0</v>
      </c>
      <c r="G638" s="26">
        <v>0</v>
      </c>
      <c r="H638" s="26">
        <v>104000000</v>
      </c>
      <c r="I638" s="26">
        <v>8666674</v>
      </c>
      <c r="J638" s="26">
        <v>8666674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104000000</v>
      </c>
      <c r="V638" s="26">
        <v>100</v>
      </c>
      <c r="W638" s="26">
        <v>104000000</v>
      </c>
      <c r="X638" s="26">
        <v>100</v>
      </c>
      <c r="Y638" s="26">
        <v>104000000</v>
      </c>
      <c r="Z638" s="26">
        <v>100</v>
      </c>
      <c r="AA638" s="26">
        <v>0</v>
      </c>
      <c r="AB638" s="26">
        <v>0</v>
      </c>
      <c r="AC638" s="26">
        <v>0</v>
      </c>
    </row>
    <row r="639" spans="1:29" ht="38.25" x14ac:dyDescent="0.2">
      <c r="A639" s="10" t="s">
        <v>1007</v>
      </c>
      <c r="B639" s="103" t="s">
        <v>828</v>
      </c>
      <c r="C639" s="26">
        <v>0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0</v>
      </c>
      <c r="Z639" s="26">
        <v>0</v>
      </c>
      <c r="AA639" s="26">
        <v>0</v>
      </c>
      <c r="AB639" s="26">
        <v>0</v>
      </c>
      <c r="AC639" s="26">
        <v>0</v>
      </c>
    </row>
    <row r="640" spans="1:29" x14ac:dyDescent="0.2">
      <c r="A640" s="10" t="s">
        <v>1008</v>
      </c>
      <c r="B640" s="102" t="s">
        <v>931</v>
      </c>
      <c r="C640" s="26">
        <v>104000000</v>
      </c>
      <c r="D640" s="26">
        <v>0</v>
      </c>
      <c r="E640" s="26">
        <v>0</v>
      </c>
      <c r="F640" s="26">
        <v>0</v>
      </c>
      <c r="G640" s="26">
        <v>0</v>
      </c>
      <c r="H640" s="26">
        <v>104000000</v>
      </c>
      <c r="I640" s="26">
        <v>8666674</v>
      </c>
      <c r="J640" s="26">
        <v>8666674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104000000</v>
      </c>
      <c r="V640" s="26">
        <v>100</v>
      </c>
      <c r="W640" s="26">
        <v>104000000</v>
      </c>
      <c r="X640" s="26">
        <v>100</v>
      </c>
      <c r="Y640" s="26">
        <v>104000000</v>
      </c>
      <c r="Z640" s="26">
        <v>100</v>
      </c>
      <c r="AA640" s="26">
        <v>0</v>
      </c>
      <c r="AB640" s="26">
        <v>0</v>
      </c>
      <c r="AC640" s="26">
        <v>0</v>
      </c>
    </row>
    <row r="641" spans="1:29" x14ac:dyDescent="0.2">
      <c r="A641" s="10" t="s">
        <v>1009</v>
      </c>
      <c r="B641" s="102" t="s">
        <v>1010</v>
      </c>
      <c r="C641" s="26">
        <v>183456000</v>
      </c>
      <c r="D641" s="26">
        <v>0</v>
      </c>
      <c r="E641" s="26">
        <v>0</v>
      </c>
      <c r="F641" s="26">
        <v>0</v>
      </c>
      <c r="G641" s="26">
        <v>0</v>
      </c>
      <c r="H641" s="26">
        <v>183456000</v>
      </c>
      <c r="I641" s="26">
        <v>15288000</v>
      </c>
      <c r="J641" s="26">
        <v>15288000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183456000</v>
      </c>
      <c r="V641" s="26">
        <v>100</v>
      </c>
      <c r="W641" s="26">
        <v>183456000</v>
      </c>
      <c r="X641" s="26">
        <v>100</v>
      </c>
      <c r="Y641" s="26">
        <v>183456000</v>
      </c>
      <c r="Z641" s="26">
        <v>100</v>
      </c>
      <c r="AA641" s="26">
        <v>0</v>
      </c>
      <c r="AB641" s="26">
        <v>0</v>
      </c>
      <c r="AC641" s="26">
        <v>0</v>
      </c>
    </row>
    <row r="642" spans="1:29" ht="38.25" x14ac:dyDescent="0.2">
      <c r="A642" s="10" t="s">
        <v>1011</v>
      </c>
      <c r="B642" s="103" t="s">
        <v>1012</v>
      </c>
      <c r="C642" s="26">
        <v>183456000</v>
      </c>
      <c r="D642" s="26">
        <v>0</v>
      </c>
      <c r="E642" s="26">
        <v>0</v>
      </c>
      <c r="F642" s="26">
        <v>0</v>
      </c>
      <c r="G642" s="26">
        <v>0</v>
      </c>
      <c r="H642" s="26">
        <v>183456000</v>
      </c>
      <c r="I642" s="26">
        <v>15288000</v>
      </c>
      <c r="J642" s="26">
        <v>15288000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183456000</v>
      </c>
      <c r="V642" s="26">
        <v>100</v>
      </c>
      <c r="W642" s="26">
        <v>183456000</v>
      </c>
      <c r="X642" s="26">
        <v>100</v>
      </c>
      <c r="Y642" s="26">
        <v>183456000</v>
      </c>
      <c r="Z642" s="26">
        <v>100</v>
      </c>
      <c r="AA642" s="26">
        <v>0</v>
      </c>
      <c r="AB642" s="26">
        <v>0</v>
      </c>
      <c r="AC642" s="26">
        <v>0</v>
      </c>
    </row>
    <row r="643" spans="1:29" ht="38.25" x14ac:dyDescent="0.2">
      <c r="A643" s="10" t="s">
        <v>1013</v>
      </c>
      <c r="B643" s="103" t="s">
        <v>828</v>
      </c>
      <c r="C643" s="26">
        <v>0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6">
        <v>0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0</v>
      </c>
      <c r="Z643" s="26">
        <v>0</v>
      </c>
      <c r="AA643" s="26">
        <v>0</v>
      </c>
      <c r="AB643" s="26">
        <v>0</v>
      </c>
      <c r="AC643" s="26">
        <v>0</v>
      </c>
    </row>
    <row r="644" spans="1:29" x14ac:dyDescent="0.2">
      <c r="A644" s="10" t="s">
        <v>1014</v>
      </c>
      <c r="B644" s="102" t="s">
        <v>931</v>
      </c>
      <c r="C644" s="26">
        <v>183456000</v>
      </c>
      <c r="D644" s="26">
        <v>0</v>
      </c>
      <c r="E644" s="26">
        <v>0</v>
      </c>
      <c r="F644" s="26">
        <v>0</v>
      </c>
      <c r="G644" s="26">
        <v>0</v>
      </c>
      <c r="H644" s="26">
        <v>183456000</v>
      </c>
      <c r="I644" s="26">
        <v>15288000</v>
      </c>
      <c r="J644" s="26">
        <v>15288000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183456000</v>
      </c>
      <c r="V644" s="26">
        <v>100</v>
      </c>
      <c r="W644" s="26">
        <v>183456000</v>
      </c>
      <c r="X644" s="26">
        <v>100</v>
      </c>
      <c r="Y644" s="26">
        <v>183456000</v>
      </c>
      <c r="Z644" s="26">
        <v>100</v>
      </c>
      <c r="AA644" s="26">
        <v>0</v>
      </c>
      <c r="AB644" s="26">
        <v>0</v>
      </c>
      <c r="AC644" s="26">
        <v>0</v>
      </c>
    </row>
    <row r="645" spans="1:29" x14ac:dyDescent="0.2">
      <c r="A645" s="10" t="s">
        <v>1015</v>
      </c>
      <c r="B645" s="102" t="s">
        <v>1016</v>
      </c>
      <c r="C645" s="26">
        <v>100000000</v>
      </c>
      <c r="D645" s="26">
        <v>0</v>
      </c>
      <c r="E645" s="26">
        <v>0</v>
      </c>
      <c r="F645" s="26">
        <v>0</v>
      </c>
      <c r="G645" s="26">
        <v>0</v>
      </c>
      <c r="H645" s="26">
        <v>100000000</v>
      </c>
      <c r="I645" s="26">
        <v>100000000</v>
      </c>
      <c r="J645" s="26">
        <v>100000000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100000000</v>
      </c>
      <c r="V645" s="26">
        <v>100</v>
      </c>
      <c r="W645" s="26">
        <v>100000000</v>
      </c>
      <c r="X645" s="26">
        <v>100</v>
      </c>
      <c r="Y645" s="26">
        <v>100000000</v>
      </c>
      <c r="Z645" s="26">
        <v>100</v>
      </c>
      <c r="AA645" s="26">
        <v>0</v>
      </c>
      <c r="AB645" s="26">
        <v>0</v>
      </c>
      <c r="AC645" s="26">
        <v>0</v>
      </c>
    </row>
    <row r="646" spans="1:29" ht="25.5" x14ac:dyDescent="0.2">
      <c r="A646" s="10" t="s">
        <v>1017</v>
      </c>
      <c r="B646" s="103" t="s">
        <v>1018</v>
      </c>
      <c r="C646" s="26">
        <v>100000000</v>
      </c>
      <c r="D646" s="26">
        <v>0</v>
      </c>
      <c r="E646" s="26">
        <v>0</v>
      </c>
      <c r="F646" s="26">
        <v>0</v>
      </c>
      <c r="G646" s="26">
        <v>0</v>
      </c>
      <c r="H646" s="26">
        <v>100000000</v>
      </c>
      <c r="I646" s="26">
        <v>100000000</v>
      </c>
      <c r="J646" s="26">
        <v>100000000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100000000</v>
      </c>
      <c r="V646" s="26">
        <v>100</v>
      </c>
      <c r="W646" s="26">
        <v>100000000</v>
      </c>
      <c r="X646" s="26">
        <v>100</v>
      </c>
      <c r="Y646" s="26">
        <v>100000000</v>
      </c>
      <c r="Z646" s="26">
        <v>100</v>
      </c>
      <c r="AA646" s="26">
        <v>0</v>
      </c>
      <c r="AB646" s="26">
        <v>0</v>
      </c>
      <c r="AC646" s="26">
        <v>0</v>
      </c>
    </row>
    <row r="647" spans="1:29" x14ac:dyDescent="0.2">
      <c r="A647" s="10" t="s">
        <v>1019</v>
      </c>
      <c r="B647" s="102" t="s">
        <v>127</v>
      </c>
      <c r="C647" s="26">
        <v>100000000</v>
      </c>
      <c r="D647" s="26">
        <v>0</v>
      </c>
      <c r="E647" s="26">
        <v>0</v>
      </c>
      <c r="F647" s="26">
        <v>0</v>
      </c>
      <c r="G647" s="26">
        <v>0</v>
      </c>
      <c r="H647" s="26">
        <v>100000000</v>
      </c>
      <c r="I647" s="26">
        <v>100000000</v>
      </c>
      <c r="J647" s="26">
        <v>100000000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100000000</v>
      </c>
      <c r="V647" s="26">
        <v>100</v>
      </c>
      <c r="W647" s="26">
        <v>100000000</v>
      </c>
      <c r="X647" s="26">
        <v>100</v>
      </c>
      <c r="Y647" s="26">
        <v>100000000</v>
      </c>
      <c r="Z647" s="26">
        <v>100</v>
      </c>
      <c r="AA647" s="26">
        <v>0</v>
      </c>
      <c r="AB647" s="26">
        <v>0</v>
      </c>
      <c r="AC647" s="26">
        <v>0</v>
      </c>
    </row>
    <row r="648" spans="1:29" x14ac:dyDescent="0.2">
      <c r="A648" s="10" t="s">
        <v>1020</v>
      </c>
      <c r="B648" s="102" t="s">
        <v>1021</v>
      </c>
      <c r="C648" s="26">
        <v>575120000</v>
      </c>
      <c r="D648" s="26">
        <v>0</v>
      </c>
      <c r="E648" s="26">
        <v>0</v>
      </c>
      <c r="F648" s="26">
        <v>0</v>
      </c>
      <c r="G648" s="26">
        <v>0</v>
      </c>
      <c r="H648" s="26">
        <v>575120000</v>
      </c>
      <c r="I648" s="26">
        <v>289120000</v>
      </c>
      <c r="J648" s="26">
        <v>289120000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575120000</v>
      </c>
      <c r="V648" s="26">
        <v>100</v>
      </c>
      <c r="W648" s="26">
        <v>575120000</v>
      </c>
      <c r="X648" s="26">
        <v>100</v>
      </c>
      <c r="Y648" s="26">
        <v>575120000</v>
      </c>
      <c r="Z648" s="26">
        <v>100</v>
      </c>
      <c r="AA648" s="26">
        <v>0</v>
      </c>
      <c r="AB648" s="26">
        <v>0</v>
      </c>
      <c r="AC648" s="26">
        <v>0</v>
      </c>
    </row>
    <row r="649" spans="1:29" x14ac:dyDescent="0.2">
      <c r="A649" s="10" t="s">
        <v>1022</v>
      </c>
      <c r="B649" s="102" t="s">
        <v>1023</v>
      </c>
      <c r="C649" s="26">
        <v>575120000</v>
      </c>
      <c r="D649" s="26">
        <v>0</v>
      </c>
      <c r="E649" s="26">
        <v>0</v>
      </c>
      <c r="F649" s="26">
        <v>0</v>
      </c>
      <c r="G649" s="26">
        <v>0</v>
      </c>
      <c r="H649" s="26">
        <v>575120000</v>
      </c>
      <c r="I649" s="26">
        <v>289120000</v>
      </c>
      <c r="J649" s="26">
        <v>289120000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575120000</v>
      </c>
      <c r="V649" s="26">
        <v>100</v>
      </c>
      <c r="W649" s="26">
        <v>575120000</v>
      </c>
      <c r="X649" s="26">
        <v>100</v>
      </c>
      <c r="Y649" s="26">
        <v>575120000</v>
      </c>
      <c r="Z649" s="26">
        <v>100</v>
      </c>
      <c r="AA649" s="26">
        <v>0</v>
      </c>
      <c r="AB649" s="26">
        <v>0</v>
      </c>
      <c r="AC649" s="26">
        <v>0</v>
      </c>
    </row>
    <row r="650" spans="1:29" ht="38.25" x14ac:dyDescent="0.2">
      <c r="A650" s="10" t="s">
        <v>1024</v>
      </c>
      <c r="B650" s="103" t="s">
        <v>828</v>
      </c>
      <c r="C650" s="26">
        <v>0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26">
        <v>0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0</v>
      </c>
      <c r="Z650" s="26">
        <v>0</v>
      </c>
      <c r="AA650" s="26">
        <v>0</v>
      </c>
      <c r="AB650" s="26">
        <v>0</v>
      </c>
      <c r="AC650" s="26">
        <v>0</v>
      </c>
    </row>
    <row r="651" spans="1:29" x14ac:dyDescent="0.2">
      <c r="A651" s="10" t="s">
        <v>1025</v>
      </c>
      <c r="B651" s="102" t="s">
        <v>931</v>
      </c>
      <c r="C651" s="26">
        <v>312000000</v>
      </c>
      <c r="D651" s="26">
        <v>0</v>
      </c>
      <c r="E651" s="26">
        <v>0</v>
      </c>
      <c r="F651" s="26">
        <v>0</v>
      </c>
      <c r="G651" s="26">
        <v>0</v>
      </c>
      <c r="H651" s="26">
        <v>312000000</v>
      </c>
      <c r="I651" s="26">
        <v>26000000</v>
      </c>
      <c r="J651" s="26">
        <v>26000000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312000000</v>
      </c>
      <c r="V651" s="26">
        <v>100</v>
      </c>
      <c r="W651" s="26">
        <v>312000000</v>
      </c>
      <c r="X651" s="26">
        <v>100</v>
      </c>
      <c r="Y651" s="26">
        <v>312000000</v>
      </c>
      <c r="Z651" s="26">
        <v>100</v>
      </c>
      <c r="AA651" s="26">
        <v>0</v>
      </c>
      <c r="AB651" s="26">
        <v>0</v>
      </c>
      <c r="AC651" s="26">
        <v>0</v>
      </c>
    </row>
    <row r="652" spans="1:29" ht="25.5" x14ac:dyDescent="0.2">
      <c r="A652" s="10" t="s">
        <v>1026</v>
      </c>
      <c r="B652" s="103" t="s">
        <v>147</v>
      </c>
      <c r="C652" s="26">
        <v>0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26">
        <v>0</v>
      </c>
      <c r="J652" s="26">
        <v>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0</v>
      </c>
      <c r="Z652" s="26">
        <v>0</v>
      </c>
      <c r="AA652" s="26">
        <v>0</v>
      </c>
      <c r="AB652" s="26">
        <v>0</v>
      </c>
      <c r="AC652" s="26">
        <v>0</v>
      </c>
    </row>
    <row r="653" spans="1:29" x14ac:dyDescent="0.2">
      <c r="A653" s="10" t="s">
        <v>1027</v>
      </c>
      <c r="B653" s="102" t="s">
        <v>1028</v>
      </c>
      <c r="C653" s="26">
        <v>263120000</v>
      </c>
      <c r="D653" s="26">
        <v>0</v>
      </c>
      <c r="E653" s="26">
        <v>0</v>
      </c>
      <c r="F653" s="26">
        <v>0</v>
      </c>
      <c r="G653" s="26">
        <v>0</v>
      </c>
      <c r="H653" s="26">
        <v>263120000</v>
      </c>
      <c r="I653" s="26">
        <v>263120000</v>
      </c>
      <c r="J653" s="26">
        <v>263120000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263120000</v>
      </c>
      <c r="V653" s="26">
        <v>100</v>
      </c>
      <c r="W653" s="26">
        <v>263120000</v>
      </c>
      <c r="X653" s="26">
        <v>100</v>
      </c>
      <c r="Y653" s="26">
        <v>263120000</v>
      </c>
      <c r="Z653" s="26">
        <v>100</v>
      </c>
      <c r="AA653" s="26">
        <v>0</v>
      </c>
      <c r="AB653" s="26">
        <v>0</v>
      </c>
      <c r="AC653" s="26">
        <v>0</v>
      </c>
    </row>
    <row r="654" spans="1:29" x14ac:dyDescent="0.2">
      <c r="A654" s="10" t="s">
        <v>1029</v>
      </c>
      <c r="B654" s="102" t="s">
        <v>1030</v>
      </c>
      <c r="C654" s="26">
        <v>104000000</v>
      </c>
      <c r="D654" s="26">
        <v>0</v>
      </c>
      <c r="E654" s="26">
        <v>0</v>
      </c>
      <c r="F654" s="26">
        <v>0</v>
      </c>
      <c r="G654" s="26">
        <v>0</v>
      </c>
      <c r="H654" s="26">
        <v>104000000</v>
      </c>
      <c r="I654" s="26">
        <v>8666674</v>
      </c>
      <c r="J654" s="26">
        <v>8666674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104000000</v>
      </c>
      <c r="V654" s="26">
        <v>100</v>
      </c>
      <c r="W654" s="26">
        <v>104000000</v>
      </c>
      <c r="X654" s="26">
        <v>100</v>
      </c>
      <c r="Y654" s="26">
        <v>104000000</v>
      </c>
      <c r="Z654" s="26">
        <v>100</v>
      </c>
      <c r="AA654" s="26">
        <v>0</v>
      </c>
      <c r="AB654" s="26">
        <v>0</v>
      </c>
      <c r="AC654" s="26">
        <v>0</v>
      </c>
    </row>
    <row r="655" spans="1:29" ht="38.25" x14ac:dyDescent="0.2">
      <c r="A655" s="10" t="s">
        <v>1031</v>
      </c>
      <c r="B655" s="103" t="s">
        <v>1032</v>
      </c>
      <c r="C655" s="26">
        <v>104000000</v>
      </c>
      <c r="D655" s="26">
        <v>0</v>
      </c>
      <c r="E655" s="26">
        <v>0</v>
      </c>
      <c r="F655" s="26">
        <v>0</v>
      </c>
      <c r="G655" s="26">
        <v>0</v>
      </c>
      <c r="H655" s="26">
        <v>104000000</v>
      </c>
      <c r="I655" s="26">
        <v>8666674</v>
      </c>
      <c r="J655" s="26">
        <v>8666674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104000000</v>
      </c>
      <c r="V655" s="26">
        <v>100</v>
      </c>
      <c r="W655" s="26">
        <v>104000000</v>
      </c>
      <c r="X655" s="26">
        <v>100</v>
      </c>
      <c r="Y655" s="26">
        <v>104000000</v>
      </c>
      <c r="Z655" s="26">
        <v>100</v>
      </c>
      <c r="AA655" s="26">
        <v>0</v>
      </c>
      <c r="AB655" s="26">
        <v>0</v>
      </c>
      <c r="AC655" s="26">
        <v>0</v>
      </c>
    </row>
    <row r="656" spans="1:29" ht="38.25" x14ac:dyDescent="0.2">
      <c r="A656" s="10" t="s">
        <v>1033</v>
      </c>
      <c r="B656" s="103" t="s">
        <v>828</v>
      </c>
      <c r="C656" s="26">
        <v>0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26">
        <v>0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0</v>
      </c>
      <c r="Y656" s="26">
        <v>0</v>
      </c>
      <c r="Z656" s="26">
        <v>0</v>
      </c>
      <c r="AA656" s="26">
        <v>0</v>
      </c>
      <c r="AB656" s="26">
        <v>0</v>
      </c>
      <c r="AC656" s="26">
        <v>0</v>
      </c>
    </row>
    <row r="657" spans="1:29" x14ac:dyDescent="0.2">
      <c r="A657" s="10" t="s">
        <v>1034</v>
      </c>
      <c r="B657" s="102" t="s">
        <v>931</v>
      </c>
      <c r="C657" s="26">
        <v>104000000</v>
      </c>
      <c r="D657" s="26">
        <v>0</v>
      </c>
      <c r="E657" s="26">
        <v>0</v>
      </c>
      <c r="F657" s="26">
        <v>0</v>
      </c>
      <c r="G657" s="26">
        <v>0</v>
      </c>
      <c r="H657" s="26">
        <v>104000000</v>
      </c>
      <c r="I657" s="26">
        <v>8666674</v>
      </c>
      <c r="J657" s="26">
        <v>8666674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104000000</v>
      </c>
      <c r="V657" s="26">
        <v>100</v>
      </c>
      <c r="W657" s="26">
        <v>104000000</v>
      </c>
      <c r="X657" s="26">
        <v>100</v>
      </c>
      <c r="Y657" s="26">
        <v>104000000</v>
      </c>
      <c r="Z657" s="26">
        <v>100</v>
      </c>
      <c r="AA657" s="26">
        <v>0</v>
      </c>
      <c r="AB657" s="26">
        <v>0</v>
      </c>
      <c r="AC657" s="26">
        <v>0</v>
      </c>
    </row>
    <row r="658" spans="1:29" x14ac:dyDescent="0.2">
      <c r="A658" s="10" t="s">
        <v>1035</v>
      </c>
      <c r="B658" s="102" t="s">
        <v>1036</v>
      </c>
      <c r="C658" s="26">
        <v>232288000</v>
      </c>
      <c r="D658" s="26">
        <v>0</v>
      </c>
      <c r="E658" s="26">
        <v>0</v>
      </c>
      <c r="F658" s="26">
        <v>0</v>
      </c>
      <c r="G658" s="26">
        <v>0</v>
      </c>
      <c r="H658" s="26">
        <v>232288000</v>
      </c>
      <c r="I658" s="26">
        <v>19357337</v>
      </c>
      <c r="J658" s="26">
        <v>19357337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232288000</v>
      </c>
      <c r="V658" s="26">
        <v>100</v>
      </c>
      <c r="W658" s="26">
        <v>232288000</v>
      </c>
      <c r="X658" s="26">
        <v>100</v>
      </c>
      <c r="Y658" s="26">
        <v>232288000</v>
      </c>
      <c r="Z658" s="26">
        <v>100</v>
      </c>
      <c r="AA658" s="26">
        <v>0</v>
      </c>
      <c r="AB658" s="26">
        <v>0</v>
      </c>
      <c r="AC658" s="26">
        <v>0</v>
      </c>
    </row>
    <row r="659" spans="1:29" ht="38.25" x14ac:dyDescent="0.2">
      <c r="A659" s="10" t="s">
        <v>1037</v>
      </c>
      <c r="B659" s="103" t="s">
        <v>1038</v>
      </c>
      <c r="C659" s="26">
        <v>232288000</v>
      </c>
      <c r="D659" s="26">
        <v>0</v>
      </c>
      <c r="E659" s="26">
        <v>0</v>
      </c>
      <c r="F659" s="26">
        <v>0</v>
      </c>
      <c r="G659" s="26">
        <v>0</v>
      </c>
      <c r="H659" s="26">
        <v>232288000</v>
      </c>
      <c r="I659" s="26">
        <v>19357337</v>
      </c>
      <c r="J659" s="26">
        <v>19357337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232288000</v>
      </c>
      <c r="V659" s="26">
        <v>100</v>
      </c>
      <c r="W659" s="26">
        <v>232288000</v>
      </c>
      <c r="X659" s="26">
        <v>100</v>
      </c>
      <c r="Y659" s="26">
        <v>232288000</v>
      </c>
      <c r="Z659" s="26">
        <v>100</v>
      </c>
      <c r="AA659" s="26">
        <v>0</v>
      </c>
      <c r="AB659" s="26">
        <v>0</v>
      </c>
      <c r="AC659" s="26">
        <v>0</v>
      </c>
    </row>
    <row r="660" spans="1:29" ht="38.25" x14ac:dyDescent="0.2">
      <c r="A660" s="10" t="s">
        <v>1039</v>
      </c>
      <c r="B660" s="103" t="s">
        <v>828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0</v>
      </c>
      <c r="Z660" s="26">
        <v>0</v>
      </c>
      <c r="AA660" s="26">
        <v>0</v>
      </c>
      <c r="AB660" s="26">
        <v>0</v>
      </c>
      <c r="AC660" s="26">
        <v>0</v>
      </c>
    </row>
    <row r="661" spans="1:29" ht="25.5" x14ac:dyDescent="0.2">
      <c r="A661" s="10" t="s">
        <v>1040</v>
      </c>
      <c r="B661" s="103" t="s">
        <v>1041</v>
      </c>
      <c r="C661" s="26">
        <v>231040000</v>
      </c>
      <c r="D661" s="26">
        <v>0</v>
      </c>
      <c r="E661" s="26">
        <v>0</v>
      </c>
      <c r="F661" s="26">
        <v>0</v>
      </c>
      <c r="G661" s="26">
        <v>0</v>
      </c>
      <c r="H661" s="26">
        <v>231040000</v>
      </c>
      <c r="I661" s="26">
        <v>19253337</v>
      </c>
      <c r="J661" s="26">
        <v>19253337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231040000</v>
      </c>
      <c r="V661" s="26">
        <v>100</v>
      </c>
      <c r="W661" s="26">
        <v>231040000</v>
      </c>
      <c r="X661" s="26">
        <v>100</v>
      </c>
      <c r="Y661" s="26">
        <v>231040000</v>
      </c>
      <c r="Z661" s="26">
        <v>100</v>
      </c>
      <c r="AA661" s="26">
        <v>0</v>
      </c>
      <c r="AB661" s="26">
        <v>0</v>
      </c>
      <c r="AC661" s="26">
        <v>0</v>
      </c>
    </row>
    <row r="662" spans="1:29" x14ac:dyDescent="0.2">
      <c r="A662" s="10" t="s">
        <v>1042</v>
      </c>
      <c r="B662" s="102" t="s">
        <v>1043</v>
      </c>
      <c r="C662" s="26">
        <v>1248000</v>
      </c>
      <c r="D662" s="26">
        <v>0</v>
      </c>
      <c r="E662" s="26">
        <v>0</v>
      </c>
      <c r="F662" s="26">
        <v>0</v>
      </c>
      <c r="G662" s="26">
        <v>0</v>
      </c>
      <c r="H662" s="26">
        <v>1248000</v>
      </c>
      <c r="I662" s="26">
        <v>104000</v>
      </c>
      <c r="J662" s="26">
        <v>104000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1248000</v>
      </c>
      <c r="V662" s="26">
        <v>100</v>
      </c>
      <c r="W662" s="26">
        <v>1248000</v>
      </c>
      <c r="X662" s="26">
        <v>100</v>
      </c>
      <c r="Y662" s="26">
        <v>1248000</v>
      </c>
      <c r="Z662" s="26">
        <v>100</v>
      </c>
      <c r="AA662" s="26">
        <v>0</v>
      </c>
      <c r="AB662" s="26">
        <v>0</v>
      </c>
      <c r="AC662" s="26">
        <v>0</v>
      </c>
    </row>
    <row r="663" spans="1:29" x14ac:dyDescent="0.2">
      <c r="A663" s="10" t="s">
        <v>1044</v>
      </c>
      <c r="B663" s="102" t="s">
        <v>1045</v>
      </c>
      <c r="C663" s="26">
        <v>10400000</v>
      </c>
      <c r="D663" s="26">
        <v>0</v>
      </c>
      <c r="E663" s="26">
        <v>0</v>
      </c>
      <c r="F663" s="26">
        <v>0</v>
      </c>
      <c r="G663" s="26">
        <v>0</v>
      </c>
      <c r="H663" s="26">
        <v>10400000</v>
      </c>
      <c r="I663" s="26">
        <v>866674</v>
      </c>
      <c r="J663" s="26">
        <v>866674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10400000</v>
      </c>
      <c r="V663" s="26">
        <v>100</v>
      </c>
      <c r="W663" s="26">
        <v>10400000</v>
      </c>
      <c r="X663" s="26">
        <v>100</v>
      </c>
      <c r="Y663" s="26">
        <v>10400000</v>
      </c>
      <c r="Z663" s="26">
        <v>100</v>
      </c>
      <c r="AA663" s="26">
        <v>0</v>
      </c>
      <c r="AB663" s="26">
        <v>0</v>
      </c>
      <c r="AC663" s="26">
        <v>0</v>
      </c>
    </row>
    <row r="664" spans="1:29" ht="38.25" x14ac:dyDescent="0.2">
      <c r="A664" s="10" t="s">
        <v>1046</v>
      </c>
      <c r="B664" s="103" t="s">
        <v>1032</v>
      </c>
      <c r="C664" s="26">
        <v>10400000</v>
      </c>
      <c r="D664" s="26">
        <v>0</v>
      </c>
      <c r="E664" s="26">
        <v>0</v>
      </c>
      <c r="F664" s="26">
        <v>0</v>
      </c>
      <c r="G664" s="26">
        <v>0</v>
      </c>
      <c r="H664" s="26">
        <v>10400000</v>
      </c>
      <c r="I664" s="26">
        <v>866674</v>
      </c>
      <c r="J664" s="26">
        <v>866674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10400000</v>
      </c>
      <c r="V664" s="26">
        <v>100</v>
      </c>
      <c r="W664" s="26">
        <v>10400000</v>
      </c>
      <c r="X664" s="26">
        <v>100</v>
      </c>
      <c r="Y664" s="26">
        <v>10400000</v>
      </c>
      <c r="Z664" s="26">
        <v>100</v>
      </c>
      <c r="AA664" s="26">
        <v>0</v>
      </c>
      <c r="AB664" s="26">
        <v>0</v>
      </c>
      <c r="AC664" s="26">
        <v>0</v>
      </c>
    </row>
    <row r="665" spans="1:29" ht="38.25" x14ac:dyDescent="0.2">
      <c r="A665" s="10" t="s">
        <v>1047</v>
      </c>
      <c r="B665" s="103" t="s">
        <v>828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26">
        <v>0</v>
      </c>
      <c r="AA665" s="26">
        <v>0</v>
      </c>
      <c r="AB665" s="26">
        <v>0</v>
      </c>
      <c r="AC665" s="26">
        <v>0</v>
      </c>
    </row>
    <row r="666" spans="1:29" x14ac:dyDescent="0.2">
      <c r="A666" s="10" t="s">
        <v>1048</v>
      </c>
      <c r="B666" s="102" t="s">
        <v>931</v>
      </c>
      <c r="C666" s="26">
        <v>10400000</v>
      </c>
      <c r="D666" s="26">
        <v>0</v>
      </c>
      <c r="E666" s="26">
        <v>0</v>
      </c>
      <c r="F666" s="26">
        <v>0</v>
      </c>
      <c r="G666" s="26">
        <v>0</v>
      </c>
      <c r="H666" s="26">
        <v>10400000</v>
      </c>
      <c r="I666" s="26">
        <v>866674</v>
      </c>
      <c r="J666" s="26">
        <v>866674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10400000</v>
      </c>
      <c r="V666" s="26">
        <v>100</v>
      </c>
      <c r="W666" s="26">
        <v>10400000</v>
      </c>
      <c r="X666" s="26">
        <v>100</v>
      </c>
      <c r="Y666" s="26">
        <v>10400000</v>
      </c>
      <c r="Z666" s="26">
        <v>100</v>
      </c>
      <c r="AA666" s="26">
        <v>0</v>
      </c>
      <c r="AB666" s="26">
        <v>0</v>
      </c>
      <c r="AC666" s="26">
        <v>0</v>
      </c>
    </row>
    <row r="667" spans="1:29" ht="63.75" x14ac:dyDescent="0.2">
      <c r="A667" s="10" t="s">
        <v>1049</v>
      </c>
      <c r="B667" s="103" t="s">
        <v>1050</v>
      </c>
      <c r="C667" s="26">
        <v>230880000</v>
      </c>
      <c r="D667" s="26">
        <v>0</v>
      </c>
      <c r="E667" s="26">
        <v>0</v>
      </c>
      <c r="F667" s="26">
        <v>0</v>
      </c>
      <c r="G667" s="26">
        <v>0</v>
      </c>
      <c r="H667" s="26">
        <v>230880000</v>
      </c>
      <c r="I667" s="26">
        <v>19240000</v>
      </c>
      <c r="J667" s="26">
        <v>19240000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230880000</v>
      </c>
      <c r="V667" s="26">
        <v>100</v>
      </c>
      <c r="W667" s="26">
        <v>230880000</v>
      </c>
      <c r="X667" s="26">
        <v>100</v>
      </c>
      <c r="Y667" s="26">
        <v>230880000</v>
      </c>
      <c r="Z667" s="26">
        <v>100</v>
      </c>
      <c r="AA667" s="26">
        <v>0</v>
      </c>
      <c r="AB667" s="26">
        <v>0</v>
      </c>
      <c r="AC667" s="26">
        <v>0</v>
      </c>
    </row>
    <row r="668" spans="1:29" ht="38.25" x14ac:dyDescent="0.2">
      <c r="A668" s="10" t="s">
        <v>1051</v>
      </c>
      <c r="B668" s="103" t="s">
        <v>1052</v>
      </c>
      <c r="C668" s="26">
        <v>230880000</v>
      </c>
      <c r="D668" s="26">
        <v>0</v>
      </c>
      <c r="E668" s="26">
        <v>0</v>
      </c>
      <c r="F668" s="26">
        <v>0</v>
      </c>
      <c r="G668" s="26">
        <v>0</v>
      </c>
      <c r="H668" s="26">
        <v>230880000</v>
      </c>
      <c r="I668" s="26">
        <v>19240000</v>
      </c>
      <c r="J668" s="26">
        <v>19240000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230880000</v>
      </c>
      <c r="V668" s="26">
        <v>100</v>
      </c>
      <c r="W668" s="26">
        <v>230880000</v>
      </c>
      <c r="X668" s="26">
        <v>100</v>
      </c>
      <c r="Y668" s="26">
        <v>230880000</v>
      </c>
      <c r="Z668" s="26">
        <v>100</v>
      </c>
      <c r="AA668" s="26">
        <v>0</v>
      </c>
      <c r="AB668" s="26">
        <v>0</v>
      </c>
      <c r="AC668" s="26">
        <v>0</v>
      </c>
    </row>
    <row r="669" spans="1:29" ht="38.25" x14ac:dyDescent="0.2">
      <c r="A669" s="10" t="s">
        <v>1053</v>
      </c>
      <c r="B669" s="103" t="s">
        <v>828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26">
        <v>0</v>
      </c>
      <c r="AA669" s="26">
        <v>0</v>
      </c>
      <c r="AB669" s="26">
        <v>0</v>
      </c>
      <c r="AC669" s="26">
        <v>0</v>
      </c>
    </row>
    <row r="670" spans="1:29" x14ac:dyDescent="0.2">
      <c r="A670" s="10" t="s">
        <v>1054</v>
      </c>
      <c r="B670" s="102" t="s">
        <v>931</v>
      </c>
      <c r="C670" s="26">
        <v>230880000</v>
      </c>
      <c r="D670" s="26">
        <v>0</v>
      </c>
      <c r="E670" s="26">
        <v>0</v>
      </c>
      <c r="F670" s="26">
        <v>0</v>
      </c>
      <c r="G670" s="26">
        <v>0</v>
      </c>
      <c r="H670" s="26">
        <v>230880000</v>
      </c>
      <c r="I670" s="26">
        <v>19240000</v>
      </c>
      <c r="J670" s="26">
        <v>19240000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230880000</v>
      </c>
      <c r="V670" s="26">
        <v>100</v>
      </c>
      <c r="W670" s="26">
        <v>230880000</v>
      </c>
      <c r="X670" s="26">
        <v>100</v>
      </c>
      <c r="Y670" s="26">
        <v>230880000</v>
      </c>
      <c r="Z670" s="26">
        <v>100</v>
      </c>
      <c r="AA670" s="26">
        <v>0</v>
      </c>
      <c r="AB670" s="26">
        <v>0</v>
      </c>
      <c r="AC670" s="26">
        <v>0</v>
      </c>
    </row>
    <row r="671" spans="1:29" ht="63.75" x14ac:dyDescent="0.2">
      <c r="A671" s="10" t="s">
        <v>1055</v>
      </c>
      <c r="B671" s="103" t="s">
        <v>1056</v>
      </c>
      <c r="C671" s="26">
        <v>1247680000</v>
      </c>
      <c r="D671" s="26">
        <v>0</v>
      </c>
      <c r="E671" s="26">
        <v>0</v>
      </c>
      <c r="F671" s="26">
        <v>0</v>
      </c>
      <c r="G671" s="26">
        <v>0</v>
      </c>
      <c r="H671" s="26">
        <v>1247680000</v>
      </c>
      <c r="I671" s="26">
        <v>1247680000</v>
      </c>
      <c r="J671" s="26">
        <v>1247680000</v>
      </c>
      <c r="K671" s="26">
        <v>87220558</v>
      </c>
      <c r="L671" s="26">
        <v>87220558</v>
      </c>
      <c r="M671" s="26">
        <v>61784700</v>
      </c>
      <c r="N671" s="26">
        <v>61784700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1160459442</v>
      </c>
      <c r="V671" s="26">
        <v>93.009380770710393</v>
      </c>
      <c r="W671" s="26">
        <v>1185895300</v>
      </c>
      <c r="X671" s="26">
        <v>95.04803314952548</v>
      </c>
      <c r="Y671" s="26">
        <v>1247680000</v>
      </c>
      <c r="Z671" s="26">
        <v>100</v>
      </c>
      <c r="AA671" s="26">
        <v>25435858</v>
      </c>
      <c r="AB671" s="26">
        <v>61784700</v>
      </c>
      <c r="AC671" s="26">
        <v>0</v>
      </c>
    </row>
    <row r="672" spans="1:29" x14ac:dyDescent="0.2">
      <c r="A672" s="10" t="s">
        <v>1057</v>
      </c>
      <c r="B672" s="102" t="s">
        <v>1058</v>
      </c>
      <c r="C672" s="26">
        <v>1247680000</v>
      </c>
      <c r="D672" s="26">
        <v>0</v>
      </c>
      <c r="E672" s="26">
        <v>0</v>
      </c>
      <c r="F672" s="26">
        <v>0</v>
      </c>
      <c r="G672" s="26">
        <v>0</v>
      </c>
      <c r="H672" s="26">
        <v>1247680000</v>
      </c>
      <c r="I672" s="26">
        <v>1247680000</v>
      </c>
      <c r="J672" s="26">
        <v>1247680000</v>
      </c>
      <c r="K672" s="26">
        <v>87220558</v>
      </c>
      <c r="L672" s="26">
        <v>87220558</v>
      </c>
      <c r="M672" s="26">
        <v>61784700</v>
      </c>
      <c r="N672" s="26">
        <v>61784700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1160459442</v>
      </c>
      <c r="V672" s="26">
        <v>93.009380770710393</v>
      </c>
      <c r="W672" s="26">
        <v>1185895300</v>
      </c>
      <c r="X672" s="26">
        <v>95.04803314952548</v>
      </c>
      <c r="Y672" s="26">
        <v>1247680000</v>
      </c>
      <c r="Z672" s="26">
        <v>100</v>
      </c>
      <c r="AA672" s="26">
        <v>25435858</v>
      </c>
      <c r="AB672" s="26">
        <v>61784700</v>
      </c>
      <c r="AC672" s="26">
        <v>0</v>
      </c>
    </row>
    <row r="673" spans="1:29" ht="38.25" x14ac:dyDescent="0.2">
      <c r="A673" s="10" t="s">
        <v>1059</v>
      </c>
      <c r="B673" s="103" t="s">
        <v>828</v>
      </c>
      <c r="C673" s="26">
        <v>1247680000</v>
      </c>
      <c r="D673" s="26">
        <v>0</v>
      </c>
      <c r="E673" s="26">
        <v>0</v>
      </c>
      <c r="F673" s="26">
        <v>0</v>
      </c>
      <c r="G673" s="26">
        <v>0</v>
      </c>
      <c r="H673" s="26">
        <v>1247680000</v>
      </c>
      <c r="I673" s="26">
        <v>1247680000</v>
      </c>
      <c r="J673" s="26">
        <v>1247680000</v>
      </c>
      <c r="K673" s="26">
        <v>87220558</v>
      </c>
      <c r="L673" s="26">
        <v>87220558</v>
      </c>
      <c r="M673" s="26">
        <v>61784700</v>
      </c>
      <c r="N673" s="26">
        <v>61784700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1160459442</v>
      </c>
      <c r="V673" s="26">
        <v>93.009380770710393</v>
      </c>
      <c r="W673" s="26">
        <v>1185895300</v>
      </c>
      <c r="X673" s="26">
        <v>95.04803314952548</v>
      </c>
      <c r="Y673" s="26">
        <v>1247680000</v>
      </c>
      <c r="Z673" s="26">
        <v>100</v>
      </c>
      <c r="AA673" s="26">
        <v>25435858</v>
      </c>
      <c r="AB673" s="26">
        <v>61784700</v>
      </c>
      <c r="AC673" s="26">
        <v>0</v>
      </c>
    </row>
    <row r="674" spans="1:29" ht="63.75" x14ac:dyDescent="0.2">
      <c r="A674" s="10" t="s">
        <v>1060</v>
      </c>
      <c r="B674" s="103" t="s">
        <v>1061</v>
      </c>
      <c r="C674" s="26">
        <v>793000000</v>
      </c>
      <c r="D674" s="26">
        <v>0</v>
      </c>
      <c r="E674" s="26">
        <v>0</v>
      </c>
      <c r="F674" s="26">
        <v>0</v>
      </c>
      <c r="G674" s="26">
        <v>0</v>
      </c>
      <c r="H674" s="26">
        <v>793000000</v>
      </c>
      <c r="I674" s="26">
        <v>793000000</v>
      </c>
      <c r="J674" s="26">
        <v>793000000</v>
      </c>
      <c r="K674" s="26">
        <v>427000000</v>
      </c>
      <c r="L674" s="26">
        <v>427000000</v>
      </c>
      <c r="M674" s="26">
        <v>426553783</v>
      </c>
      <c r="N674" s="26">
        <v>426553783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366000000</v>
      </c>
      <c r="V674" s="26">
        <v>46.153846153846196</v>
      </c>
      <c r="W674" s="26">
        <v>366446217</v>
      </c>
      <c r="X674" s="26">
        <v>46.210115636822195</v>
      </c>
      <c r="Y674" s="26">
        <v>793000000</v>
      </c>
      <c r="Z674" s="26">
        <v>100</v>
      </c>
      <c r="AA674" s="26">
        <v>446217</v>
      </c>
      <c r="AB674" s="26">
        <v>426553783</v>
      </c>
      <c r="AC674" s="26">
        <v>0</v>
      </c>
    </row>
    <row r="675" spans="1:29" ht="38.25" x14ac:dyDescent="0.2">
      <c r="A675" s="10" t="s">
        <v>1062</v>
      </c>
      <c r="B675" s="103" t="s">
        <v>1032</v>
      </c>
      <c r="C675" s="26">
        <v>793000000</v>
      </c>
      <c r="D675" s="26">
        <v>0</v>
      </c>
      <c r="E675" s="26">
        <v>0</v>
      </c>
      <c r="F675" s="26">
        <v>0</v>
      </c>
      <c r="G675" s="26">
        <v>0</v>
      </c>
      <c r="H675" s="26">
        <v>793000000</v>
      </c>
      <c r="I675" s="26">
        <v>793000000</v>
      </c>
      <c r="J675" s="26">
        <v>793000000</v>
      </c>
      <c r="K675" s="26">
        <v>427000000</v>
      </c>
      <c r="L675" s="26">
        <v>427000000</v>
      </c>
      <c r="M675" s="26">
        <v>426553783</v>
      </c>
      <c r="N675" s="26">
        <v>426553783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366000000</v>
      </c>
      <c r="V675" s="26">
        <v>46.153846153846196</v>
      </c>
      <c r="W675" s="26">
        <v>366446217</v>
      </c>
      <c r="X675" s="26">
        <v>46.210115636822195</v>
      </c>
      <c r="Y675" s="26">
        <v>793000000</v>
      </c>
      <c r="Z675" s="26">
        <v>100</v>
      </c>
      <c r="AA675" s="26">
        <v>446217</v>
      </c>
      <c r="AB675" s="26">
        <v>426553783</v>
      </c>
      <c r="AC675" s="26">
        <v>0</v>
      </c>
    </row>
    <row r="676" spans="1:29" ht="38.25" x14ac:dyDescent="0.2">
      <c r="A676" s="10" t="s">
        <v>1063</v>
      </c>
      <c r="B676" s="103" t="s">
        <v>828</v>
      </c>
      <c r="C676" s="26">
        <v>793000000</v>
      </c>
      <c r="D676" s="26">
        <v>0</v>
      </c>
      <c r="E676" s="26">
        <v>0</v>
      </c>
      <c r="F676" s="26">
        <v>0</v>
      </c>
      <c r="G676" s="26">
        <v>0</v>
      </c>
      <c r="H676" s="26">
        <v>793000000</v>
      </c>
      <c r="I676" s="26">
        <v>793000000</v>
      </c>
      <c r="J676" s="26">
        <v>793000000</v>
      </c>
      <c r="K676" s="26">
        <v>427000000</v>
      </c>
      <c r="L676" s="26">
        <v>427000000</v>
      </c>
      <c r="M676" s="26">
        <v>426553783</v>
      </c>
      <c r="N676" s="26">
        <v>426553783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366000000</v>
      </c>
      <c r="V676" s="26">
        <v>46.153846153846196</v>
      </c>
      <c r="W676" s="26">
        <v>366446217</v>
      </c>
      <c r="X676" s="26">
        <v>46.210115636822195</v>
      </c>
      <c r="Y676" s="26">
        <v>793000000</v>
      </c>
      <c r="Z676" s="26">
        <v>100</v>
      </c>
      <c r="AA676" s="26">
        <v>446217</v>
      </c>
      <c r="AB676" s="26">
        <v>426553783</v>
      </c>
      <c r="AC676" s="26">
        <v>0</v>
      </c>
    </row>
    <row r="677" spans="1:29" x14ac:dyDescent="0.2">
      <c r="A677" s="10" t="s">
        <v>1064</v>
      </c>
      <c r="B677" s="102" t="s">
        <v>1065</v>
      </c>
      <c r="C677" s="26">
        <v>31200000</v>
      </c>
      <c r="D677" s="26">
        <v>0</v>
      </c>
      <c r="E677" s="26">
        <v>0</v>
      </c>
      <c r="F677" s="26">
        <v>0</v>
      </c>
      <c r="G677" s="26">
        <v>0</v>
      </c>
      <c r="H677" s="26">
        <v>31200000</v>
      </c>
      <c r="I677" s="26">
        <v>31200000</v>
      </c>
      <c r="J677" s="26">
        <v>31200000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31200000</v>
      </c>
      <c r="V677" s="26">
        <v>100</v>
      </c>
      <c r="W677" s="26">
        <v>31200000</v>
      </c>
      <c r="X677" s="26">
        <v>100</v>
      </c>
      <c r="Y677" s="26">
        <v>31200000</v>
      </c>
      <c r="Z677" s="26">
        <v>100</v>
      </c>
      <c r="AA677" s="26">
        <v>0</v>
      </c>
      <c r="AB677" s="26">
        <v>0</v>
      </c>
      <c r="AC677" s="26">
        <v>0</v>
      </c>
    </row>
    <row r="678" spans="1:29" ht="38.25" x14ac:dyDescent="0.2">
      <c r="A678" s="10" t="s">
        <v>1066</v>
      </c>
      <c r="B678" s="103" t="s">
        <v>1032</v>
      </c>
      <c r="C678" s="26">
        <v>31200000</v>
      </c>
      <c r="D678" s="26">
        <v>0</v>
      </c>
      <c r="E678" s="26">
        <v>0</v>
      </c>
      <c r="F678" s="26">
        <v>0</v>
      </c>
      <c r="G678" s="26">
        <v>0</v>
      </c>
      <c r="H678" s="26">
        <v>31200000</v>
      </c>
      <c r="I678" s="26">
        <v>31200000</v>
      </c>
      <c r="J678" s="26">
        <v>31200000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31200000</v>
      </c>
      <c r="V678" s="26">
        <v>100</v>
      </c>
      <c r="W678" s="26">
        <v>31200000</v>
      </c>
      <c r="X678" s="26">
        <v>100</v>
      </c>
      <c r="Y678" s="26">
        <v>31200000</v>
      </c>
      <c r="Z678" s="26">
        <v>100</v>
      </c>
      <c r="AA678" s="26">
        <v>0</v>
      </c>
      <c r="AB678" s="26">
        <v>0</v>
      </c>
      <c r="AC678" s="26">
        <v>0</v>
      </c>
    </row>
    <row r="679" spans="1:29" ht="38.25" x14ac:dyDescent="0.2">
      <c r="A679" s="10" t="s">
        <v>1067</v>
      </c>
      <c r="B679" s="103" t="s">
        <v>828</v>
      </c>
      <c r="C679" s="26">
        <v>31200000</v>
      </c>
      <c r="D679" s="26">
        <v>0</v>
      </c>
      <c r="E679" s="26">
        <v>0</v>
      </c>
      <c r="F679" s="26">
        <v>0</v>
      </c>
      <c r="G679" s="26">
        <v>0</v>
      </c>
      <c r="H679" s="26">
        <v>31200000</v>
      </c>
      <c r="I679" s="26">
        <v>31200000</v>
      </c>
      <c r="J679" s="26">
        <v>31200000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31200000</v>
      </c>
      <c r="V679" s="26">
        <v>100</v>
      </c>
      <c r="W679" s="26">
        <v>31200000</v>
      </c>
      <c r="X679" s="26">
        <v>100</v>
      </c>
      <c r="Y679" s="26">
        <v>31200000</v>
      </c>
      <c r="Z679" s="26">
        <v>100</v>
      </c>
      <c r="AA679" s="26">
        <v>0</v>
      </c>
      <c r="AB679" s="26">
        <v>0</v>
      </c>
      <c r="AC679" s="26">
        <v>0</v>
      </c>
    </row>
    <row r="680" spans="1:29" x14ac:dyDescent="0.2">
      <c r="A680" s="10" t="s">
        <v>1068</v>
      </c>
      <c r="B680" s="102" t="s">
        <v>1069</v>
      </c>
      <c r="C680" s="26">
        <v>103272000</v>
      </c>
      <c r="D680" s="26">
        <v>0</v>
      </c>
      <c r="E680" s="26">
        <v>0</v>
      </c>
      <c r="F680" s="26">
        <v>0</v>
      </c>
      <c r="G680" s="26">
        <v>0</v>
      </c>
      <c r="H680" s="26">
        <v>103272000</v>
      </c>
      <c r="I680" s="26">
        <v>103272000</v>
      </c>
      <c r="J680" s="26">
        <v>103272000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103272000</v>
      </c>
      <c r="V680" s="26">
        <v>100</v>
      </c>
      <c r="W680" s="26">
        <v>103272000</v>
      </c>
      <c r="X680" s="26">
        <v>100</v>
      </c>
      <c r="Y680" s="26">
        <v>103272000</v>
      </c>
      <c r="Z680" s="26">
        <v>100</v>
      </c>
      <c r="AA680" s="26">
        <v>0</v>
      </c>
      <c r="AB680" s="26">
        <v>0</v>
      </c>
      <c r="AC680" s="26">
        <v>0</v>
      </c>
    </row>
    <row r="681" spans="1:29" ht="25.5" x14ac:dyDescent="0.2">
      <c r="A681" s="10" t="s">
        <v>1070</v>
      </c>
      <c r="B681" s="103" t="s">
        <v>1071</v>
      </c>
      <c r="C681" s="26">
        <v>103272000</v>
      </c>
      <c r="D681" s="26">
        <v>0</v>
      </c>
      <c r="E681" s="26">
        <v>0</v>
      </c>
      <c r="F681" s="26">
        <v>0</v>
      </c>
      <c r="G681" s="26">
        <v>0</v>
      </c>
      <c r="H681" s="26">
        <v>103272000</v>
      </c>
      <c r="I681" s="26">
        <v>103272000</v>
      </c>
      <c r="J681" s="26">
        <v>103272000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103272000</v>
      </c>
      <c r="V681" s="26">
        <v>100</v>
      </c>
      <c r="W681" s="26">
        <v>103272000</v>
      </c>
      <c r="X681" s="26">
        <v>100</v>
      </c>
      <c r="Y681" s="26">
        <v>103272000</v>
      </c>
      <c r="Z681" s="26">
        <v>100</v>
      </c>
      <c r="AA681" s="26">
        <v>0</v>
      </c>
      <c r="AB681" s="26">
        <v>0</v>
      </c>
      <c r="AC681" s="26">
        <v>0</v>
      </c>
    </row>
    <row r="682" spans="1:29" ht="38.25" x14ac:dyDescent="0.2">
      <c r="A682" s="10" t="s">
        <v>1072</v>
      </c>
      <c r="B682" s="103" t="s">
        <v>1073</v>
      </c>
      <c r="C682" s="26">
        <v>103272000</v>
      </c>
      <c r="D682" s="26">
        <v>0</v>
      </c>
      <c r="E682" s="26">
        <v>0</v>
      </c>
      <c r="F682" s="26">
        <v>0</v>
      </c>
      <c r="G682" s="26">
        <v>0</v>
      </c>
      <c r="H682" s="26">
        <v>103272000</v>
      </c>
      <c r="I682" s="26">
        <v>103272000</v>
      </c>
      <c r="J682" s="26">
        <v>103272000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103272000</v>
      </c>
      <c r="V682" s="26">
        <v>100</v>
      </c>
      <c r="W682" s="26">
        <v>103272000</v>
      </c>
      <c r="X682" s="26">
        <v>100</v>
      </c>
      <c r="Y682" s="26">
        <v>103272000</v>
      </c>
      <c r="Z682" s="26">
        <v>100</v>
      </c>
      <c r="AA682" s="26">
        <v>0</v>
      </c>
      <c r="AB682" s="26">
        <v>0</v>
      </c>
      <c r="AC682" s="26">
        <v>0</v>
      </c>
    </row>
    <row r="683" spans="1:29" x14ac:dyDescent="0.2">
      <c r="A683" s="10" t="s">
        <v>1074</v>
      </c>
      <c r="B683" s="102" t="s">
        <v>1075</v>
      </c>
      <c r="C683" s="26">
        <v>114660000</v>
      </c>
      <c r="D683" s="26">
        <v>0</v>
      </c>
      <c r="E683" s="26">
        <v>0</v>
      </c>
      <c r="F683" s="26">
        <v>0</v>
      </c>
      <c r="G683" s="26">
        <v>0</v>
      </c>
      <c r="H683" s="26">
        <v>114660000</v>
      </c>
      <c r="I683" s="26">
        <v>9555000</v>
      </c>
      <c r="J683" s="26">
        <v>9555000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114660000</v>
      </c>
      <c r="V683" s="26">
        <v>100</v>
      </c>
      <c r="W683" s="26">
        <v>114660000</v>
      </c>
      <c r="X683" s="26">
        <v>100</v>
      </c>
      <c r="Y683" s="26">
        <v>114660000</v>
      </c>
      <c r="Z683" s="26">
        <v>100</v>
      </c>
      <c r="AA683" s="26">
        <v>0</v>
      </c>
      <c r="AB683" s="26">
        <v>0</v>
      </c>
      <c r="AC683" s="26">
        <v>0</v>
      </c>
    </row>
    <row r="684" spans="1:29" ht="38.25" x14ac:dyDescent="0.2">
      <c r="A684" s="10" t="s">
        <v>1076</v>
      </c>
      <c r="B684" s="103" t="s">
        <v>794</v>
      </c>
      <c r="C684" s="26">
        <v>114660000</v>
      </c>
      <c r="D684" s="26">
        <v>0</v>
      </c>
      <c r="E684" s="26">
        <v>0</v>
      </c>
      <c r="F684" s="26">
        <v>0</v>
      </c>
      <c r="G684" s="26">
        <v>0</v>
      </c>
      <c r="H684" s="26">
        <v>114660000</v>
      </c>
      <c r="I684" s="26">
        <v>9555000</v>
      </c>
      <c r="J684" s="26">
        <v>9555000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114660000</v>
      </c>
      <c r="V684" s="26">
        <v>100</v>
      </c>
      <c r="W684" s="26">
        <v>114660000</v>
      </c>
      <c r="X684" s="26">
        <v>100</v>
      </c>
      <c r="Y684" s="26">
        <v>114660000</v>
      </c>
      <c r="Z684" s="26">
        <v>100</v>
      </c>
      <c r="AA684" s="26">
        <v>0</v>
      </c>
      <c r="AB684" s="26">
        <v>0</v>
      </c>
      <c r="AC684" s="26">
        <v>0</v>
      </c>
    </row>
    <row r="685" spans="1:29" ht="38.25" x14ac:dyDescent="0.2">
      <c r="A685" s="10" t="s">
        <v>1077</v>
      </c>
      <c r="B685" s="103" t="s">
        <v>828</v>
      </c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0</v>
      </c>
      <c r="AA685" s="26">
        <v>0</v>
      </c>
      <c r="AB685" s="26">
        <v>0</v>
      </c>
      <c r="AC685" s="26">
        <v>0</v>
      </c>
    </row>
    <row r="686" spans="1:29" ht="25.5" x14ac:dyDescent="0.2">
      <c r="A686" s="10" t="s">
        <v>1078</v>
      </c>
      <c r="B686" s="103" t="s">
        <v>1041</v>
      </c>
      <c r="C686" s="26">
        <v>114660000</v>
      </c>
      <c r="D686" s="26">
        <v>0</v>
      </c>
      <c r="E686" s="26">
        <v>0</v>
      </c>
      <c r="F686" s="26">
        <v>0</v>
      </c>
      <c r="G686" s="26">
        <v>0</v>
      </c>
      <c r="H686" s="26">
        <v>114660000</v>
      </c>
      <c r="I686" s="26">
        <v>9555000</v>
      </c>
      <c r="J686" s="26">
        <v>9555000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114660000</v>
      </c>
      <c r="V686" s="26">
        <v>100</v>
      </c>
      <c r="W686" s="26">
        <v>114660000</v>
      </c>
      <c r="X686" s="26">
        <v>100</v>
      </c>
      <c r="Y686" s="26">
        <v>114660000</v>
      </c>
      <c r="Z686" s="26">
        <v>100</v>
      </c>
      <c r="AA686" s="26">
        <v>0</v>
      </c>
      <c r="AB686" s="26">
        <v>0</v>
      </c>
      <c r="AC686" s="26">
        <v>0</v>
      </c>
    </row>
    <row r="687" spans="1:29" ht="38.25" x14ac:dyDescent="0.2">
      <c r="A687" s="10" t="s">
        <v>1079</v>
      </c>
      <c r="B687" s="103" t="s">
        <v>1073</v>
      </c>
      <c r="C687" s="26">
        <v>0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</row>
    <row r="688" spans="1:29" ht="51" x14ac:dyDescent="0.2">
      <c r="A688" s="10" t="s">
        <v>1080</v>
      </c>
      <c r="B688" s="103" t="s">
        <v>1081</v>
      </c>
      <c r="C688" s="26">
        <v>114660000</v>
      </c>
      <c r="D688" s="26">
        <v>0</v>
      </c>
      <c r="E688" s="26">
        <v>0</v>
      </c>
      <c r="F688" s="26">
        <v>0</v>
      </c>
      <c r="G688" s="26">
        <v>0</v>
      </c>
      <c r="H688" s="26">
        <v>114660000</v>
      </c>
      <c r="I688" s="26">
        <v>9555000</v>
      </c>
      <c r="J688" s="26">
        <v>9555000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114660000</v>
      </c>
      <c r="V688" s="26">
        <v>100</v>
      </c>
      <c r="W688" s="26">
        <v>114660000</v>
      </c>
      <c r="X688" s="26">
        <v>100</v>
      </c>
      <c r="Y688" s="26">
        <v>114660000</v>
      </c>
      <c r="Z688" s="26">
        <v>100</v>
      </c>
      <c r="AA688" s="26">
        <v>0</v>
      </c>
      <c r="AB688" s="26">
        <v>0</v>
      </c>
      <c r="AC688" s="26">
        <v>0</v>
      </c>
    </row>
    <row r="689" spans="1:29" ht="25.5" x14ac:dyDescent="0.2">
      <c r="A689" s="10" t="s">
        <v>1082</v>
      </c>
      <c r="B689" s="103" t="s">
        <v>1083</v>
      </c>
      <c r="C689" s="26">
        <v>114660000</v>
      </c>
      <c r="D689" s="26">
        <v>0</v>
      </c>
      <c r="E689" s="26">
        <v>0</v>
      </c>
      <c r="F689" s="26">
        <v>0</v>
      </c>
      <c r="G689" s="26">
        <v>0</v>
      </c>
      <c r="H689" s="26">
        <v>114660000</v>
      </c>
      <c r="I689" s="26">
        <v>9555000</v>
      </c>
      <c r="J689" s="26">
        <v>9555000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114660000</v>
      </c>
      <c r="V689" s="26">
        <v>100</v>
      </c>
      <c r="W689" s="26">
        <v>114660000</v>
      </c>
      <c r="X689" s="26">
        <v>100</v>
      </c>
      <c r="Y689" s="26">
        <v>114660000</v>
      </c>
      <c r="Z689" s="26">
        <v>100</v>
      </c>
      <c r="AA689" s="26">
        <v>0</v>
      </c>
      <c r="AB689" s="26">
        <v>0</v>
      </c>
      <c r="AC689" s="26">
        <v>0</v>
      </c>
    </row>
    <row r="690" spans="1:29" ht="38.25" x14ac:dyDescent="0.2">
      <c r="A690" s="10" t="s">
        <v>1084</v>
      </c>
      <c r="B690" s="103" t="s">
        <v>828</v>
      </c>
      <c r="C690" s="26">
        <v>0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  <c r="AC690" s="26">
        <v>0</v>
      </c>
    </row>
    <row r="691" spans="1:29" ht="25.5" x14ac:dyDescent="0.2">
      <c r="A691" s="10" t="s">
        <v>1085</v>
      </c>
      <c r="B691" s="103" t="s">
        <v>1041</v>
      </c>
      <c r="C691" s="26">
        <v>114660000</v>
      </c>
      <c r="D691" s="26">
        <v>0</v>
      </c>
      <c r="E691" s="26">
        <v>0</v>
      </c>
      <c r="F691" s="26">
        <v>0</v>
      </c>
      <c r="G691" s="26">
        <v>0</v>
      </c>
      <c r="H691" s="26">
        <v>114660000</v>
      </c>
      <c r="I691" s="26">
        <v>9555000</v>
      </c>
      <c r="J691" s="26">
        <v>9555000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114660000</v>
      </c>
      <c r="V691" s="26">
        <v>100</v>
      </c>
      <c r="W691" s="26">
        <v>114660000</v>
      </c>
      <c r="X691" s="26">
        <v>100</v>
      </c>
      <c r="Y691" s="26">
        <v>114660000</v>
      </c>
      <c r="Z691" s="26">
        <v>100</v>
      </c>
      <c r="AA691" s="26">
        <v>0</v>
      </c>
      <c r="AB691" s="26">
        <v>0</v>
      </c>
      <c r="AC691" s="26">
        <v>0</v>
      </c>
    </row>
    <row r="692" spans="1:29" ht="63.75" x14ac:dyDescent="0.2">
      <c r="A692" s="10" t="s">
        <v>1086</v>
      </c>
      <c r="B692" s="103" t="s">
        <v>1087</v>
      </c>
      <c r="C692" s="26">
        <v>0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  <c r="AC692" s="26">
        <v>0</v>
      </c>
    </row>
    <row r="693" spans="1:29" ht="25.5" x14ac:dyDescent="0.2">
      <c r="A693" s="10" t="s">
        <v>1088</v>
      </c>
      <c r="B693" s="103" t="s">
        <v>1071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  <c r="Z693" s="26">
        <v>0</v>
      </c>
      <c r="AA693" s="26">
        <v>0</v>
      </c>
      <c r="AB693" s="26">
        <v>0</v>
      </c>
      <c r="AC693" s="26">
        <v>0</v>
      </c>
    </row>
    <row r="694" spans="1:29" x14ac:dyDescent="0.2">
      <c r="A694" s="10" t="s">
        <v>1089</v>
      </c>
      <c r="B694" s="102" t="s">
        <v>127</v>
      </c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0</v>
      </c>
      <c r="AB694" s="26">
        <v>0</v>
      </c>
      <c r="AC694" s="26">
        <v>0</v>
      </c>
    </row>
    <row r="695" spans="1:29" ht="38.25" x14ac:dyDescent="0.2">
      <c r="A695" s="10" t="s">
        <v>1090</v>
      </c>
      <c r="B695" s="103" t="s">
        <v>828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26">
        <v>0</v>
      </c>
      <c r="AA695" s="26">
        <v>0</v>
      </c>
      <c r="AB695" s="26">
        <v>0</v>
      </c>
      <c r="AC695" s="26">
        <v>0</v>
      </c>
    </row>
    <row r="696" spans="1:29" x14ac:dyDescent="0.2">
      <c r="A696" s="10" t="s">
        <v>1091</v>
      </c>
      <c r="B696" s="102" t="s">
        <v>1092</v>
      </c>
      <c r="C696" s="26">
        <v>705000000</v>
      </c>
      <c r="D696" s="26">
        <v>0</v>
      </c>
      <c r="E696" s="26">
        <v>0</v>
      </c>
      <c r="F696" s="26">
        <v>0</v>
      </c>
      <c r="G696" s="26">
        <v>0</v>
      </c>
      <c r="H696" s="26">
        <v>705000000</v>
      </c>
      <c r="I696" s="26">
        <v>705000000</v>
      </c>
      <c r="J696" s="26">
        <v>705000000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705000000</v>
      </c>
      <c r="V696" s="26">
        <v>100</v>
      </c>
      <c r="W696" s="26">
        <v>705000000</v>
      </c>
      <c r="X696" s="26">
        <v>100</v>
      </c>
      <c r="Y696" s="26">
        <v>705000000</v>
      </c>
      <c r="Z696" s="26">
        <v>100</v>
      </c>
      <c r="AA696" s="26">
        <v>0</v>
      </c>
      <c r="AB696" s="26">
        <v>0</v>
      </c>
      <c r="AC696" s="26">
        <v>0</v>
      </c>
    </row>
    <row r="697" spans="1:29" x14ac:dyDescent="0.2">
      <c r="A697" s="10" t="s">
        <v>1093</v>
      </c>
      <c r="B697" s="102" t="s">
        <v>790</v>
      </c>
      <c r="C697" s="26">
        <v>705000000</v>
      </c>
      <c r="D697" s="26">
        <v>0</v>
      </c>
      <c r="E697" s="26">
        <v>0</v>
      </c>
      <c r="F697" s="26">
        <v>0</v>
      </c>
      <c r="G697" s="26">
        <v>0</v>
      </c>
      <c r="H697" s="26">
        <v>705000000</v>
      </c>
      <c r="I697" s="26">
        <v>705000000</v>
      </c>
      <c r="J697" s="26">
        <v>705000000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705000000</v>
      </c>
      <c r="V697" s="26">
        <v>100</v>
      </c>
      <c r="W697" s="26">
        <v>705000000</v>
      </c>
      <c r="X697" s="26">
        <v>100</v>
      </c>
      <c r="Y697" s="26">
        <v>705000000</v>
      </c>
      <c r="Z697" s="26">
        <v>100</v>
      </c>
      <c r="AA697" s="26">
        <v>0</v>
      </c>
      <c r="AB697" s="26">
        <v>0</v>
      </c>
      <c r="AC697" s="26">
        <v>0</v>
      </c>
    </row>
    <row r="698" spans="1:29" x14ac:dyDescent="0.2">
      <c r="A698" s="10" t="s">
        <v>1094</v>
      </c>
      <c r="B698" s="102" t="s">
        <v>1095</v>
      </c>
      <c r="C698" s="26">
        <v>705000000</v>
      </c>
      <c r="D698" s="26">
        <v>0</v>
      </c>
      <c r="E698" s="26">
        <v>0</v>
      </c>
      <c r="F698" s="26">
        <v>0</v>
      </c>
      <c r="G698" s="26">
        <v>0</v>
      </c>
      <c r="H698" s="26">
        <v>705000000</v>
      </c>
      <c r="I698" s="26">
        <v>705000000</v>
      </c>
      <c r="J698" s="26">
        <v>705000000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705000000</v>
      </c>
      <c r="V698" s="26">
        <v>100</v>
      </c>
      <c r="W698" s="26">
        <v>705000000</v>
      </c>
      <c r="X698" s="26">
        <v>100</v>
      </c>
      <c r="Y698" s="26">
        <v>705000000</v>
      </c>
      <c r="Z698" s="26">
        <v>100</v>
      </c>
      <c r="AA698" s="26">
        <v>0</v>
      </c>
      <c r="AB698" s="26">
        <v>0</v>
      </c>
      <c r="AC698" s="26">
        <v>0</v>
      </c>
    </row>
    <row r="699" spans="1:29" ht="38.25" x14ac:dyDescent="0.2">
      <c r="A699" s="10" t="s">
        <v>1096</v>
      </c>
      <c r="B699" s="103" t="s">
        <v>1097</v>
      </c>
      <c r="C699" s="26">
        <v>705000000</v>
      </c>
      <c r="D699" s="26">
        <v>0</v>
      </c>
      <c r="E699" s="26">
        <v>0</v>
      </c>
      <c r="F699" s="26">
        <v>0</v>
      </c>
      <c r="G699" s="26">
        <v>0</v>
      </c>
      <c r="H699" s="26">
        <v>705000000</v>
      </c>
      <c r="I699" s="26">
        <v>705000000</v>
      </c>
      <c r="J699" s="26">
        <v>705000000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705000000</v>
      </c>
      <c r="V699" s="26">
        <v>100</v>
      </c>
      <c r="W699" s="26">
        <v>705000000</v>
      </c>
      <c r="X699" s="26">
        <v>100</v>
      </c>
      <c r="Y699" s="26">
        <v>705000000</v>
      </c>
      <c r="Z699" s="26">
        <v>100</v>
      </c>
      <c r="AA699" s="26">
        <v>0</v>
      </c>
      <c r="AB699" s="26">
        <v>0</v>
      </c>
      <c r="AC699" s="26">
        <v>0</v>
      </c>
    </row>
    <row r="700" spans="1:29" x14ac:dyDescent="0.2">
      <c r="A700" s="10" t="s">
        <v>1098</v>
      </c>
      <c r="B700" s="102" t="s">
        <v>127</v>
      </c>
      <c r="C700" s="26">
        <v>705000000</v>
      </c>
      <c r="D700" s="26">
        <v>0</v>
      </c>
      <c r="E700" s="26">
        <v>0</v>
      </c>
      <c r="F700" s="26">
        <v>0</v>
      </c>
      <c r="G700" s="26">
        <v>0</v>
      </c>
      <c r="H700" s="26">
        <v>705000000</v>
      </c>
      <c r="I700" s="26">
        <v>705000000</v>
      </c>
      <c r="J700" s="26">
        <v>705000000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705000000</v>
      </c>
      <c r="V700" s="26">
        <v>100</v>
      </c>
      <c r="W700" s="26">
        <v>705000000</v>
      </c>
      <c r="X700" s="26">
        <v>100</v>
      </c>
      <c r="Y700" s="26">
        <v>705000000</v>
      </c>
      <c r="Z700" s="26">
        <v>100</v>
      </c>
      <c r="AA700" s="26">
        <v>0</v>
      </c>
      <c r="AB700" s="26">
        <v>0</v>
      </c>
      <c r="AC700" s="26">
        <v>0</v>
      </c>
    </row>
    <row r="701" spans="1:29" ht="25.5" x14ac:dyDescent="0.2">
      <c r="A701" s="10" t="s">
        <v>1099</v>
      </c>
      <c r="B701" s="103" t="s">
        <v>147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0</v>
      </c>
      <c r="AA701" s="26">
        <v>0</v>
      </c>
      <c r="AB701" s="26">
        <v>0</v>
      </c>
      <c r="AC701" s="26">
        <v>0</v>
      </c>
    </row>
    <row r="702" spans="1:29" x14ac:dyDescent="0.2">
      <c r="A702" s="10" t="s">
        <v>1100</v>
      </c>
      <c r="B702" s="102" t="s">
        <v>1101</v>
      </c>
      <c r="C702" s="26">
        <v>14564657600</v>
      </c>
      <c r="D702" s="26">
        <v>0</v>
      </c>
      <c r="E702" s="26">
        <v>0</v>
      </c>
      <c r="F702" s="26">
        <v>0</v>
      </c>
      <c r="G702" s="26">
        <v>0</v>
      </c>
      <c r="H702" s="26">
        <v>14564657600</v>
      </c>
      <c r="I702" s="26">
        <v>1213721584</v>
      </c>
      <c r="J702" s="26">
        <v>1213721584</v>
      </c>
      <c r="K702" s="26">
        <v>1249206005</v>
      </c>
      <c r="L702" s="26">
        <v>1249206005</v>
      </c>
      <c r="M702" s="26">
        <v>1171206005</v>
      </c>
      <c r="N702" s="26">
        <v>1171206005</v>
      </c>
      <c r="O702" s="26">
        <v>870762347</v>
      </c>
      <c r="P702" s="26">
        <v>870762347</v>
      </c>
      <c r="Q702" s="26">
        <v>735461061</v>
      </c>
      <c r="R702" s="26">
        <v>735461061</v>
      </c>
      <c r="S702" s="26">
        <v>0</v>
      </c>
      <c r="T702" s="26">
        <v>0</v>
      </c>
      <c r="U702" s="26">
        <v>13315451595</v>
      </c>
      <c r="V702" s="26">
        <v>91.423032114397301</v>
      </c>
      <c r="W702" s="26">
        <v>13393451595</v>
      </c>
      <c r="X702" s="26">
        <v>91.958575085211805</v>
      </c>
      <c r="Y702" s="26">
        <v>13693895253</v>
      </c>
      <c r="Z702" s="26">
        <v>94.021401869412998</v>
      </c>
      <c r="AA702" s="26">
        <v>78000000</v>
      </c>
      <c r="AB702" s="26">
        <v>300443658</v>
      </c>
      <c r="AC702" s="26">
        <v>135301286</v>
      </c>
    </row>
    <row r="703" spans="1:29" x14ac:dyDescent="0.2">
      <c r="A703" s="10" t="s">
        <v>1102</v>
      </c>
      <c r="B703" s="102" t="s">
        <v>61</v>
      </c>
      <c r="C703" s="26">
        <v>14564657600</v>
      </c>
      <c r="D703" s="26">
        <v>0</v>
      </c>
      <c r="E703" s="26">
        <v>0</v>
      </c>
      <c r="F703" s="26">
        <v>0</v>
      </c>
      <c r="G703" s="26">
        <v>0</v>
      </c>
      <c r="H703" s="26">
        <v>14564657600</v>
      </c>
      <c r="I703" s="26">
        <v>1213721584</v>
      </c>
      <c r="J703" s="26">
        <v>1213721584</v>
      </c>
      <c r="K703" s="26">
        <v>1249206005</v>
      </c>
      <c r="L703" s="26">
        <v>1249206005</v>
      </c>
      <c r="M703" s="26">
        <v>1171206005</v>
      </c>
      <c r="N703" s="26">
        <v>1171206005</v>
      </c>
      <c r="O703" s="26">
        <v>870762347</v>
      </c>
      <c r="P703" s="26">
        <v>870762347</v>
      </c>
      <c r="Q703" s="26">
        <v>735461061</v>
      </c>
      <c r="R703" s="26">
        <v>735461061</v>
      </c>
      <c r="S703" s="26">
        <v>0</v>
      </c>
      <c r="T703" s="26">
        <v>0</v>
      </c>
      <c r="U703" s="26">
        <v>13315451595</v>
      </c>
      <c r="V703" s="26">
        <v>91.423032114397301</v>
      </c>
      <c r="W703" s="26">
        <v>13393451595</v>
      </c>
      <c r="X703" s="26">
        <v>91.958575085211805</v>
      </c>
      <c r="Y703" s="26">
        <v>13693895253</v>
      </c>
      <c r="Z703" s="26">
        <v>94.021401869412998</v>
      </c>
      <c r="AA703" s="26">
        <v>78000000</v>
      </c>
      <c r="AB703" s="26">
        <v>300443658</v>
      </c>
      <c r="AC703" s="26">
        <v>135301286</v>
      </c>
    </row>
    <row r="704" spans="1:29" x14ac:dyDescent="0.2">
      <c r="A704" s="10" t="s">
        <v>1103</v>
      </c>
      <c r="B704" s="102" t="s">
        <v>115</v>
      </c>
      <c r="C704" s="26">
        <v>14564657600</v>
      </c>
      <c r="D704" s="26">
        <v>0</v>
      </c>
      <c r="E704" s="26">
        <v>0</v>
      </c>
      <c r="F704" s="26">
        <v>0</v>
      </c>
      <c r="G704" s="26">
        <v>0</v>
      </c>
      <c r="H704" s="26">
        <v>14564657600</v>
      </c>
      <c r="I704" s="26">
        <v>1213721584</v>
      </c>
      <c r="J704" s="26">
        <v>1213721584</v>
      </c>
      <c r="K704" s="26">
        <v>1249206005</v>
      </c>
      <c r="L704" s="26">
        <v>1249206005</v>
      </c>
      <c r="M704" s="26">
        <v>1171206005</v>
      </c>
      <c r="N704" s="26">
        <v>1171206005</v>
      </c>
      <c r="O704" s="26">
        <v>870762347</v>
      </c>
      <c r="P704" s="26">
        <v>870762347</v>
      </c>
      <c r="Q704" s="26">
        <v>735461061</v>
      </c>
      <c r="R704" s="26">
        <v>735461061</v>
      </c>
      <c r="S704" s="26">
        <v>0</v>
      </c>
      <c r="T704" s="26">
        <v>0</v>
      </c>
      <c r="U704" s="26">
        <v>13315451595</v>
      </c>
      <c r="V704" s="26">
        <v>91.423032114397301</v>
      </c>
      <c r="W704" s="26">
        <v>13393451595</v>
      </c>
      <c r="X704" s="26">
        <v>91.958575085211805</v>
      </c>
      <c r="Y704" s="26">
        <v>13693895253</v>
      </c>
      <c r="Z704" s="26">
        <v>94.021401869412998</v>
      </c>
      <c r="AA704" s="26">
        <v>78000000</v>
      </c>
      <c r="AB704" s="26">
        <v>300443658</v>
      </c>
      <c r="AC704" s="26">
        <v>135301286</v>
      </c>
    </row>
    <row r="705" spans="1:29" x14ac:dyDescent="0.2">
      <c r="A705" s="10" t="s">
        <v>1104</v>
      </c>
      <c r="B705" s="102" t="s">
        <v>786</v>
      </c>
      <c r="C705" s="26">
        <v>14564657600</v>
      </c>
      <c r="D705" s="26">
        <v>0</v>
      </c>
      <c r="E705" s="26">
        <v>0</v>
      </c>
      <c r="F705" s="26">
        <v>0</v>
      </c>
      <c r="G705" s="26">
        <v>0</v>
      </c>
      <c r="H705" s="26">
        <v>14564657600</v>
      </c>
      <c r="I705" s="26">
        <v>1213721584</v>
      </c>
      <c r="J705" s="26">
        <v>1213721584</v>
      </c>
      <c r="K705" s="26">
        <v>1249206005</v>
      </c>
      <c r="L705" s="26">
        <v>1249206005</v>
      </c>
      <c r="M705" s="26">
        <v>1171206005</v>
      </c>
      <c r="N705" s="26">
        <v>1171206005</v>
      </c>
      <c r="O705" s="26">
        <v>870762347</v>
      </c>
      <c r="P705" s="26">
        <v>870762347</v>
      </c>
      <c r="Q705" s="26">
        <v>735461061</v>
      </c>
      <c r="R705" s="26">
        <v>735461061</v>
      </c>
      <c r="S705" s="26">
        <v>0</v>
      </c>
      <c r="T705" s="26">
        <v>0</v>
      </c>
      <c r="U705" s="26">
        <v>13315451595</v>
      </c>
      <c r="V705" s="26">
        <v>91.423032114397301</v>
      </c>
      <c r="W705" s="26">
        <v>13393451595</v>
      </c>
      <c r="X705" s="26">
        <v>91.958575085211805</v>
      </c>
      <c r="Y705" s="26">
        <v>13693895253</v>
      </c>
      <c r="Z705" s="26">
        <v>94.021401869412998</v>
      </c>
      <c r="AA705" s="26">
        <v>78000000</v>
      </c>
      <c r="AB705" s="26">
        <v>300443658</v>
      </c>
      <c r="AC705" s="26">
        <v>135301286</v>
      </c>
    </row>
    <row r="706" spans="1:29" x14ac:dyDescent="0.2">
      <c r="A706" s="10" t="s">
        <v>1105</v>
      </c>
      <c r="B706" s="102" t="s">
        <v>788</v>
      </c>
      <c r="C706" s="26">
        <v>14564657600</v>
      </c>
      <c r="D706" s="26">
        <v>0</v>
      </c>
      <c r="E706" s="26">
        <v>0</v>
      </c>
      <c r="F706" s="26">
        <v>0</v>
      </c>
      <c r="G706" s="26">
        <v>0</v>
      </c>
      <c r="H706" s="26">
        <v>14564657600</v>
      </c>
      <c r="I706" s="26">
        <v>1213721584</v>
      </c>
      <c r="J706" s="26">
        <v>1213721584</v>
      </c>
      <c r="K706" s="26">
        <v>1249206005</v>
      </c>
      <c r="L706" s="26">
        <v>1249206005</v>
      </c>
      <c r="M706" s="26">
        <v>1171206005</v>
      </c>
      <c r="N706" s="26">
        <v>1171206005</v>
      </c>
      <c r="O706" s="26">
        <v>870762347</v>
      </c>
      <c r="P706" s="26">
        <v>870762347</v>
      </c>
      <c r="Q706" s="26">
        <v>735461061</v>
      </c>
      <c r="R706" s="26">
        <v>735461061</v>
      </c>
      <c r="S706" s="26">
        <v>0</v>
      </c>
      <c r="T706" s="26">
        <v>0</v>
      </c>
      <c r="U706" s="26">
        <v>13315451595</v>
      </c>
      <c r="V706" s="26">
        <v>91.423032114397301</v>
      </c>
      <c r="W706" s="26">
        <v>13393451595</v>
      </c>
      <c r="X706" s="26">
        <v>91.958575085211805</v>
      </c>
      <c r="Y706" s="26">
        <v>13693895253</v>
      </c>
      <c r="Z706" s="26">
        <v>94.021401869412998</v>
      </c>
      <c r="AA706" s="26">
        <v>78000000</v>
      </c>
      <c r="AB706" s="26">
        <v>300443658</v>
      </c>
      <c r="AC706" s="26">
        <v>135301286</v>
      </c>
    </row>
    <row r="707" spans="1:29" x14ac:dyDescent="0.2">
      <c r="A707" s="10" t="s">
        <v>1106</v>
      </c>
      <c r="B707" s="102" t="s">
        <v>790</v>
      </c>
      <c r="C707" s="26">
        <v>14564657600</v>
      </c>
      <c r="D707" s="26">
        <v>0</v>
      </c>
      <c r="E707" s="26">
        <v>0</v>
      </c>
      <c r="F707" s="26">
        <v>0</v>
      </c>
      <c r="G707" s="26">
        <v>0</v>
      </c>
      <c r="H707" s="26">
        <v>14564657600</v>
      </c>
      <c r="I707" s="26">
        <v>1213721584</v>
      </c>
      <c r="J707" s="26">
        <v>1213721584</v>
      </c>
      <c r="K707" s="26">
        <v>1249206005</v>
      </c>
      <c r="L707" s="26">
        <v>1249206005</v>
      </c>
      <c r="M707" s="26">
        <v>1171206005</v>
      </c>
      <c r="N707" s="26">
        <v>1171206005</v>
      </c>
      <c r="O707" s="26">
        <v>870762347</v>
      </c>
      <c r="P707" s="26">
        <v>870762347</v>
      </c>
      <c r="Q707" s="26">
        <v>735461061</v>
      </c>
      <c r="R707" s="26">
        <v>735461061</v>
      </c>
      <c r="S707" s="26">
        <v>0</v>
      </c>
      <c r="T707" s="26">
        <v>0</v>
      </c>
      <c r="U707" s="26">
        <v>13315451595</v>
      </c>
      <c r="V707" s="26">
        <v>91.423032114397301</v>
      </c>
      <c r="W707" s="26">
        <v>13393451595</v>
      </c>
      <c r="X707" s="26">
        <v>91.958575085211805</v>
      </c>
      <c r="Y707" s="26">
        <v>13693895253</v>
      </c>
      <c r="Z707" s="26">
        <v>94.021401869412998</v>
      </c>
      <c r="AA707" s="26">
        <v>78000000</v>
      </c>
      <c r="AB707" s="26">
        <v>300443658</v>
      </c>
      <c r="AC707" s="26">
        <v>135301286</v>
      </c>
    </row>
    <row r="708" spans="1:29" ht="63.75" x14ac:dyDescent="0.2">
      <c r="A708" s="10" t="s">
        <v>1107</v>
      </c>
      <c r="B708" s="103" t="s">
        <v>1087</v>
      </c>
      <c r="C708" s="26">
        <v>14564657600</v>
      </c>
      <c r="D708" s="26">
        <v>0</v>
      </c>
      <c r="E708" s="26">
        <v>0</v>
      </c>
      <c r="F708" s="26">
        <v>0</v>
      </c>
      <c r="G708" s="26">
        <v>0</v>
      </c>
      <c r="H708" s="26">
        <v>14564657600</v>
      </c>
      <c r="I708" s="26">
        <v>1213721584</v>
      </c>
      <c r="J708" s="26">
        <v>1213721584</v>
      </c>
      <c r="K708" s="26">
        <v>1249206005</v>
      </c>
      <c r="L708" s="26">
        <v>1249206005</v>
      </c>
      <c r="M708" s="26">
        <v>1171206005</v>
      </c>
      <c r="N708" s="26">
        <v>1171206005</v>
      </c>
      <c r="O708" s="26">
        <v>870762347</v>
      </c>
      <c r="P708" s="26">
        <v>870762347</v>
      </c>
      <c r="Q708" s="26">
        <v>735461061</v>
      </c>
      <c r="R708" s="26">
        <v>735461061</v>
      </c>
      <c r="S708" s="26">
        <v>0</v>
      </c>
      <c r="T708" s="26">
        <v>0</v>
      </c>
      <c r="U708" s="26">
        <v>13315451595</v>
      </c>
      <c r="V708" s="26">
        <v>91.423032114397301</v>
      </c>
      <c r="W708" s="26">
        <v>13393451595</v>
      </c>
      <c r="X708" s="26">
        <v>91.958575085211805</v>
      </c>
      <c r="Y708" s="26">
        <v>13693895253</v>
      </c>
      <c r="Z708" s="26">
        <v>94.021401869412998</v>
      </c>
      <c r="AA708" s="26">
        <v>78000000</v>
      </c>
      <c r="AB708" s="26">
        <v>300443658</v>
      </c>
      <c r="AC708" s="26">
        <v>135301286</v>
      </c>
    </row>
    <row r="709" spans="1:29" x14ac:dyDescent="0.2">
      <c r="A709" s="10" t="s">
        <v>1108</v>
      </c>
      <c r="B709" s="102" t="s">
        <v>1109</v>
      </c>
      <c r="C709" s="26">
        <v>0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0</v>
      </c>
      <c r="AB709" s="26">
        <v>0</v>
      </c>
      <c r="AC709" s="26">
        <v>0</v>
      </c>
    </row>
    <row r="710" spans="1:29" x14ac:dyDescent="0.2">
      <c r="A710" s="10" t="s">
        <v>1110</v>
      </c>
      <c r="B710" s="102" t="s">
        <v>1111</v>
      </c>
      <c r="C710" s="26">
        <v>0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0</v>
      </c>
      <c r="Z710" s="26">
        <v>0</v>
      </c>
      <c r="AA710" s="26">
        <v>0</v>
      </c>
      <c r="AB710" s="26">
        <v>0</v>
      </c>
      <c r="AC710" s="26">
        <v>0</v>
      </c>
    </row>
    <row r="711" spans="1:29" x14ac:dyDescent="0.2">
      <c r="A711" s="10" t="s">
        <v>1112</v>
      </c>
      <c r="B711" s="102" t="s">
        <v>1113</v>
      </c>
      <c r="C711" s="26">
        <v>0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26">
        <v>0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  <c r="Z711" s="26">
        <v>0</v>
      </c>
      <c r="AA711" s="26">
        <v>0</v>
      </c>
      <c r="AB711" s="26">
        <v>0</v>
      </c>
      <c r="AC711" s="26">
        <v>0</v>
      </c>
    </row>
    <row r="712" spans="1:29" ht="25.5" x14ac:dyDescent="0.2">
      <c r="A712" s="10" t="s">
        <v>1114</v>
      </c>
      <c r="B712" s="103" t="s">
        <v>1115</v>
      </c>
      <c r="C712" s="26">
        <v>7693000000</v>
      </c>
      <c r="D712" s="26">
        <v>0</v>
      </c>
      <c r="E712" s="26">
        <v>0</v>
      </c>
      <c r="F712" s="26">
        <v>0</v>
      </c>
      <c r="G712" s="26">
        <v>0</v>
      </c>
      <c r="H712" s="26">
        <v>7693000000</v>
      </c>
      <c r="I712" s="26">
        <v>641083337</v>
      </c>
      <c r="J712" s="26">
        <v>641083337</v>
      </c>
      <c r="K712" s="26">
        <v>533709289</v>
      </c>
      <c r="L712" s="26">
        <v>533709289</v>
      </c>
      <c r="M712" s="26">
        <v>533709289</v>
      </c>
      <c r="N712" s="26">
        <v>533709289</v>
      </c>
      <c r="O712" s="26">
        <v>533709289</v>
      </c>
      <c r="P712" s="26">
        <v>533709289</v>
      </c>
      <c r="Q712" s="26">
        <v>533709289</v>
      </c>
      <c r="R712" s="26">
        <v>533709289</v>
      </c>
      <c r="S712" s="26">
        <v>0</v>
      </c>
      <c r="T712" s="26">
        <v>0</v>
      </c>
      <c r="U712" s="26">
        <v>7159290711</v>
      </c>
      <c r="V712" s="26">
        <v>93.0624036266736</v>
      </c>
      <c r="W712" s="26">
        <v>7159290711</v>
      </c>
      <c r="X712" s="26">
        <v>93.0624036266736</v>
      </c>
      <c r="Y712" s="26">
        <v>7159290711</v>
      </c>
      <c r="Z712" s="26">
        <v>93.0624036266736</v>
      </c>
      <c r="AA712" s="26">
        <v>0</v>
      </c>
      <c r="AB712" s="26">
        <v>0</v>
      </c>
      <c r="AC712" s="26">
        <v>0</v>
      </c>
    </row>
    <row r="713" spans="1:29" ht="38.25" x14ac:dyDescent="0.2">
      <c r="A713" s="10" t="s">
        <v>1116</v>
      </c>
      <c r="B713" s="103" t="s">
        <v>828</v>
      </c>
      <c r="C713" s="26">
        <v>7693000000</v>
      </c>
      <c r="D713" s="26">
        <v>0</v>
      </c>
      <c r="E713" s="26">
        <v>0</v>
      </c>
      <c r="F713" s="26">
        <v>0</v>
      </c>
      <c r="G713" s="26">
        <v>0</v>
      </c>
      <c r="H713" s="26">
        <v>7693000000</v>
      </c>
      <c r="I713" s="26">
        <v>641083337</v>
      </c>
      <c r="J713" s="26">
        <v>641083337</v>
      </c>
      <c r="K713" s="26">
        <v>533709289</v>
      </c>
      <c r="L713" s="26">
        <v>533709289</v>
      </c>
      <c r="M713" s="26">
        <v>533709289</v>
      </c>
      <c r="N713" s="26">
        <v>533709289</v>
      </c>
      <c r="O713" s="26">
        <v>533709289</v>
      </c>
      <c r="P713" s="26">
        <v>533709289</v>
      </c>
      <c r="Q713" s="26">
        <v>533709289</v>
      </c>
      <c r="R713" s="26">
        <v>533709289</v>
      </c>
      <c r="S713" s="26">
        <v>0</v>
      </c>
      <c r="T713" s="26">
        <v>0</v>
      </c>
      <c r="U713" s="26">
        <v>7159290711</v>
      </c>
      <c r="V713" s="26">
        <v>93.0624036266736</v>
      </c>
      <c r="W713" s="26">
        <v>7159290711</v>
      </c>
      <c r="X713" s="26">
        <v>93.0624036266736</v>
      </c>
      <c r="Y713" s="26">
        <v>7159290711</v>
      </c>
      <c r="Z713" s="26">
        <v>93.0624036266736</v>
      </c>
      <c r="AA713" s="26">
        <v>0</v>
      </c>
      <c r="AB713" s="26">
        <v>0</v>
      </c>
      <c r="AC713" s="26">
        <v>0</v>
      </c>
    </row>
    <row r="714" spans="1:29" ht="25.5" x14ac:dyDescent="0.2">
      <c r="A714" s="10" t="s">
        <v>1117</v>
      </c>
      <c r="B714" s="103" t="s">
        <v>1118</v>
      </c>
      <c r="C714" s="26">
        <v>2348000</v>
      </c>
      <c r="D714" s="26">
        <v>0</v>
      </c>
      <c r="E714" s="26">
        <v>0</v>
      </c>
      <c r="F714" s="26">
        <v>0</v>
      </c>
      <c r="G714" s="26">
        <v>0</v>
      </c>
      <c r="H714" s="26">
        <v>2348000</v>
      </c>
      <c r="I714" s="26">
        <v>195674</v>
      </c>
      <c r="J714" s="26">
        <v>195674</v>
      </c>
      <c r="K714" s="26">
        <v>148216</v>
      </c>
      <c r="L714" s="26">
        <v>148216</v>
      </c>
      <c r="M714" s="26">
        <v>148216</v>
      </c>
      <c r="N714" s="26">
        <v>148216</v>
      </c>
      <c r="O714" s="26">
        <v>148216</v>
      </c>
      <c r="P714" s="26">
        <v>148216</v>
      </c>
      <c r="Q714" s="26">
        <v>148216</v>
      </c>
      <c r="R714" s="26">
        <v>148216</v>
      </c>
      <c r="S714" s="26">
        <v>0</v>
      </c>
      <c r="T714" s="26">
        <v>0</v>
      </c>
      <c r="U714" s="26">
        <v>2199784</v>
      </c>
      <c r="V714" s="26">
        <v>93.687563884156702</v>
      </c>
      <c r="W714" s="26">
        <v>2199784</v>
      </c>
      <c r="X714" s="26">
        <v>93.687563884156702</v>
      </c>
      <c r="Y714" s="26">
        <v>2199784</v>
      </c>
      <c r="Z714" s="26">
        <v>93.687563884156702</v>
      </c>
      <c r="AA714" s="26">
        <v>0</v>
      </c>
      <c r="AB714" s="26">
        <v>0</v>
      </c>
      <c r="AC714" s="26">
        <v>0</v>
      </c>
    </row>
    <row r="715" spans="1:29" ht="38.25" x14ac:dyDescent="0.2">
      <c r="A715" s="10" t="s">
        <v>1119</v>
      </c>
      <c r="B715" s="103" t="s">
        <v>828</v>
      </c>
      <c r="C715" s="26">
        <v>2348000</v>
      </c>
      <c r="D715" s="26">
        <v>0</v>
      </c>
      <c r="E715" s="26">
        <v>0</v>
      </c>
      <c r="F715" s="26">
        <v>0</v>
      </c>
      <c r="G715" s="26">
        <v>0</v>
      </c>
      <c r="H715" s="26">
        <v>2348000</v>
      </c>
      <c r="I715" s="26">
        <v>195674</v>
      </c>
      <c r="J715" s="26">
        <v>195674</v>
      </c>
      <c r="K715" s="26">
        <v>148216</v>
      </c>
      <c r="L715" s="26">
        <v>148216</v>
      </c>
      <c r="M715" s="26">
        <v>148216</v>
      </c>
      <c r="N715" s="26">
        <v>148216</v>
      </c>
      <c r="O715" s="26">
        <v>148216</v>
      </c>
      <c r="P715" s="26">
        <v>148216</v>
      </c>
      <c r="Q715" s="26">
        <v>148216</v>
      </c>
      <c r="R715" s="26">
        <v>148216</v>
      </c>
      <c r="S715" s="26">
        <v>0</v>
      </c>
      <c r="T715" s="26">
        <v>0</v>
      </c>
      <c r="U715" s="26">
        <v>2199784</v>
      </c>
      <c r="V715" s="26">
        <v>93.687563884156702</v>
      </c>
      <c r="W715" s="26">
        <v>2199784</v>
      </c>
      <c r="X715" s="26">
        <v>93.687563884156702</v>
      </c>
      <c r="Y715" s="26">
        <v>2199784</v>
      </c>
      <c r="Z715" s="26">
        <v>93.687563884156702</v>
      </c>
      <c r="AA715" s="26">
        <v>0</v>
      </c>
      <c r="AB715" s="26">
        <v>0</v>
      </c>
      <c r="AC715" s="26">
        <v>0</v>
      </c>
    </row>
    <row r="716" spans="1:29" ht="25.5" x14ac:dyDescent="0.2">
      <c r="A716" s="10" t="s">
        <v>1120</v>
      </c>
      <c r="B716" s="103" t="s">
        <v>1121</v>
      </c>
      <c r="C716" s="26">
        <v>719000000</v>
      </c>
      <c r="D716" s="26">
        <v>0</v>
      </c>
      <c r="E716" s="26">
        <v>0</v>
      </c>
      <c r="F716" s="26">
        <v>0</v>
      </c>
      <c r="G716" s="26">
        <v>0</v>
      </c>
      <c r="H716" s="26">
        <v>719000000</v>
      </c>
      <c r="I716" s="26">
        <v>59916674</v>
      </c>
      <c r="J716" s="26">
        <v>59916674</v>
      </c>
      <c r="K716" s="26">
        <v>43241551</v>
      </c>
      <c r="L716" s="26">
        <v>43241551</v>
      </c>
      <c r="M716" s="26">
        <v>43241551</v>
      </c>
      <c r="N716" s="26">
        <v>43241551</v>
      </c>
      <c r="O716" s="26">
        <v>43241551</v>
      </c>
      <c r="P716" s="26">
        <v>43241551</v>
      </c>
      <c r="Q716" s="26">
        <v>43241551</v>
      </c>
      <c r="R716" s="26">
        <v>43241551</v>
      </c>
      <c r="S716" s="26">
        <v>0</v>
      </c>
      <c r="T716" s="26">
        <v>0</v>
      </c>
      <c r="U716" s="26">
        <v>675758449</v>
      </c>
      <c r="V716" s="26">
        <v>93.98587607788599</v>
      </c>
      <c r="W716" s="26">
        <v>675758449</v>
      </c>
      <c r="X716" s="26">
        <v>93.98587607788599</v>
      </c>
      <c r="Y716" s="26">
        <v>675758449</v>
      </c>
      <c r="Z716" s="26">
        <v>93.98587607788599</v>
      </c>
      <c r="AA716" s="26">
        <v>0</v>
      </c>
      <c r="AB716" s="26">
        <v>0</v>
      </c>
      <c r="AC716" s="26">
        <v>0</v>
      </c>
    </row>
    <row r="717" spans="1:29" ht="38.25" x14ac:dyDescent="0.2">
      <c r="A717" s="10" t="s">
        <v>1122</v>
      </c>
      <c r="B717" s="103" t="s">
        <v>828</v>
      </c>
      <c r="C717" s="26">
        <v>719000000</v>
      </c>
      <c r="D717" s="26">
        <v>0</v>
      </c>
      <c r="E717" s="26">
        <v>0</v>
      </c>
      <c r="F717" s="26">
        <v>0</v>
      </c>
      <c r="G717" s="26">
        <v>0</v>
      </c>
      <c r="H717" s="26">
        <v>719000000</v>
      </c>
      <c r="I717" s="26">
        <v>59916674</v>
      </c>
      <c r="J717" s="26">
        <v>59916674</v>
      </c>
      <c r="K717" s="26">
        <v>43241551</v>
      </c>
      <c r="L717" s="26">
        <v>43241551</v>
      </c>
      <c r="M717" s="26">
        <v>43241551</v>
      </c>
      <c r="N717" s="26">
        <v>43241551</v>
      </c>
      <c r="O717" s="26">
        <v>43241551</v>
      </c>
      <c r="P717" s="26">
        <v>43241551</v>
      </c>
      <c r="Q717" s="26">
        <v>43241551</v>
      </c>
      <c r="R717" s="26">
        <v>43241551</v>
      </c>
      <c r="S717" s="26">
        <v>0</v>
      </c>
      <c r="T717" s="26">
        <v>0</v>
      </c>
      <c r="U717" s="26">
        <v>675758449</v>
      </c>
      <c r="V717" s="26">
        <v>93.98587607788599</v>
      </c>
      <c r="W717" s="26">
        <v>675758449</v>
      </c>
      <c r="X717" s="26">
        <v>93.98587607788599</v>
      </c>
      <c r="Y717" s="26">
        <v>675758449</v>
      </c>
      <c r="Z717" s="26">
        <v>93.98587607788599</v>
      </c>
      <c r="AA717" s="26">
        <v>0</v>
      </c>
      <c r="AB717" s="26">
        <v>0</v>
      </c>
      <c r="AC717" s="26">
        <v>0</v>
      </c>
    </row>
    <row r="718" spans="1:29" ht="25.5" x14ac:dyDescent="0.2">
      <c r="A718" s="10" t="s">
        <v>1123</v>
      </c>
      <c r="B718" s="103" t="s">
        <v>1124</v>
      </c>
      <c r="C718" s="26">
        <v>52962000</v>
      </c>
      <c r="D718" s="26">
        <v>0</v>
      </c>
      <c r="E718" s="26">
        <v>0</v>
      </c>
      <c r="F718" s="26">
        <v>0</v>
      </c>
      <c r="G718" s="26">
        <v>0</v>
      </c>
      <c r="H718" s="26">
        <v>52962000</v>
      </c>
      <c r="I718" s="26">
        <v>4413500</v>
      </c>
      <c r="J718" s="26">
        <v>4413500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52962000</v>
      </c>
      <c r="V718" s="26">
        <v>100</v>
      </c>
      <c r="W718" s="26">
        <v>52962000</v>
      </c>
      <c r="X718" s="26">
        <v>100</v>
      </c>
      <c r="Y718" s="26">
        <v>52962000</v>
      </c>
      <c r="Z718" s="26">
        <v>100</v>
      </c>
      <c r="AA718" s="26">
        <v>0</v>
      </c>
      <c r="AB718" s="26">
        <v>0</v>
      </c>
      <c r="AC718" s="26">
        <v>0</v>
      </c>
    </row>
    <row r="719" spans="1:29" ht="38.25" x14ac:dyDescent="0.2">
      <c r="A719" s="10" t="s">
        <v>1125</v>
      </c>
      <c r="B719" s="103" t="s">
        <v>828</v>
      </c>
      <c r="C719" s="26">
        <v>52962000</v>
      </c>
      <c r="D719" s="26">
        <v>0</v>
      </c>
      <c r="E719" s="26">
        <v>0</v>
      </c>
      <c r="F719" s="26">
        <v>0</v>
      </c>
      <c r="G719" s="26">
        <v>0</v>
      </c>
      <c r="H719" s="26">
        <v>52962000</v>
      </c>
      <c r="I719" s="26">
        <v>4413500</v>
      </c>
      <c r="J719" s="26">
        <v>4413500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52962000</v>
      </c>
      <c r="V719" s="26">
        <v>100</v>
      </c>
      <c r="W719" s="26">
        <v>52962000</v>
      </c>
      <c r="X719" s="26">
        <v>100</v>
      </c>
      <c r="Y719" s="26">
        <v>52962000</v>
      </c>
      <c r="Z719" s="26">
        <v>100</v>
      </c>
      <c r="AA719" s="26">
        <v>0</v>
      </c>
      <c r="AB719" s="26">
        <v>0</v>
      </c>
      <c r="AC719" s="26">
        <v>0</v>
      </c>
    </row>
    <row r="720" spans="1:29" ht="25.5" x14ac:dyDescent="0.2">
      <c r="A720" s="10" t="s">
        <v>1126</v>
      </c>
      <c r="B720" s="103" t="s">
        <v>1127</v>
      </c>
      <c r="C720" s="26">
        <v>462280000</v>
      </c>
      <c r="D720" s="26">
        <v>0</v>
      </c>
      <c r="E720" s="26">
        <v>0</v>
      </c>
      <c r="F720" s="26">
        <v>0</v>
      </c>
      <c r="G720" s="26">
        <v>0</v>
      </c>
      <c r="H720" s="26">
        <v>462280000</v>
      </c>
      <c r="I720" s="26">
        <v>38523337</v>
      </c>
      <c r="J720" s="26">
        <v>38523337</v>
      </c>
      <c r="K720" s="26">
        <v>22601665</v>
      </c>
      <c r="L720" s="26">
        <v>22601665</v>
      </c>
      <c r="M720" s="26">
        <v>22601665</v>
      </c>
      <c r="N720" s="26">
        <v>22601665</v>
      </c>
      <c r="O720" s="26">
        <v>22601665</v>
      </c>
      <c r="P720" s="26">
        <v>22601665</v>
      </c>
      <c r="Q720" s="26">
        <v>22601665</v>
      </c>
      <c r="R720" s="26">
        <v>22601665</v>
      </c>
      <c r="S720" s="26">
        <v>0</v>
      </c>
      <c r="T720" s="26">
        <v>0</v>
      </c>
      <c r="U720" s="26">
        <v>439678335</v>
      </c>
      <c r="V720" s="26">
        <v>95.110827853249091</v>
      </c>
      <c r="W720" s="26">
        <v>439678335</v>
      </c>
      <c r="X720" s="26">
        <v>95.110827853249091</v>
      </c>
      <c r="Y720" s="26">
        <v>439678335</v>
      </c>
      <c r="Z720" s="26">
        <v>95.110827853249091</v>
      </c>
      <c r="AA720" s="26">
        <v>0</v>
      </c>
      <c r="AB720" s="26">
        <v>0</v>
      </c>
      <c r="AC720" s="26">
        <v>0</v>
      </c>
    </row>
    <row r="721" spans="1:29" ht="38.25" x14ac:dyDescent="0.2">
      <c r="A721" s="10" t="s">
        <v>1128</v>
      </c>
      <c r="B721" s="103" t="s">
        <v>828</v>
      </c>
      <c r="C721" s="26">
        <v>462280000</v>
      </c>
      <c r="D721" s="26">
        <v>0</v>
      </c>
      <c r="E721" s="26">
        <v>0</v>
      </c>
      <c r="F721" s="26">
        <v>0</v>
      </c>
      <c r="G721" s="26">
        <v>0</v>
      </c>
      <c r="H721" s="26">
        <v>462280000</v>
      </c>
      <c r="I721" s="26">
        <v>38523337</v>
      </c>
      <c r="J721" s="26">
        <v>38523337</v>
      </c>
      <c r="K721" s="26">
        <v>22601665</v>
      </c>
      <c r="L721" s="26">
        <v>22601665</v>
      </c>
      <c r="M721" s="26">
        <v>22601665</v>
      </c>
      <c r="N721" s="26">
        <v>22601665</v>
      </c>
      <c r="O721" s="26">
        <v>22601665</v>
      </c>
      <c r="P721" s="26">
        <v>22601665</v>
      </c>
      <c r="Q721" s="26">
        <v>22601665</v>
      </c>
      <c r="R721" s="26">
        <v>22601665</v>
      </c>
      <c r="S721" s="26">
        <v>0</v>
      </c>
      <c r="T721" s="26">
        <v>0</v>
      </c>
      <c r="U721" s="26">
        <v>439678335</v>
      </c>
      <c r="V721" s="26">
        <v>95.110827853249091</v>
      </c>
      <c r="W721" s="26">
        <v>439678335</v>
      </c>
      <c r="X721" s="26">
        <v>95.110827853249091</v>
      </c>
      <c r="Y721" s="26">
        <v>439678335</v>
      </c>
      <c r="Z721" s="26">
        <v>95.110827853249091</v>
      </c>
      <c r="AA721" s="26">
        <v>0</v>
      </c>
      <c r="AB721" s="26">
        <v>0</v>
      </c>
      <c r="AC721" s="26">
        <v>0</v>
      </c>
    </row>
    <row r="722" spans="1:29" ht="25.5" x14ac:dyDescent="0.2">
      <c r="A722" s="10" t="s">
        <v>1129</v>
      </c>
      <c r="B722" s="103" t="s">
        <v>1130</v>
      </c>
      <c r="C722" s="26">
        <v>96314000</v>
      </c>
      <c r="D722" s="26">
        <v>0</v>
      </c>
      <c r="E722" s="26">
        <v>0</v>
      </c>
      <c r="F722" s="26">
        <v>0</v>
      </c>
      <c r="G722" s="26">
        <v>0</v>
      </c>
      <c r="H722" s="26">
        <v>96314000</v>
      </c>
      <c r="I722" s="26">
        <v>8026174</v>
      </c>
      <c r="J722" s="26">
        <v>8026174</v>
      </c>
      <c r="K722" s="26">
        <v>7134187</v>
      </c>
      <c r="L722" s="26">
        <v>7134187</v>
      </c>
      <c r="M722" s="26">
        <v>7134187</v>
      </c>
      <c r="N722" s="26">
        <v>7134187</v>
      </c>
      <c r="O722" s="26">
        <v>7134187</v>
      </c>
      <c r="P722" s="26">
        <v>7134187</v>
      </c>
      <c r="Q722" s="26">
        <v>7134187</v>
      </c>
      <c r="R722" s="26">
        <v>7134187</v>
      </c>
      <c r="S722" s="26">
        <v>0</v>
      </c>
      <c r="T722" s="26">
        <v>0</v>
      </c>
      <c r="U722" s="26">
        <v>89179813</v>
      </c>
      <c r="V722" s="26">
        <v>92.592782980667394</v>
      </c>
      <c r="W722" s="26">
        <v>89179813</v>
      </c>
      <c r="X722" s="26">
        <v>92.592782980667394</v>
      </c>
      <c r="Y722" s="26">
        <v>89179813</v>
      </c>
      <c r="Z722" s="26">
        <v>92.592782980667394</v>
      </c>
      <c r="AA722" s="26">
        <v>0</v>
      </c>
      <c r="AB722" s="26">
        <v>0</v>
      </c>
      <c r="AC722" s="26">
        <v>0</v>
      </c>
    </row>
    <row r="723" spans="1:29" ht="38.25" x14ac:dyDescent="0.2">
      <c r="A723" s="10" t="s">
        <v>1131</v>
      </c>
      <c r="B723" s="103" t="s">
        <v>828</v>
      </c>
      <c r="C723" s="26">
        <v>96314000</v>
      </c>
      <c r="D723" s="26">
        <v>0</v>
      </c>
      <c r="E723" s="26">
        <v>0</v>
      </c>
      <c r="F723" s="26">
        <v>0</v>
      </c>
      <c r="G723" s="26">
        <v>0</v>
      </c>
      <c r="H723" s="26">
        <v>96314000</v>
      </c>
      <c r="I723" s="26">
        <v>8026174</v>
      </c>
      <c r="J723" s="26">
        <v>8026174</v>
      </c>
      <c r="K723" s="26">
        <v>7134187</v>
      </c>
      <c r="L723" s="26">
        <v>7134187</v>
      </c>
      <c r="M723" s="26">
        <v>7134187</v>
      </c>
      <c r="N723" s="26">
        <v>7134187</v>
      </c>
      <c r="O723" s="26">
        <v>7134187</v>
      </c>
      <c r="P723" s="26">
        <v>7134187</v>
      </c>
      <c r="Q723" s="26">
        <v>7134187</v>
      </c>
      <c r="R723" s="26">
        <v>7134187</v>
      </c>
      <c r="S723" s="26">
        <v>0</v>
      </c>
      <c r="T723" s="26">
        <v>0</v>
      </c>
      <c r="U723" s="26">
        <v>89179813</v>
      </c>
      <c r="V723" s="26">
        <v>92.592782980667394</v>
      </c>
      <c r="W723" s="26">
        <v>89179813</v>
      </c>
      <c r="X723" s="26">
        <v>92.592782980667394</v>
      </c>
      <c r="Y723" s="26">
        <v>89179813</v>
      </c>
      <c r="Z723" s="26">
        <v>92.592782980667394</v>
      </c>
      <c r="AA723" s="26">
        <v>0</v>
      </c>
      <c r="AB723" s="26">
        <v>0</v>
      </c>
      <c r="AC723" s="26">
        <v>0</v>
      </c>
    </row>
    <row r="724" spans="1:29" ht="25.5" x14ac:dyDescent="0.2">
      <c r="A724" s="10" t="s">
        <v>1132</v>
      </c>
      <c r="B724" s="103" t="s">
        <v>1133</v>
      </c>
      <c r="C724" s="26">
        <v>96000000</v>
      </c>
      <c r="D724" s="26">
        <v>0</v>
      </c>
      <c r="E724" s="26">
        <v>0</v>
      </c>
      <c r="F724" s="26">
        <v>0</v>
      </c>
      <c r="G724" s="26">
        <v>0</v>
      </c>
      <c r="H724" s="26">
        <v>96000000</v>
      </c>
      <c r="I724" s="26">
        <v>8000000</v>
      </c>
      <c r="J724" s="26">
        <v>8000000</v>
      </c>
      <c r="K724" s="26">
        <v>11383490</v>
      </c>
      <c r="L724" s="26">
        <v>11383490</v>
      </c>
      <c r="M724" s="26">
        <v>11383490</v>
      </c>
      <c r="N724" s="26">
        <v>11383490</v>
      </c>
      <c r="O724" s="26">
        <v>11383490</v>
      </c>
      <c r="P724" s="26">
        <v>11383490</v>
      </c>
      <c r="Q724" s="26">
        <v>11383490</v>
      </c>
      <c r="R724" s="26">
        <v>11383490</v>
      </c>
      <c r="S724" s="26">
        <v>0</v>
      </c>
      <c r="T724" s="26">
        <v>0</v>
      </c>
      <c r="U724" s="26">
        <v>84616510</v>
      </c>
      <c r="V724" s="26">
        <v>88.142197916666703</v>
      </c>
      <c r="W724" s="26">
        <v>84616510</v>
      </c>
      <c r="X724" s="26">
        <v>88.142197916666703</v>
      </c>
      <c r="Y724" s="26">
        <v>84616510</v>
      </c>
      <c r="Z724" s="26">
        <v>88.142197916666703</v>
      </c>
      <c r="AA724" s="26">
        <v>0</v>
      </c>
      <c r="AB724" s="26">
        <v>0</v>
      </c>
      <c r="AC724" s="26">
        <v>0</v>
      </c>
    </row>
    <row r="725" spans="1:29" ht="38.25" x14ac:dyDescent="0.2">
      <c r="A725" s="10" t="s">
        <v>1134</v>
      </c>
      <c r="B725" s="103" t="s">
        <v>828</v>
      </c>
      <c r="C725" s="26">
        <v>96000000</v>
      </c>
      <c r="D725" s="26">
        <v>0</v>
      </c>
      <c r="E725" s="26">
        <v>0</v>
      </c>
      <c r="F725" s="26">
        <v>0</v>
      </c>
      <c r="G725" s="26">
        <v>0</v>
      </c>
      <c r="H725" s="26">
        <v>96000000</v>
      </c>
      <c r="I725" s="26">
        <v>8000000</v>
      </c>
      <c r="J725" s="26">
        <v>8000000</v>
      </c>
      <c r="K725" s="26">
        <v>11383490</v>
      </c>
      <c r="L725" s="26">
        <v>11383490</v>
      </c>
      <c r="M725" s="26">
        <v>11383490</v>
      </c>
      <c r="N725" s="26">
        <v>11383490</v>
      </c>
      <c r="O725" s="26">
        <v>11383490</v>
      </c>
      <c r="P725" s="26">
        <v>11383490</v>
      </c>
      <c r="Q725" s="26">
        <v>11383490</v>
      </c>
      <c r="R725" s="26">
        <v>11383490</v>
      </c>
      <c r="S725" s="26">
        <v>0</v>
      </c>
      <c r="T725" s="26">
        <v>0</v>
      </c>
      <c r="U725" s="26">
        <v>84616510</v>
      </c>
      <c r="V725" s="26">
        <v>88.142197916666703</v>
      </c>
      <c r="W725" s="26">
        <v>84616510</v>
      </c>
      <c r="X725" s="26">
        <v>88.142197916666703</v>
      </c>
      <c r="Y725" s="26">
        <v>84616510</v>
      </c>
      <c r="Z725" s="26">
        <v>88.142197916666703</v>
      </c>
      <c r="AA725" s="26">
        <v>0</v>
      </c>
      <c r="AB725" s="26">
        <v>0</v>
      </c>
      <c r="AC725" s="26">
        <v>0</v>
      </c>
    </row>
    <row r="726" spans="1:29" ht="25.5" x14ac:dyDescent="0.2">
      <c r="A726" s="10" t="s">
        <v>1135</v>
      </c>
      <c r="B726" s="103" t="s">
        <v>839</v>
      </c>
      <c r="C726" s="26">
        <v>270597600</v>
      </c>
      <c r="D726" s="26">
        <v>0</v>
      </c>
      <c r="E726" s="26">
        <v>0</v>
      </c>
      <c r="F726" s="26">
        <v>0</v>
      </c>
      <c r="G726" s="26">
        <v>0</v>
      </c>
      <c r="H726" s="26">
        <v>270597600</v>
      </c>
      <c r="I726" s="26">
        <v>22549800</v>
      </c>
      <c r="J726" s="26">
        <v>22549800</v>
      </c>
      <c r="K726" s="26">
        <v>24817537</v>
      </c>
      <c r="L726" s="26">
        <v>24817537</v>
      </c>
      <c r="M726" s="26">
        <v>24817537</v>
      </c>
      <c r="N726" s="26">
        <v>24817537</v>
      </c>
      <c r="O726" s="26">
        <v>24817537</v>
      </c>
      <c r="P726" s="26">
        <v>24817537</v>
      </c>
      <c r="Q726" s="26">
        <v>24817537</v>
      </c>
      <c r="R726" s="26">
        <v>24817537</v>
      </c>
      <c r="S726" s="26">
        <v>0</v>
      </c>
      <c r="T726" s="26">
        <v>0</v>
      </c>
      <c r="U726" s="26">
        <v>245780063</v>
      </c>
      <c r="V726" s="26">
        <v>90.828618953013603</v>
      </c>
      <c r="W726" s="26">
        <v>245780063</v>
      </c>
      <c r="X726" s="26">
        <v>90.828618953013603</v>
      </c>
      <c r="Y726" s="26">
        <v>245780063</v>
      </c>
      <c r="Z726" s="26">
        <v>90.828618953013603</v>
      </c>
      <c r="AA726" s="26">
        <v>0</v>
      </c>
      <c r="AB726" s="26">
        <v>0</v>
      </c>
      <c r="AC726" s="26">
        <v>0</v>
      </c>
    </row>
    <row r="727" spans="1:29" ht="38.25" x14ac:dyDescent="0.2">
      <c r="A727" s="10" t="s">
        <v>1136</v>
      </c>
      <c r="B727" s="103" t="s">
        <v>828</v>
      </c>
      <c r="C727" s="26">
        <v>270597600</v>
      </c>
      <c r="D727" s="26">
        <v>0</v>
      </c>
      <c r="E727" s="26">
        <v>0</v>
      </c>
      <c r="F727" s="26">
        <v>0</v>
      </c>
      <c r="G727" s="26">
        <v>0</v>
      </c>
      <c r="H727" s="26">
        <v>270597600</v>
      </c>
      <c r="I727" s="26">
        <v>22549800</v>
      </c>
      <c r="J727" s="26">
        <v>22549800</v>
      </c>
      <c r="K727" s="26">
        <v>24817537</v>
      </c>
      <c r="L727" s="26">
        <v>24817537</v>
      </c>
      <c r="M727" s="26">
        <v>24817537</v>
      </c>
      <c r="N727" s="26">
        <v>24817537</v>
      </c>
      <c r="O727" s="26">
        <v>24817537</v>
      </c>
      <c r="P727" s="26">
        <v>24817537</v>
      </c>
      <c r="Q727" s="26">
        <v>24817537</v>
      </c>
      <c r="R727" s="26">
        <v>24817537</v>
      </c>
      <c r="S727" s="26">
        <v>0</v>
      </c>
      <c r="T727" s="26">
        <v>0</v>
      </c>
      <c r="U727" s="26">
        <v>245780063</v>
      </c>
      <c r="V727" s="26">
        <v>90.828618953013603</v>
      </c>
      <c r="W727" s="26">
        <v>245780063</v>
      </c>
      <c r="X727" s="26">
        <v>90.828618953013603</v>
      </c>
      <c r="Y727" s="26">
        <v>245780063</v>
      </c>
      <c r="Z727" s="26">
        <v>90.828618953013603</v>
      </c>
      <c r="AA727" s="26">
        <v>0</v>
      </c>
      <c r="AB727" s="26">
        <v>0</v>
      </c>
      <c r="AC727" s="26">
        <v>0</v>
      </c>
    </row>
    <row r="728" spans="1:29" ht="25.5" x14ac:dyDescent="0.2">
      <c r="A728" s="10" t="s">
        <v>1137</v>
      </c>
      <c r="B728" s="103" t="s">
        <v>1138</v>
      </c>
      <c r="C728" s="26">
        <v>332556000</v>
      </c>
      <c r="D728" s="26">
        <v>0</v>
      </c>
      <c r="E728" s="26">
        <v>0</v>
      </c>
      <c r="F728" s="26">
        <v>0</v>
      </c>
      <c r="G728" s="26">
        <v>0</v>
      </c>
      <c r="H728" s="26">
        <v>332556000</v>
      </c>
      <c r="I728" s="26">
        <v>27713000</v>
      </c>
      <c r="J728" s="26">
        <v>27713000</v>
      </c>
      <c r="K728" s="26">
        <v>713399</v>
      </c>
      <c r="L728" s="26">
        <v>713399</v>
      </c>
      <c r="M728" s="26">
        <v>713399</v>
      </c>
      <c r="N728" s="26">
        <v>713399</v>
      </c>
      <c r="O728" s="26">
        <v>713399</v>
      </c>
      <c r="P728" s="26">
        <v>713399</v>
      </c>
      <c r="Q728" s="26">
        <v>713399</v>
      </c>
      <c r="R728" s="26">
        <v>713399</v>
      </c>
      <c r="S728" s="26">
        <v>0</v>
      </c>
      <c r="T728" s="26">
        <v>0</v>
      </c>
      <c r="U728" s="26">
        <v>331842601</v>
      </c>
      <c r="V728" s="26">
        <v>99.785480039451997</v>
      </c>
      <c r="W728" s="26">
        <v>331842601</v>
      </c>
      <c r="X728" s="26">
        <v>99.785480039451997</v>
      </c>
      <c r="Y728" s="26">
        <v>331842601</v>
      </c>
      <c r="Z728" s="26">
        <v>99.785480039451997</v>
      </c>
      <c r="AA728" s="26">
        <v>0</v>
      </c>
      <c r="AB728" s="26">
        <v>0</v>
      </c>
      <c r="AC728" s="26">
        <v>0</v>
      </c>
    </row>
    <row r="729" spans="1:29" ht="38.25" x14ac:dyDescent="0.2">
      <c r="A729" s="10" t="s">
        <v>1139</v>
      </c>
      <c r="B729" s="103" t="s">
        <v>828</v>
      </c>
      <c r="C729" s="26">
        <v>332556000</v>
      </c>
      <c r="D729" s="26">
        <v>0</v>
      </c>
      <c r="E729" s="26">
        <v>0</v>
      </c>
      <c r="F729" s="26">
        <v>0</v>
      </c>
      <c r="G729" s="26">
        <v>0</v>
      </c>
      <c r="H729" s="26">
        <v>332556000</v>
      </c>
      <c r="I729" s="26">
        <v>27713000</v>
      </c>
      <c r="J729" s="26">
        <v>27713000</v>
      </c>
      <c r="K729" s="26">
        <v>713399</v>
      </c>
      <c r="L729" s="26">
        <v>713399</v>
      </c>
      <c r="M729" s="26">
        <v>713399</v>
      </c>
      <c r="N729" s="26">
        <v>713399</v>
      </c>
      <c r="O729" s="26">
        <v>713399</v>
      </c>
      <c r="P729" s="26">
        <v>713399</v>
      </c>
      <c r="Q729" s="26">
        <v>713399</v>
      </c>
      <c r="R729" s="26">
        <v>713399</v>
      </c>
      <c r="S729" s="26">
        <v>0</v>
      </c>
      <c r="T729" s="26">
        <v>0</v>
      </c>
      <c r="U729" s="26">
        <v>331842601</v>
      </c>
      <c r="V729" s="26">
        <v>99.785480039451997</v>
      </c>
      <c r="W729" s="26">
        <v>331842601</v>
      </c>
      <c r="X729" s="26">
        <v>99.785480039451997</v>
      </c>
      <c r="Y729" s="26">
        <v>331842601</v>
      </c>
      <c r="Z729" s="26">
        <v>99.785480039451997</v>
      </c>
      <c r="AA729" s="26">
        <v>0</v>
      </c>
      <c r="AB729" s="26">
        <v>0</v>
      </c>
      <c r="AC729" s="26">
        <v>0</v>
      </c>
    </row>
    <row r="730" spans="1:29" ht="25.5" x14ac:dyDescent="0.2">
      <c r="A730" s="10" t="s">
        <v>1140</v>
      </c>
      <c r="B730" s="103" t="s">
        <v>1141</v>
      </c>
      <c r="C730" s="26">
        <v>370700000</v>
      </c>
      <c r="D730" s="26">
        <v>0</v>
      </c>
      <c r="E730" s="26">
        <v>0</v>
      </c>
      <c r="F730" s="26">
        <v>0</v>
      </c>
      <c r="G730" s="26">
        <v>0</v>
      </c>
      <c r="H730" s="26">
        <v>370700000</v>
      </c>
      <c r="I730" s="26">
        <v>30891674</v>
      </c>
      <c r="J730" s="26">
        <v>30891674</v>
      </c>
      <c r="K730" s="26">
        <v>12643396</v>
      </c>
      <c r="L730" s="26">
        <v>12643396</v>
      </c>
      <c r="M730" s="26">
        <v>12643396</v>
      </c>
      <c r="N730" s="26">
        <v>12643396</v>
      </c>
      <c r="O730" s="26">
        <v>12643396</v>
      </c>
      <c r="P730" s="26">
        <v>12643396</v>
      </c>
      <c r="Q730" s="26">
        <v>12643396</v>
      </c>
      <c r="R730" s="26">
        <v>12643396</v>
      </c>
      <c r="S730" s="26">
        <v>0</v>
      </c>
      <c r="T730" s="26">
        <v>0</v>
      </c>
      <c r="U730" s="26">
        <v>358056604</v>
      </c>
      <c r="V730" s="26">
        <v>96.589318586458091</v>
      </c>
      <c r="W730" s="26">
        <v>358056604</v>
      </c>
      <c r="X730" s="26">
        <v>96.589318586458091</v>
      </c>
      <c r="Y730" s="26">
        <v>358056604</v>
      </c>
      <c r="Z730" s="26">
        <v>96.589318586458091</v>
      </c>
      <c r="AA730" s="26">
        <v>0</v>
      </c>
      <c r="AB730" s="26">
        <v>0</v>
      </c>
      <c r="AC730" s="26">
        <v>0</v>
      </c>
    </row>
    <row r="731" spans="1:29" ht="38.25" x14ac:dyDescent="0.2">
      <c r="A731" s="10" t="s">
        <v>1142</v>
      </c>
      <c r="B731" s="103" t="s">
        <v>828</v>
      </c>
      <c r="C731" s="26">
        <v>370700000</v>
      </c>
      <c r="D731" s="26">
        <v>0</v>
      </c>
      <c r="E731" s="26">
        <v>0</v>
      </c>
      <c r="F731" s="26">
        <v>0</v>
      </c>
      <c r="G731" s="26">
        <v>0</v>
      </c>
      <c r="H731" s="26">
        <v>370700000</v>
      </c>
      <c r="I731" s="26">
        <v>30891674</v>
      </c>
      <c r="J731" s="26">
        <v>30891674</v>
      </c>
      <c r="K731" s="26">
        <v>12643396</v>
      </c>
      <c r="L731" s="26">
        <v>12643396</v>
      </c>
      <c r="M731" s="26">
        <v>12643396</v>
      </c>
      <c r="N731" s="26">
        <v>12643396</v>
      </c>
      <c r="O731" s="26">
        <v>12643396</v>
      </c>
      <c r="P731" s="26">
        <v>12643396</v>
      </c>
      <c r="Q731" s="26">
        <v>12643396</v>
      </c>
      <c r="R731" s="26">
        <v>12643396</v>
      </c>
      <c r="S731" s="26">
        <v>0</v>
      </c>
      <c r="T731" s="26">
        <v>0</v>
      </c>
      <c r="U731" s="26">
        <v>358056604</v>
      </c>
      <c r="V731" s="26">
        <v>96.589318586458091</v>
      </c>
      <c r="W731" s="26">
        <v>358056604</v>
      </c>
      <c r="X731" s="26">
        <v>96.589318586458091</v>
      </c>
      <c r="Y731" s="26">
        <v>358056604</v>
      </c>
      <c r="Z731" s="26">
        <v>96.589318586458091</v>
      </c>
      <c r="AA731" s="26">
        <v>0</v>
      </c>
      <c r="AB731" s="26">
        <v>0</v>
      </c>
      <c r="AC731" s="26">
        <v>0</v>
      </c>
    </row>
    <row r="732" spans="1:29" ht="25.5" x14ac:dyDescent="0.2">
      <c r="A732" s="10" t="s">
        <v>1143</v>
      </c>
      <c r="B732" s="103" t="s">
        <v>1144</v>
      </c>
      <c r="C732" s="26">
        <v>735000000</v>
      </c>
      <c r="D732" s="26">
        <v>0</v>
      </c>
      <c r="E732" s="26">
        <v>0</v>
      </c>
      <c r="F732" s="26">
        <v>0</v>
      </c>
      <c r="G732" s="26">
        <v>0</v>
      </c>
      <c r="H732" s="26">
        <v>735000000</v>
      </c>
      <c r="I732" s="26">
        <v>61250000</v>
      </c>
      <c r="J732" s="26">
        <v>61250000</v>
      </c>
      <c r="K732" s="26">
        <v>40514</v>
      </c>
      <c r="L732" s="26">
        <v>40514</v>
      </c>
      <c r="M732" s="26">
        <v>40514</v>
      </c>
      <c r="N732" s="26">
        <v>40514</v>
      </c>
      <c r="O732" s="26">
        <v>40514</v>
      </c>
      <c r="P732" s="26">
        <v>40514</v>
      </c>
      <c r="Q732" s="26">
        <v>40514</v>
      </c>
      <c r="R732" s="26">
        <v>40514</v>
      </c>
      <c r="S732" s="26">
        <v>0</v>
      </c>
      <c r="T732" s="26">
        <v>0</v>
      </c>
      <c r="U732" s="26">
        <v>734959486</v>
      </c>
      <c r="V732" s="26">
        <v>99.994487891156496</v>
      </c>
      <c r="W732" s="26">
        <v>734959486</v>
      </c>
      <c r="X732" s="26">
        <v>99.994487891156496</v>
      </c>
      <c r="Y732" s="26">
        <v>734959486</v>
      </c>
      <c r="Z732" s="26">
        <v>99.994487891156496</v>
      </c>
      <c r="AA732" s="26">
        <v>0</v>
      </c>
      <c r="AB732" s="26">
        <v>0</v>
      </c>
      <c r="AC732" s="26">
        <v>0</v>
      </c>
    </row>
    <row r="733" spans="1:29" ht="38.25" x14ac:dyDescent="0.2">
      <c r="A733" s="10" t="s">
        <v>1145</v>
      </c>
      <c r="B733" s="103" t="s">
        <v>828</v>
      </c>
      <c r="C733" s="26">
        <v>735000000</v>
      </c>
      <c r="D733" s="26">
        <v>0</v>
      </c>
      <c r="E733" s="26">
        <v>0</v>
      </c>
      <c r="F733" s="26">
        <v>0</v>
      </c>
      <c r="G733" s="26">
        <v>0</v>
      </c>
      <c r="H733" s="26">
        <v>735000000</v>
      </c>
      <c r="I733" s="26">
        <v>61250000</v>
      </c>
      <c r="J733" s="26">
        <v>61250000</v>
      </c>
      <c r="K733" s="26">
        <v>40514</v>
      </c>
      <c r="L733" s="26">
        <v>40514</v>
      </c>
      <c r="M733" s="26">
        <v>40514</v>
      </c>
      <c r="N733" s="26">
        <v>40514</v>
      </c>
      <c r="O733" s="26">
        <v>40514</v>
      </c>
      <c r="P733" s="26">
        <v>40514</v>
      </c>
      <c r="Q733" s="26">
        <v>40514</v>
      </c>
      <c r="R733" s="26">
        <v>40514</v>
      </c>
      <c r="S733" s="26">
        <v>0</v>
      </c>
      <c r="T733" s="26">
        <v>0</v>
      </c>
      <c r="U733" s="26">
        <v>734959486</v>
      </c>
      <c r="V733" s="26">
        <v>99.994487891156496</v>
      </c>
      <c r="W733" s="26">
        <v>734959486</v>
      </c>
      <c r="X733" s="26">
        <v>99.994487891156496</v>
      </c>
      <c r="Y733" s="26">
        <v>734959486</v>
      </c>
      <c r="Z733" s="26">
        <v>99.994487891156496</v>
      </c>
      <c r="AA733" s="26">
        <v>0</v>
      </c>
      <c r="AB733" s="26">
        <v>0</v>
      </c>
      <c r="AC733" s="26">
        <v>0</v>
      </c>
    </row>
    <row r="734" spans="1:29" ht="25.5" x14ac:dyDescent="0.2">
      <c r="A734" s="10" t="s">
        <v>1146</v>
      </c>
      <c r="B734" s="103" t="s">
        <v>1147</v>
      </c>
      <c r="C734" s="26">
        <v>46000000</v>
      </c>
      <c r="D734" s="26">
        <v>0</v>
      </c>
      <c r="E734" s="26">
        <v>0</v>
      </c>
      <c r="F734" s="26">
        <v>0</v>
      </c>
      <c r="G734" s="26">
        <v>0</v>
      </c>
      <c r="H734" s="26">
        <v>46000000</v>
      </c>
      <c r="I734" s="26">
        <v>3833337</v>
      </c>
      <c r="J734" s="26">
        <v>3833337</v>
      </c>
      <c r="K734" s="26">
        <v>1539628</v>
      </c>
      <c r="L734" s="26">
        <v>1539628</v>
      </c>
      <c r="M734" s="26">
        <v>1539628</v>
      </c>
      <c r="N734" s="26">
        <v>1539628</v>
      </c>
      <c r="O734" s="26">
        <v>1539628</v>
      </c>
      <c r="P734" s="26">
        <v>1539628</v>
      </c>
      <c r="Q734" s="26">
        <v>1539628</v>
      </c>
      <c r="R734" s="26">
        <v>1539628</v>
      </c>
      <c r="S734" s="26">
        <v>0</v>
      </c>
      <c r="T734" s="26">
        <v>0</v>
      </c>
      <c r="U734" s="26">
        <v>44460372</v>
      </c>
      <c r="V734" s="26">
        <v>96.652982608695694</v>
      </c>
      <c r="W734" s="26">
        <v>44460372</v>
      </c>
      <c r="X734" s="26">
        <v>96.652982608695694</v>
      </c>
      <c r="Y734" s="26">
        <v>44460372</v>
      </c>
      <c r="Z734" s="26">
        <v>96.652982608695694</v>
      </c>
      <c r="AA734" s="26">
        <v>0</v>
      </c>
      <c r="AB734" s="26">
        <v>0</v>
      </c>
      <c r="AC734" s="26">
        <v>0</v>
      </c>
    </row>
    <row r="735" spans="1:29" ht="38.25" x14ac:dyDescent="0.2">
      <c r="A735" s="10" t="s">
        <v>1148</v>
      </c>
      <c r="B735" s="103" t="s">
        <v>828</v>
      </c>
      <c r="C735" s="26">
        <v>46000000</v>
      </c>
      <c r="D735" s="26">
        <v>0</v>
      </c>
      <c r="E735" s="26">
        <v>0</v>
      </c>
      <c r="F735" s="26">
        <v>0</v>
      </c>
      <c r="G735" s="26">
        <v>0</v>
      </c>
      <c r="H735" s="26">
        <v>46000000</v>
      </c>
      <c r="I735" s="26">
        <v>3833337</v>
      </c>
      <c r="J735" s="26">
        <v>3833337</v>
      </c>
      <c r="K735" s="26">
        <v>1539628</v>
      </c>
      <c r="L735" s="26">
        <v>1539628</v>
      </c>
      <c r="M735" s="26">
        <v>1539628</v>
      </c>
      <c r="N735" s="26">
        <v>1539628</v>
      </c>
      <c r="O735" s="26">
        <v>1539628</v>
      </c>
      <c r="P735" s="26">
        <v>1539628</v>
      </c>
      <c r="Q735" s="26">
        <v>1539628</v>
      </c>
      <c r="R735" s="26">
        <v>1539628</v>
      </c>
      <c r="S735" s="26">
        <v>0</v>
      </c>
      <c r="T735" s="26">
        <v>0</v>
      </c>
      <c r="U735" s="26">
        <v>44460372</v>
      </c>
      <c r="V735" s="26">
        <v>96.652982608695694</v>
      </c>
      <c r="W735" s="26">
        <v>44460372</v>
      </c>
      <c r="X735" s="26">
        <v>96.652982608695694</v>
      </c>
      <c r="Y735" s="26">
        <v>44460372</v>
      </c>
      <c r="Z735" s="26">
        <v>96.652982608695694</v>
      </c>
      <c r="AA735" s="26">
        <v>0</v>
      </c>
      <c r="AB735" s="26">
        <v>0</v>
      </c>
      <c r="AC735" s="26">
        <v>0</v>
      </c>
    </row>
    <row r="736" spans="1:29" ht="25.5" x14ac:dyDescent="0.2">
      <c r="A736" s="10" t="s">
        <v>1149</v>
      </c>
      <c r="B736" s="103" t="s">
        <v>1150</v>
      </c>
      <c r="C736" s="26">
        <v>62400000</v>
      </c>
      <c r="D736" s="26">
        <v>0</v>
      </c>
      <c r="E736" s="26">
        <v>0</v>
      </c>
      <c r="F736" s="26">
        <v>0</v>
      </c>
      <c r="G736" s="26">
        <v>0</v>
      </c>
      <c r="H736" s="26">
        <v>62400000</v>
      </c>
      <c r="I736" s="26">
        <v>5200000</v>
      </c>
      <c r="J736" s="26">
        <v>5200000</v>
      </c>
      <c r="K736" s="26">
        <v>60000000</v>
      </c>
      <c r="L736" s="26">
        <v>60000000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2400000</v>
      </c>
      <c r="V736" s="26">
        <v>3.8461538461538498</v>
      </c>
      <c r="W736" s="26">
        <v>62400000</v>
      </c>
      <c r="X736" s="26">
        <v>100</v>
      </c>
      <c r="Y736" s="26">
        <v>62400000</v>
      </c>
      <c r="Z736" s="26">
        <v>100</v>
      </c>
      <c r="AA736" s="26">
        <v>60000000</v>
      </c>
      <c r="AB736" s="26">
        <v>0</v>
      </c>
      <c r="AC736" s="26">
        <v>0</v>
      </c>
    </row>
    <row r="737" spans="1:29" ht="38.25" x14ac:dyDescent="0.2">
      <c r="A737" s="10" t="s">
        <v>1151</v>
      </c>
      <c r="B737" s="103" t="s">
        <v>828</v>
      </c>
      <c r="C737" s="26">
        <v>62400000</v>
      </c>
      <c r="D737" s="26">
        <v>0</v>
      </c>
      <c r="E737" s="26">
        <v>0</v>
      </c>
      <c r="F737" s="26">
        <v>0</v>
      </c>
      <c r="G737" s="26">
        <v>0</v>
      </c>
      <c r="H737" s="26">
        <v>62400000</v>
      </c>
      <c r="I737" s="26">
        <v>5200000</v>
      </c>
      <c r="J737" s="26">
        <v>5200000</v>
      </c>
      <c r="K737" s="26">
        <v>60000000</v>
      </c>
      <c r="L737" s="26">
        <v>60000000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2400000</v>
      </c>
      <c r="V737" s="26">
        <v>3.8461538461538498</v>
      </c>
      <c r="W737" s="26">
        <v>62400000</v>
      </c>
      <c r="X737" s="26">
        <v>100</v>
      </c>
      <c r="Y737" s="26">
        <v>62400000</v>
      </c>
      <c r="Z737" s="26">
        <v>100</v>
      </c>
      <c r="AA737" s="26">
        <v>60000000</v>
      </c>
      <c r="AB737" s="26">
        <v>0</v>
      </c>
      <c r="AC737" s="26">
        <v>0</v>
      </c>
    </row>
    <row r="738" spans="1:29" ht="25.5" x14ac:dyDescent="0.2">
      <c r="A738" s="10" t="s">
        <v>1152</v>
      </c>
      <c r="B738" s="103" t="s">
        <v>1153</v>
      </c>
      <c r="C738" s="26">
        <v>382000000</v>
      </c>
      <c r="D738" s="26">
        <v>0</v>
      </c>
      <c r="E738" s="26">
        <v>0</v>
      </c>
      <c r="F738" s="26">
        <v>0</v>
      </c>
      <c r="G738" s="26">
        <v>0</v>
      </c>
      <c r="H738" s="26">
        <v>382000000</v>
      </c>
      <c r="I738" s="26">
        <v>31833337</v>
      </c>
      <c r="J738" s="26">
        <v>31833337</v>
      </c>
      <c r="K738" s="26">
        <v>29686400</v>
      </c>
      <c r="L738" s="26">
        <v>29686400</v>
      </c>
      <c r="M738" s="26">
        <v>29686400</v>
      </c>
      <c r="N738" s="26">
        <v>29686400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352313600</v>
      </c>
      <c r="V738" s="26">
        <v>92.228691099476393</v>
      </c>
      <c r="W738" s="26">
        <v>352313600</v>
      </c>
      <c r="X738" s="26">
        <v>92.228691099476393</v>
      </c>
      <c r="Y738" s="26">
        <v>382000000</v>
      </c>
      <c r="Z738" s="26">
        <v>100</v>
      </c>
      <c r="AA738" s="26">
        <v>0</v>
      </c>
      <c r="AB738" s="26">
        <v>29686400</v>
      </c>
      <c r="AC738" s="26">
        <v>0</v>
      </c>
    </row>
    <row r="739" spans="1:29" ht="38.25" x14ac:dyDescent="0.2">
      <c r="A739" s="10" t="s">
        <v>1154</v>
      </c>
      <c r="B739" s="103" t="s">
        <v>828</v>
      </c>
      <c r="C739" s="26">
        <v>382000000</v>
      </c>
      <c r="D739" s="26">
        <v>0</v>
      </c>
      <c r="E739" s="26">
        <v>0</v>
      </c>
      <c r="F739" s="26">
        <v>0</v>
      </c>
      <c r="G739" s="26">
        <v>0</v>
      </c>
      <c r="H739" s="26">
        <v>382000000</v>
      </c>
      <c r="I739" s="26">
        <v>31833337</v>
      </c>
      <c r="J739" s="26">
        <v>31833337</v>
      </c>
      <c r="K739" s="26">
        <v>29686400</v>
      </c>
      <c r="L739" s="26">
        <v>29686400</v>
      </c>
      <c r="M739" s="26">
        <v>29686400</v>
      </c>
      <c r="N739" s="26">
        <v>29686400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352313600</v>
      </c>
      <c r="V739" s="26">
        <v>92.228691099476393</v>
      </c>
      <c r="W739" s="26">
        <v>352313600</v>
      </c>
      <c r="X739" s="26">
        <v>92.228691099476393</v>
      </c>
      <c r="Y739" s="26">
        <v>382000000</v>
      </c>
      <c r="Z739" s="26">
        <v>100</v>
      </c>
      <c r="AA739" s="26">
        <v>0</v>
      </c>
      <c r="AB739" s="26">
        <v>29686400</v>
      </c>
      <c r="AC739" s="26">
        <v>0</v>
      </c>
    </row>
    <row r="740" spans="1:29" ht="25.5" x14ac:dyDescent="0.2">
      <c r="A740" s="10" t="s">
        <v>1155</v>
      </c>
      <c r="B740" s="103" t="s">
        <v>1156</v>
      </c>
      <c r="C740" s="26">
        <v>47000000</v>
      </c>
      <c r="D740" s="26">
        <v>0</v>
      </c>
      <c r="E740" s="26">
        <v>0</v>
      </c>
      <c r="F740" s="26">
        <v>0</v>
      </c>
      <c r="G740" s="26">
        <v>0</v>
      </c>
      <c r="H740" s="26">
        <v>47000000</v>
      </c>
      <c r="I740" s="26">
        <v>3916674</v>
      </c>
      <c r="J740" s="26">
        <v>3916674</v>
      </c>
      <c r="K740" s="26">
        <v>3730200</v>
      </c>
      <c r="L740" s="26">
        <v>3730200</v>
      </c>
      <c r="M740" s="26">
        <v>3730200</v>
      </c>
      <c r="N740" s="26">
        <v>3730200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43269800</v>
      </c>
      <c r="V740" s="26">
        <v>92.063404255319085</v>
      </c>
      <c r="W740" s="26">
        <v>43269800</v>
      </c>
      <c r="X740" s="26">
        <v>92.063404255319085</v>
      </c>
      <c r="Y740" s="26">
        <v>47000000</v>
      </c>
      <c r="Z740" s="26">
        <v>100</v>
      </c>
      <c r="AA740" s="26">
        <v>0</v>
      </c>
      <c r="AB740" s="26">
        <v>3730200</v>
      </c>
      <c r="AC740" s="26">
        <v>0</v>
      </c>
    </row>
    <row r="741" spans="1:29" ht="38.25" x14ac:dyDescent="0.2">
      <c r="A741" s="10" t="s">
        <v>1157</v>
      </c>
      <c r="B741" s="103" t="s">
        <v>828</v>
      </c>
      <c r="C741" s="26">
        <v>47000000</v>
      </c>
      <c r="D741" s="26">
        <v>0</v>
      </c>
      <c r="E741" s="26">
        <v>0</v>
      </c>
      <c r="F741" s="26">
        <v>0</v>
      </c>
      <c r="G741" s="26">
        <v>0</v>
      </c>
      <c r="H741" s="26">
        <v>47000000</v>
      </c>
      <c r="I741" s="26">
        <v>3916674</v>
      </c>
      <c r="J741" s="26">
        <v>3916674</v>
      </c>
      <c r="K741" s="26">
        <v>3730200</v>
      </c>
      <c r="L741" s="26">
        <v>3730200</v>
      </c>
      <c r="M741" s="26">
        <v>3730200</v>
      </c>
      <c r="N741" s="26">
        <v>3730200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43269800</v>
      </c>
      <c r="V741" s="26">
        <v>92.063404255319085</v>
      </c>
      <c r="W741" s="26">
        <v>43269800</v>
      </c>
      <c r="X741" s="26">
        <v>92.063404255319085</v>
      </c>
      <c r="Y741" s="26">
        <v>47000000</v>
      </c>
      <c r="Z741" s="26">
        <v>100</v>
      </c>
      <c r="AA741" s="26">
        <v>0</v>
      </c>
      <c r="AB741" s="26">
        <v>3730200</v>
      </c>
      <c r="AC741" s="26">
        <v>0</v>
      </c>
    </row>
    <row r="742" spans="1:29" ht="25.5" x14ac:dyDescent="0.2">
      <c r="A742" s="10" t="s">
        <v>1158</v>
      </c>
      <c r="B742" s="103" t="s">
        <v>1159</v>
      </c>
      <c r="C742" s="26">
        <v>287000000</v>
      </c>
      <c r="D742" s="26">
        <v>0</v>
      </c>
      <c r="E742" s="26">
        <v>0</v>
      </c>
      <c r="F742" s="26">
        <v>0</v>
      </c>
      <c r="G742" s="26">
        <v>0</v>
      </c>
      <c r="H742" s="26">
        <v>287000000</v>
      </c>
      <c r="I742" s="26">
        <v>23916674</v>
      </c>
      <c r="J742" s="26">
        <v>23916674</v>
      </c>
      <c r="K742" s="26">
        <v>22271100</v>
      </c>
      <c r="L742" s="26">
        <v>22271100</v>
      </c>
      <c r="M742" s="26">
        <v>22271100</v>
      </c>
      <c r="N742" s="26">
        <v>22271100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264728900</v>
      </c>
      <c r="V742" s="26">
        <v>92.240034843205592</v>
      </c>
      <c r="W742" s="26">
        <v>264728900</v>
      </c>
      <c r="X742" s="26">
        <v>92.240034843205592</v>
      </c>
      <c r="Y742" s="26">
        <v>287000000</v>
      </c>
      <c r="Z742" s="26">
        <v>100</v>
      </c>
      <c r="AA742" s="26">
        <v>0</v>
      </c>
      <c r="AB742" s="26">
        <v>22271100</v>
      </c>
      <c r="AC742" s="26">
        <v>0</v>
      </c>
    </row>
    <row r="743" spans="1:29" ht="38.25" x14ac:dyDescent="0.2">
      <c r="A743" s="10" t="s">
        <v>1160</v>
      </c>
      <c r="B743" s="103" t="s">
        <v>828</v>
      </c>
      <c r="C743" s="26">
        <v>287000000</v>
      </c>
      <c r="D743" s="26">
        <v>0</v>
      </c>
      <c r="E743" s="26">
        <v>0</v>
      </c>
      <c r="F743" s="26">
        <v>0</v>
      </c>
      <c r="G743" s="26">
        <v>0</v>
      </c>
      <c r="H743" s="26">
        <v>287000000</v>
      </c>
      <c r="I743" s="26">
        <v>23916674</v>
      </c>
      <c r="J743" s="26">
        <v>23916674</v>
      </c>
      <c r="K743" s="26">
        <v>22271100</v>
      </c>
      <c r="L743" s="26">
        <v>22271100</v>
      </c>
      <c r="M743" s="26">
        <v>22271100</v>
      </c>
      <c r="N743" s="26">
        <v>22271100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264728900</v>
      </c>
      <c r="V743" s="26">
        <v>92.240034843205592</v>
      </c>
      <c r="W743" s="26">
        <v>264728900</v>
      </c>
      <c r="X743" s="26">
        <v>92.240034843205592</v>
      </c>
      <c r="Y743" s="26">
        <v>287000000</v>
      </c>
      <c r="Z743" s="26">
        <v>100</v>
      </c>
      <c r="AA743" s="26">
        <v>0</v>
      </c>
      <c r="AB743" s="26">
        <v>22271100</v>
      </c>
      <c r="AC743" s="26">
        <v>0</v>
      </c>
    </row>
    <row r="744" spans="1:29" ht="25.5" x14ac:dyDescent="0.2">
      <c r="A744" s="10" t="s">
        <v>1161</v>
      </c>
      <c r="B744" s="103" t="s">
        <v>1162</v>
      </c>
      <c r="C744" s="26">
        <v>95000000</v>
      </c>
      <c r="D744" s="26">
        <v>0</v>
      </c>
      <c r="E744" s="26">
        <v>0</v>
      </c>
      <c r="F744" s="26">
        <v>0</v>
      </c>
      <c r="G744" s="26">
        <v>0</v>
      </c>
      <c r="H744" s="26">
        <v>95000000</v>
      </c>
      <c r="I744" s="26">
        <v>7916674</v>
      </c>
      <c r="J744" s="26">
        <v>7916674</v>
      </c>
      <c r="K744" s="26">
        <v>7435200</v>
      </c>
      <c r="L744" s="26">
        <v>7435200</v>
      </c>
      <c r="M744" s="26">
        <v>7435200</v>
      </c>
      <c r="N744" s="26">
        <v>7435200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87564800</v>
      </c>
      <c r="V744" s="26">
        <v>92.173473684210506</v>
      </c>
      <c r="W744" s="26">
        <v>87564800</v>
      </c>
      <c r="X744" s="26">
        <v>92.173473684210506</v>
      </c>
      <c r="Y744" s="26">
        <v>95000000</v>
      </c>
      <c r="Z744" s="26">
        <v>100</v>
      </c>
      <c r="AA744" s="26">
        <v>0</v>
      </c>
      <c r="AB744" s="26">
        <v>7435200</v>
      </c>
      <c r="AC744" s="26">
        <v>0</v>
      </c>
    </row>
    <row r="745" spans="1:29" ht="38.25" x14ac:dyDescent="0.2">
      <c r="A745" s="10" t="s">
        <v>1163</v>
      </c>
      <c r="B745" s="103" t="s">
        <v>828</v>
      </c>
      <c r="C745" s="26">
        <v>95000000</v>
      </c>
      <c r="D745" s="26">
        <v>0</v>
      </c>
      <c r="E745" s="26">
        <v>0</v>
      </c>
      <c r="F745" s="26">
        <v>0</v>
      </c>
      <c r="G745" s="26">
        <v>0</v>
      </c>
      <c r="H745" s="26">
        <v>95000000</v>
      </c>
      <c r="I745" s="26">
        <v>7916674</v>
      </c>
      <c r="J745" s="26">
        <v>7916674</v>
      </c>
      <c r="K745" s="26">
        <v>7435200</v>
      </c>
      <c r="L745" s="26">
        <v>7435200</v>
      </c>
      <c r="M745" s="26">
        <v>7435200</v>
      </c>
      <c r="N745" s="26">
        <v>7435200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87564800</v>
      </c>
      <c r="V745" s="26">
        <v>92.173473684210506</v>
      </c>
      <c r="W745" s="26">
        <v>87564800</v>
      </c>
      <c r="X745" s="26">
        <v>92.173473684210506</v>
      </c>
      <c r="Y745" s="26">
        <v>95000000</v>
      </c>
      <c r="Z745" s="26">
        <v>100</v>
      </c>
      <c r="AA745" s="26">
        <v>0</v>
      </c>
      <c r="AB745" s="26">
        <v>7435200</v>
      </c>
      <c r="AC745" s="26">
        <v>0</v>
      </c>
    </row>
    <row r="746" spans="1:29" ht="51" x14ac:dyDescent="0.2">
      <c r="A746" s="10" t="s">
        <v>1164</v>
      </c>
      <c r="B746" s="103" t="s">
        <v>1165</v>
      </c>
      <c r="C746" s="26">
        <v>47000000</v>
      </c>
      <c r="D746" s="26">
        <v>0</v>
      </c>
      <c r="E746" s="26">
        <v>0</v>
      </c>
      <c r="F746" s="26">
        <v>0</v>
      </c>
      <c r="G746" s="26">
        <v>0</v>
      </c>
      <c r="H746" s="26">
        <v>47000000</v>
      </c>
      <c r="I746" s="26">
        <v>3916674</v>
      </c>
      <c r="J746" s="26">
        <v>3916674</v>
      </c>
      <c r="K746" s="26">
        <v>32737400</v>
      </c>
      <c r="L746" s="26">
        <v>32737400</v>
      </c>
      <c r="M746" s="26">
        <v>32737400</v>
      </c>
      <c r="N746" s="26">
        <v>32737400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14262600</v>
      </c>
      <c r="V746" s="26">
        <v>30.345957446808498</v>
      </c>
      <c r="W746" s="26">
        <v>14262600</v>
      </c>
      <c r="X746" s="26">
        <v>30.345957446808498</v>
      </c>
      <c r="Y746" s="26">
        <v>47000000</v>
      </c>
      <c r="Z746" s="26">
        <v>100</v>
      </c>
      <c r="AA746" s="26">
        <v>0</v>
      </c>
      <c r="AB746" s="26">
        <v>32737400</v>
      </c>
      <c r="AC746" s="26">
        <v>0</v>
      </c>
    </row>
    <row r="747" spans="1:29" ht="38.25" x14ac:dyDescent="0.2">
      <c r="A747" s="10" t="s">
        <v>1166</v>
      </c>
      <c r="B747" s="103" t="s">
        <v>828</v>
      </c>
      <c r="C747" s="26">
        <v>47000000</v>
      </c>
      <c r="D747" s="26">
        <v>0</v>
      </c>
      <c r="E747" s="26">
        <v>0</v>
      </c>
      <c r="F747" s="26">
        <v>0</v>
      </c>
      <c r="G747" s="26">
        <v>0</v>
      </c>
      <c r="H747" s="26">
        <v>47000000</v>
      </c>
      <c r="I747" s="26">
        <v>3916674</v>
      </c>
      <c r="J747" s="26">
        <v>3916674</v>
      </c>
      <c r="K747" s="26">
        <v>32737400</v>
      </c>
      <c r="L747" s="26">
        <v>32737400</v>
      </c>
      <c r="M747" s="26">
        <v>32737400</v>
      </c>
      <c r="N747" s="26">
        <v>32737400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14262600</v>
      </c>
      <c r="V747" s="26">
        <v>30.345957446808498</v>
      </c>
      <c r="W747" s="26">
        <v>14262600</v>
      </c>
      <c r="X747" s="26">
        <v>30.345957446808498</v>
      </c>
      <c r="Y747" s="26">
        <v>47000000</v>
      </c>
      <c r="Z747" s="26">
        <v>100</v>
      </c>
      <c r="AA747" s="26">
        <v>0</v>
      </c>
      <c r="AB747" s="26">
        <v>32737400</v>
      </c>
      <c r="AC747" s="26">
        <v>0</v>
      </c>
    </row>
    <row r="748" spans="1:29" ht="25.5" x14ac:dyDescent="0.2">
      <c r="A748" s="10" t="s">
        <v>1167</v>
      </c>
      <c r="B748" s="103" t="s">
        <v>1168</v>
      </c>
      <c r="C748" s="26">
        <v>19700000</v>
      </c>
      <c r="D748" s="26">
        <v>0</v>
      </c>
      <c r="E748" s="26">
        <v>0</v>
      </c>
      <c r="F748" s="26">
        <v>0</v>
      </c>
      <c r="G748" s="26">
        <v>0</v>
      </c>
      <c r="H748" s="26">
        <v>19700000</v>
      </c>
      <c r="I748" s="26">
        <v>1641674</v>
      </c>
      <c r="J748" s="26">
        <v>1641674</v>
      </c>
      <c r="K748" s="26">
        <v>10000000</v>
      </c>
      <c r="L748" s="26">
        <v>10000000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9700000</v>
      </c>
      <c r="V748" s="26">
        <v>49.238578680202991</v>
      </c>
      <c r="W748" s="26">
        <v>19700000</v>
      </c>
      <c r="X748" s="26">
        <v>100</v>
      </c>
      <c r="Y748" s="26">
        <v>19700000</v>
      </c>
      <c r="Z748" s="26">
        <v>100</v>
      </c>
      <c r="AA748" s="26">
        <v>10000000</v>
      </c>
      <c r="AB748" s="26">
        <v>0</v>
      </c>
      <c r="AC748" s="26">
        <v>0</v>
      </c>
    </row>
    <row r="749" spans="1:29" ht="38.25" x14ac:dyDescent="0.2">
      <c r="A749" s="10" t="s">
        <v>1169</v>
      </c>
      <c r="B749" s="103" t="s">
        <v>828</v>
      </c>
      <c r="C749" s="26">
        <v>19700000</v>
      </c>
      <c r="D749" s="26">
        <v>0</v>
      </c>
      <c r="E749" s="26">
        <v>0</v>
      </c>
      <c r="F749" s="26">
        <v>0</v>
      </c>
      <c r="G749" s="26">
        <v>0</v>
      </c>
      <c r="H749" s="26">
        <v>19700000</v>
      </c>
      <c r="I749" s="26">
        <v>1641674</v>
      </c>
      <c r="J749" s="26">
        <v>1641674</v>
      </c>
      <c r="K749" s="26">
        <v>10000000</v>
      </c>
      <c r="L749" s="26">
        <v>10000000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9700000</v>
      </c>
      <c r="V749" s="26">
        <v>49.238578680202991</v>
      </c>
      <c r="W749" s="26">
        <v>19700000</v>
      </c>
      <c r="X749" s="26">
        <v>100</v>
      </c>
      <c r="Y749" s="26">
        <v>19700000</v>
      </c>
      <c r="Z749" s="26">
        <v>100</v>
      </c>
      <c r="AA749" s="26">
        <v>10000000</v>
      </c>
      <c r="AB749" s="26">
        <v>0</v>
      </c>
      <c r="AC749" s="26">
        <v>0</v>
      </c>
    </row>
    <row r="750" spans="1:29" ht="25.5" x14ac:dyDescent="0.2">
      <c r="A750" s="10" t="s">
        <v>1170</v>
      </c>
      <c r="B750" s="103" t="s">
        <v>1171</v>
      </c>
      <c r="C750" s="26">
        <v>12400000</v>
      </c>
      <c r="D750" s="26">
        <v>0</v>
      </c>
      <c r="E750" s="26">
        <v>0</v>
      </c>
      <c r="F750" s="26">
        <v>0</v>
      </c>
      <c r="G750" s="26">
        <v>0</v>
      </c>
      <c r="H750" s="26">
        <v>12400000</v>
      </c>
      <c r="I750" s="26">
        <v>1033348</v>
      </c>
      <c r="J750" s="26">
        <v>1033348</v>
      </c>
      <c r="K750" s="26">
        <v>8000000</v>
      </c>
      <c r="L750" s="26">
        <v>8000000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4400000</v>
      </c>
      <c r="V750" s="26">
        <v>35.4838709677419</v>
      </c>
      <c r="W750" s="26">
        <v>12400000</v>
      </c>
      <c r="X750" s="26">
        <v>100</v>
      </c>
      <c r="Y750" s="26">
        <v>12400000</v>
      </c>
      <c r="Z750" s="26">
        <v>100</v>
      </c>
      <c r="AA750" s="26">
        <v>8000000</v>
      </c>
      <c r="AB750" s="26">
        <v>0</v>
      </c>
      <c r="AC750" s="26">
        <v>0</v>
      </c>
    </row>
    <row r="751" spans="1:29" x14ac:dyDescent="0.2">
      <c r="A751" s="10" t="s">
        <v>1172</v>
      </c>
      <c r="B751" s="102" t="s">
        <v>127</v>
      </c>
      <c r="C751" s="26">
        <v>2000000</v>
      </c>
      <c r="D751" s="26">
        <v>0</v>
      </c>
      <c r="E751" s="26">
        <v>0</v>
      </c>
      <c r="F751" s="26">
        <v>0</v>
      </c>
      <c r="G751" s="26">
        <v>0</v>
      </c>
      <c r="H751" s="26">
        <v>2000000</v>
      </c>
      <c r="I751" s="26">
        <v>166674</v>
      </c>
      <c r="J751" s="26">
        <v>166674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2000000</v>
      </c>
      <c r="V751" s="26">
        <v>100</v>
      </c>
      <c r="W751" s="26">
        <v>2000000</v>
      </c>
      <c r="X751" s="26">
        <v>100</v>
      </c>
      <c r="Y751" s="26">
        <v>2000000</v>
      </c>
      <c r="Z751" s="26">
        <v>100</v>
      </c>
      <c r="AA751" s="26">
        <v>0</v>
      </c>
      <c r="AB751" s="26">
        <v>0</v>
      </c>
      <c r="AC751" s="26">
        <v>0</v>
      </c>
    </row>
    <row r="752" spans="1:29" ht="38.25" x14ac:dyDescent="0.2">
      <c r="A752" s="10" t="s">
        <v>1173</v>
      </c>
      <c r="B752" s="103" t="s">
        <v>828</v>
      </c>
      <c r="C752" s="26">
        <v>10400000</v>
      </c>
      <c r="D752" s="26">
        <v>0</v>
      </c>
      <c r="E752" s="26">
        <v>0</v>
      </c>
      <c r="F752" s="26">
        <v>0</v>
      </c>
      <c r="G752" s="26">
        <v>0</v>
      </c>
      <c r="H752" s="26">
        <v>10400000</v>
      </c>
      <c r="I752" s="26">
        <v>866674</v>
      </c>
      <c r="J752" s="26">
        <v>866674</v>
      </c>
      <c r="K752" s="26">
        <v>8000000</v>
      </c>
      <c r="L752" s="26">
        <v>8000000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2400000</v>
      </c>
      <c r="V752" s="26">
        <v>23.076923076923094</v>
      </c>
      <c r="W752" s="26">
        <v>10400000</v>
      </c>
      <c r="X752" s="26">
        <v>100</v>
      </c>
      <c r="Y752" s="26">
        <v>10400000</v>
      </c>
      <c r="Z752" s="26">
        <v>100</v>
      </c>
      <c r="AA752" s="26">
        <v>8000000</v>
      </c>
      <c r="AB752" s="26">
        <v>0</v>
      </c>
      <c r="AC752" s="26">
        <v>0</v>
      </c>
    </row>
    <row r="753" spans="1:29" ht="25.5" x14ac:dyDescent="0.2">
      <c r="A753" s="10" t="s">
        <v>1174</v>
      </c>
      <c r="B753" s="103" t="s">
        <v>1175</v>
      </c>
      <c r="C753" s="26">
        <v>934000000</v>
      </c>
      <c r="D753" s="26">
        <v>0</v>
      </c>
      <c r="E753" s="26">
        <v>0</v>
      </c>
      <c r="F753" s="26">
        <v>0</v>
      </c>
      <c r="G753" s="26">
        <v>0</v>
      </c>
      <c r="H753" s="26">
        <v>934000000</v>
      </c>
      <c r="I753" s="26">
        <v>77833337</v>
      </c>
      <c r="J753" s="26">
        <v>77833337</v>
      </c>
      <c r="K753" s="26">
        <v>273016033</v>
      </c>
      <c r="L753" s="26">
        <v>273016033</v>
      </c>
      <c r="M753" s="26">
        <v>273016033</v>
      </c>
      <c r="N753" s="26">
        <v>273016033</v>
      </c>
      <c r="O753" s="26">
        <v>212789475</v>
      </c>
      <c r="P753" s="26">
        <v>212789475</v>
      </c>
      <c r="Q753" s="26">
        <v>77488189</v>
      </c>
      <c r="R753" s="26">
        <v>77488189</v>
      </c>
      <c r="S753" s="26">
        <v>0</v>
      </c>
      <c r="T753" s="26">
        <v>0</v>
      </c>
      <c r="U753" s="26">
        <v>660983967</v>
      </c>
      <c r="V753" s="26">
        <v>70.769161349036395</v>
      </c>
      <c r="W753" s="26">
        <v>660983967</v>
      </c>
      <c r="X753" s="26">
        <v>70.769161349036395</v>
      </c>
      <c r="Y753" s="26">
        <v>721210525</v>
      </c>
      <c r="Z753" s="26">
        <v>77.217400963597399</v>
      </c>
      <c r="AA753" s="26">
        <v>0</v>
      </c>
      <c r="AB753" s="26">
        <v>60226558</v>
      </c>
      <c r="AC753" s="26">
        <v>135301286</v>
      </c>
    </row>
    <row r="754" spans="1:29" ht="38.25" x14ac:dyDescent="0.2">
      <c r="A754" s="10" t="s">
        <v>1176</v>
      </c>
      <c r="B754" s="103" t="s">
        <v>828</v>
      </c>
      <c r="C754" s="26">
        <v>934000000</v>
      </c>
      <c r="D754" s="26">
        <v>0</v>
      </c>
      <c r="E754" s="26">
        <v>0</v>
      </c>
      <c r="F754" s="26">
        <v>0</v>
      </c>
      <c r="G754" s="26">
        <v>0</v>
      </c>
      <c r="H754" s="26">
        <v>934000000</v>
      </c>
      <c r="I754" s="26">
        <v>77833337</v>
      </c>
      <c r="J754" s="26">
        <v>77833337</v>
      </c>
      <c r="K754" s="26">
        <v>273016033</v>
      </c>
      <c r="L754" s="26">
        <v>273016033</v>
      </c>
      <c r="M754" s="26">
        <v>273016033</v>
      </c>
      <c r="N754" s="26">
        <v>273016033</v>
      </c>
      <c r="O754" s="26">
        <v>212789475</v>
      </c>
      <c r="P754" s="26">
        <v>212789475</v>
      </c>
      <c r="Q754" s="26">
        <v>77488189</v>
      </c>
      <c r="R754" s="26">
        <v>77488189</v>
      </c>
      <c r="S754" s="26">
        <v>0</v>
      </c>
      <c r="T754" s="26">
        <v>0</v>
      </c>
      <c r="U754" s="26">
        <v>660983967</v>
      </c>
      <c r="V754" s="26">
        <v>70.769161349036395</v>
      </c>
      <c r="W754" s="26">
        <v>660983967</v>
      </c>
      <c r="X754" s="26">
        <v>70.769161349036395</v>
      </c>
      <c r="Y754" s="26">
        <v>721210525</v>
      </c>
      <c r="Z754" s="26">
        <v>77.217400963597399</v>
      </c>
      <c r="AA754" s="26">
        <v>0</v>
      </c>
      <c r="AB754" s="26">
        <v>60226558</v>
      </c>
      <c r="AC754" s="26">
        <v>135301286</v>
      </c>
    </row>
    <row r="755" spans="1:29" ht="25.5" x14ac:dyDescent="0.2">
      <c r="A755" s="10" t="s">
        <v>1177</v>
      </c>
      <c r="B755" s="103" t="s">
        <v>1178</v>
      </c>
      <c r="C755" s="26">
        <v>699600000</v>
      </c>
      <c r="D755" s="26">
        <v>0</v>
      </c>
      <c r="E755" s="26">
        <v>0</v>
      </c>
      <c r="F755" s="26">
        <v>0</v>
      </c>
      <c r="G755" s="26">
        <v>0</v>
      </c>
      <c r="H755" s="26">
        <v>699600000</v>
      </c>
      <c r="I755" s="26">
        <v>58300000</v>
      </c>
      <c r="J755" s="26">
        <v>58300000</v>
      </c>
      <c r="K755" s="26">
        <v>58452100</v>
      </c>
      <c r="L755" s="26">
        <v>58452100</v>
      </c>
      <c r="M755" s="26">
        <v>58452100</v>
      </c>
      <c r="N755" s="26">
        <v>58452100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641147900</v>
      </c>
      <c r="V755" s="26">
        <v>91.644925671812501</v>
      </c>
      <c r="W755" s="26">
        <v>641147900</v>
      </c>
      <c r="X755" s="26">
        <v>91.644925671812501</v>
      </c>
      <c r="Y755" s="26">
        <v>699600000</v>
      </c>
      <c r="Z755" s="26">
        <v>100</v>
      </c>
      <c r="AA755" s="26">
        <v>0</v>
      </c>
      <c r="AB755" s="26">
        <v>58452100</v>
      </c>
      <c r="AC755" s="26">
        <v>0</v>
      </c>
    </row>
    <row r="756" spans="1:29" ht="38.25" x14ac:dyDescent="0.2">
      <c r="A756" s="10" t="s">
        <v>1179</v>
      </c>
      <c r="B756" s="103" t="s">
        <v>828</v>
      </c>
      <c r="C756" s="26">
        <v>699600000</v>
      </c>
      <c r="D756" s="26">
        <v>0</v>
      </c>
      <c r="E756" s="26">
        <v>0</v>
      </c>
      <c r="F756" s="26">
        <v>0</v>
      </c>
      <c r="G756" s="26">
        <v>0</v>
      </c>
      <c r="H756" s="26">
        <v>699600000</v>
      </c>
      <c r="I756" s="26">
        <v>58300000</v>
      </c>
      <c r="J756" s="26">
        <v>58300000</v>
      </c>
      <c r="K756" s="26">
        <v>58452100</v>
      </c>
      <c r="L756" s="26">
        <v>58452100</v>
      </c>
      <c r="M756" s="26">
        <v>58452100</v>
      </c>
      <c r="N756" s="26">
        <v>58452100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641147900</v>
      </c>
      <c r="V756" s="26">
        <v>91.644925671812501</v>
      </c>
      <c r="W756" s="26">
        <v>641147900</v>
      </c>
      <c r="X756" s="26">
        <v>91.644925671812501</v>
      </c>
      <c r="Y756" s="26">
        <v>699600000</v>
      </c>
      <c r="Z756" s="26">
        <v>100</v>
      </c>
      <c r="AA756" s="26">
        <v>0</v>
      </c>
      <c r="AB756" s="26">
        <v>58452100</v>
      </c>
      <c r="AC756" s="26">
        <v>0</v>
      </c>
    </row>
    <row r="757" spans="1:29" ht="25.5" x14ac:dyDescent="0.2">
      <c r="A757" s="10" t="s">
        <v>1180</v>
      </c>
      <c r="B757" s="103" t="s">
        <v>1181</v>
      </c>
      <c r="C757" s="26">
        <v>985000000</v>
      </c>
      <c r="D757" s="26">
        <v>0</v>
      </c>
      <c r="E757" s="26">
        <v>0</v>
      </c>
      <c r="F757" s="26">
        <v>0</v>
      </c>
      <c r="G757" s="26">
        <v>0</v>
      </c>
      <c r="H757" s="26">
        <v>985000000</v>
      </c>
      <c r="I757" s="26">
        <v>82083337</v>
      </c>
      <c r="J757" s="26">
        <v>82083337</v>
      </c>
      <c r="K757" s="26">
        <v>82514400</v>
      </c>
      <c r="L757" s="26">
        <v>82514400</v>
      </c>
      <c r="M757" s="26">
        <v>82514400</v>
      </c>
      <c r="N757" s="26">
        <v>82514400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902485600</v>
      </c>
      <c r="V757" s="26">
        <v>91.622903553299494</v>
      </c>
      <c r="W757" s="26">
        <v>902485600</v>
      </c>
      <c r="X757" s="26">
        <v>91.622903553299494</v>
      </c>
      <c r="Y757" s="26">
        <v>985000000</v>
      </c>
      <c r="Z757" s="26">
        <v>100</v>
      </c>
      <c r="AA757" s="26">
        <v>0</v>
      </c>
      <c r="AB757" s="26">
        <v>82514400</v>
      </c>
      <c r="AC757" s="26">
        <v>0</v>
      </c>
    </row>
    <row r="758" spans="1:29" ht="38.25" x14ac:dyDescent="0.2">
      <c r="A758" s="10" t="s">
        <v>1182</v>
      </c>
      <c r="B758" s="103" t="s">
        <v>828</v>
      </c>
      <c r="C758" s="26">
        <v>985000000</v>
      </c>
      <c r="D758" s="26">
        <v>0</v>
      </c>
      <c r="E758" s="26">
        <v>0</v>
      </c>
      <c r="F758" s="26">
        <v>0</v>
      </c>
      <c r="G758" s="26">
        <v>0</v>
      </c>
      <c r="H758" s="26">
        <v>985000000</v>
      </c>
      <c r="I758" s="26">
        <v>82083337</v>
      </c>
      <c r="J758" s="26">
        <v>82083337</v>
      </c>
      <c r="K758" s="26">
        <v>82514400</v>
      </c>
      <c r="L758" s="26">
        <v>82514400</v>
      </c>
      <c r="M758" s="26">
        <v>82514400</v>
      </c>
      <c r="N758" s="26">
        <v>82514400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902485600</v>
      </c>
      <c r="V758" s="26">
        <v>91.622903553299494</v>
      </c>
      <c r="W758" s="26">
        <v>902485600</v>
      </c>
      <c r="X758" s="26">
        <v>91.622903553299494</v>
      </c>
      <c r="Y758" s="26">
        <v>985000000</v>
      </c>
      <c r="Z758" s="26">
        <v>100</v>
      </c>
      <c r="AA758" s="26">
        <v>0</v>
      </c>
      <c r="AB758" s="26">
        <v>82514400</v>
      </c>
      <c r="AC758" s="26">
        <v>0</v>
      </c>
    </row>
    <row r="759" spans="1:29" ht="25.5" x14ac:dyDescent="0.2">
      <c r="A759" s="10" t="s">
        <v>1183</v>
      </c>
      <c r="B759" s="103" t="s">
        <v>1184</v>
      </c>
      <c r="C759" s="26">
        <v>44000000</v>
      </c>
      <c r="D759" s="26">
        <v>0</v>
      </c>
      <c r="E759" s="26">
        <v>0</v>
      </c>
      <c r="F759" s="26">
        <v>0</v>
      </c>
      <c r="G759" s="26">
        <v>0</v>
      </c>
      <c r="H759" s="26">
        <v>44000000</v>
      </c>
      <c r="I759" s="26">
        <v>3666674</v>
      </c>
      <c r="J759" s="26">
        <v>3666674</v>
      </c>
      <c r="K759" s="26">
        <v>3390300</v>
      </c>
      <c r="L759" s="26">
        <v>3390300</v>
      </c>
      <c r="M759" s="26">
        <v>3390300</v>
      </c>
      <c r="N759" s="26">
        <v>3390300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40609700</v>
      </c>
      <c r="V759" s="26">
        <v>92.294772727272701</v>
      </c>
      <c r="W759" s="26">
        <v>40609700</v>
      </c>
      <c r="X759" s="26">
        <v>92.294772727272701</v>
      </c>
      <c r="Y759" s="26">
        <v>44000000</v>
      </c>
      <c r="Z759" s="26">
        <v>100</v>
      </c>
      <c r="AA759" s="26">
        <v>0</v>
      </c>
      <c r="AB759" s="26">
        <v>3390300</v>
      </c>
      <c r="AC759" s="26">
        <v>0</v>
      </c>
    </row>
    <row r="760" spans="1:29" ht="38.25" x14ac:dyDescent="0.2">
      <c r="A760" s="10" t="s">
        <v>1185</v>
      </c>
      <c r="B760" s="103" t="s">
        <v>828</v>
      </c>
      <c r="C760" s="26">
        <v>44000000</v>
      </c>
      <c r="D760" s="26">
        <v>0</v>
      </c>
      <c r="E760" s="26">
        <v>0</v>
      </c>
      <c r="F760" s="26">
        <v>0</v>
      </c>
      <c r="G760" s="26">
        <v>0</v>
      </c>
      <c r="H760" s="26">
        <v>44000000</v>
      </c>
      <c r="I760" s="26">
        <v>3666674</v>
      </c>
      <c r="J760" s="26">
        <v>3666674</v>
      </c>
      <c r="K760" s="26">
        <v>3390300</v>
      </c>
      <c r="L760" s="26">
        <v>3390300</v>
      </c>
      <c r="M760" s="26">
        <v>3390300</v>
      </c>
      <c r="N760" s="26">
        <v>3390300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40609700</v>
      </c>
      <c r="V760" s="26">
        <v>92.294772727272701</v>
      </c>
      <c r="W760" s="26">
        <v>40609700</v>
      </c>
      <c r="X760" s="26">
        <v>92.294772727272701</v>
      </c>
      <c r="Y760" s="26">
        <v>44000000</v>
      </c>
      <c r="Z760" s="26">
        <v>100</v>
      </c>
      <c r="AA760" s="26">
        <v>0</v>
      </c>
      <c r="AB760" s="26">
        <v>3390300</v>
      </c>
      <c r="AC760" s="26">
        <v>0</v>
      </c>
    </row>
    <row r="761" spans="1:29" ht="38.25" x14ac:dyDescent="0.2">
      <c r="A761" s="10" t="s">
        <v>1186</v>
      </c>
      <c r="B761" s="103" t="s">
        <v>1187</v>
      </c>
      <c r="C761" s="26">
        <v>72800000</v>
      </c>
      <c r="D761" s="26">
        <v>0</v>
      </c>
      <c r="E761" s="26">
        <v>0</v>
      </c>
      <c r="F761" s="26">
        <v>0</v>
      </c>
      <c r="G761" s="26">
        <v>0</v>
      </c>
      <c r="H761" s="26">
        <v>72800000</v>
      </c>
      <c r="I761" s="26">
        <v>6066674</v>
      </c>
      <c r="J761" s="26">
        <v>6066674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72800000</v>
      </c>
      <c r="V761" s="26">
        <v>100</v>
      </c>
      <c r="W761" s="26">
        <v>72800000</v>
      </c>
      <c r="X761" s="26">
        <v>100</v>
      </c>
      <c r="Y761" s="26">
        <v>72800000</v>
      </c>
      <c r="Z761" s="26">
        <v>100</v>
      </c>
      <c r="AA761" s="26">
        <v>0</v>
      </c>
      <c r="AB761" s="26">
        <v>0</v>
      </c>
      <c r="AC761" s="26">
        <v>0</v>
      </c>
    </row>
    <row r="762" spans="1:29" ht="38.25" x14ac:dyDescent="0.2">
      <c r="A762" s="10" t="s">
        <v>1188</v>
      </c>
      <c r="B762" s="103" t="s">
        <v>828</v>
      </c>
      <c r="C762" s="26">
        <v>72800000</v>
      </c>
      <c r="D762" s="26">
        <v>0</v>
      </c>
      <c r="E762" s="26">
        <v>0</v>
      </c>
      <c r="F762" s="26">
        <v>0</v>
      </c>
      <c r="G762" s="26">
        <v>0</v>
      </c>
      <c r="H762" s="26">
        <v>72800000</v>
      </c>
      <c r="I762" s="26">
        <v>6066674</v>
      </c>
      <c r="J762" s="26">
        <v>6066674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72800000</v>
      </c>
      <c r="V762" s="26">
        <v>100</v>
      </c>
      <c r="W762" s="26">
        <v>72800000</v>
      </c>
      <c r="X762" s="26">
        <v>100</v>
      </c>
      <c r="Y762" s="26">
        <v>72800000</v>
      </c>
      <c r="Z762" s="26">
        <v>100</v>
      </c>
      <c r="AA762" s="26">
        <v>0</v>
      </c>
      <c r="AB762" s="26">
        <v>0</v>
      </c>
      <c r="AC762" s="26">
        <v>0</v>
      </c>
    </row>
    <row r="763" spans="1:29" x14ac:dyDescent="0.2">
      <c r="A763" s="10" t="s">
        <v>1189</v>
      </c>
      <c r="B763" s="102" t="s">
        <v>1190</v>
      </c>
      <c r="C763" s="26">
        <v>102925661299</v>
      </c>
      <c r="D763" s="26">
        <v>0</v>
      </c>
      <c r="E763" s="26">
        <v>0</v>
      </c>
      <c r="F763" s="26">
        <v>0</v>
      </c>
      <c r="G763" s="26">
        <v>0</v>
      </c>
      <c r="H763" s="26">
        <v>102925661299</v>
      </c>
      <c r="I763" s="26">
        <v>8577138514</v>
      </c>
      <c r="J763" s="26">
        <v>8577138514</v>
      </c>
      <c r="K763" s="26">
        <v>6614310557</v>
      </c>
      <c r="L763" s="26">
        <v>6614310557</v>
      </c>
      <c r="M763" s="26">
        <v>6590310557</v>
      </c>
      <c r="N763" s="26">
        <v>6590310557</v>
      </c>
      <c r="O763" s="26">
        <v>6099152057</v>
      </c>
      <c r="P763" s="26">
        <v>6099152057</v>
      </c>
      <c r="Q763" s="26">
        <v>6099152057</v>
      </c>
      <c r="R763" s="26">
        <v>6099152057</v>
      </c>
      <c r="S763" s="26">
        <v>0</v>
      </c>
      <c r="T763" s="26">
        <v>0</v>
      </c>
      <c r="U763" s="26">
        <v>96311350742</v>
      </c>
      <c r="V763" s="26">
        <v>93.573701180519606</v>
      </c>
      <c r="W763" s="26">
        <v>96335350742</v>
      </c>
      <c r="X763" s="26">
        <v>93.597018980664998</v>
      </c>
      <c r="Y763" s="26">
        <v>96826509242</v>
      </c>
      <c r="Z763" s="26">
        <v>94.074216303277495</v>
      </c>
      <c r="AA763" s="26">
        <v>24000000</v>
      </c>
      <c r="AB763" s="26">
        <v>491158500</v>
      </c>
      <c r="AC763" s="26">
        <v>0</v>
      </c>
    </row>
    <row r="764" spans="1:29" x14ac:dyDescent="0.2">
      <c r="A764" s="10" t="s">
        <v>1191</v>
      </c>
      <c r="B764" s="102" t="s">
        <v>61</v>
      </c>
      <c r="C764" s="26">
        <v>102925661299</v>
      </c>
      <c r="D764" s="26">
        <v>0</v>
      </c>
      <c r="E764" s="26">
        <v>0</v>
      </c>
      <c r="F764" s="26">
        <v>0</v>
      </c>
      <c r="G764" s="26">
        <v>0</v>
      </c>
      <c r="H764" s="26">
        <v>102925661299</v>
      </c>
      <c r="I764" s="26">
        <v>8577138514</v>
      </c>
      <c r="J764" s="26">
        <v>8577138514</v>
      </c>
      <c r="K764" s="26">
        <v>6614310557</v>
      </c>
      <c r="L764" s="26">
        <v>6614310557</v>
      </c>
      <c r="M764" s="26">
        <v>6590310557</v>
      </c>
      <c r="N764" s="26">
        <v>6590310557</v>
      </c>
      <c r="O764" s="26">
        <v>6099152057</v>
      </c>
      <c r="P764" s="26">
        <v>6099152057</v>
      </c>
      <c r="Q764" s="26">
        <v>6099152057</v>
      </c>
      <c r="R764" s="26">
        <v>6099152057</v>
      </c>
      <c r="S764" s="26">
        <v>0</v>
      </c>
      <c r="T764" s="26">
        <v>0</v>
      </c>
      <c r="U764" s="26">
        <v>96311350742</v>
      </c>
      <c r="V764" s="26">
        <v>93.573701180519606</v>
      </c>
      <c r="W764" s="26">
        <v>96335350742</v>
      </c>
      <c r="X764" s="26">
        <v>93.597018980664998</v>
      </c>
      <c r="Y764" s="26">
        <v>96826509242</v>
      </c>
      <c r="Z764" s="26">
        <v>94.074216303277495</v>
      </c>
      <c r="AA764" s="26">
        <v>24000000</v>
      </c>
      <c r="AB764" s="26">
        <v>491158500</v>
      </c>
      <c r="AC764" s="26">
        <v>0</v>
      </c>
    </row>
    <row r="765" spans="1:29" x14ac:dyDescent="0.2">
      <c r="A765" s="10" t="s">
        <v>1192</v>
      </c>
      <c r="B765" s="102" t="s">
        <v>115</v>
      </c>
      <c r="C765" s="26">
        <v>102925661299</v>
      </c>
      <c r="D765" s="26">
        <v>0</v>
      </c>
      <c r="E765" s="26">
        <v>0</v>
      </c>
      <c r="F765" s="26">
        <v>0</v>
      </c>
      <c r="G765" s="26">
        <v>0</v>
      </c>
      <c r="H765" s="26">
        <v>102925661299</v>
      </c>
      <c r="I765" s="26">
        <v>8577138514</v>
      </c>
      <c r="J765" s="26">
        <v>8577138514</v>
      </c>
      <c r="K765" s="26">
        <v>6614310557</v>
      </c>
      <c r="L765" s="26">
        <v>6614310557</v>
      </c>
      <c r="M765" s="26">
        <v>6590310557</v>
      </c>
      <c r="N765" s="26">
        <v>6590310557</v>
      </c>
      <c r="O765" s="26">
        <v>6099152057</v>
      </c>
      <c r="P765" s="26">
        <v>6099152057</v>
      </c>
      <c r="Q765" s="26">
        <v>6099152057</v>
      </c>
      <c r="R765" s="26">
        <v>6099152057</v>
      </c>
      <c r="S765" s="26">
        <v>0</v>
      </c>
      <c r="T765" s="26">
        <v>0</v>
      </c>
      <c r="U765" s="26">
        <v>96311350742</v>
      </c>
      <c r="V765" s="26">
        <v>93.573701180519606</v>
      </c>
      <c r="W765" s="26">
        <v>96335350742</v>
      </c>
      <c r="X765" s="26">
        <v>93.597018980664998</v>
      </c>
      <c r="Y765" s="26">
        <v>96826509242</v>
      </c>
      <c r="Z765" s="26">
        <v>94.074216303277495</v>
      </c>
      <c r="AA765" s="26">
        <v>24000000</v>
      </c>
      <c r="AB765" s="26">
        <v>491158500</v>
      </c>
      <c r="AC765" s="26">
        <v>0</v>
      </c>
    </row>
    <row r="766" spans="1:29" x14ac:dyDescent="0.2">
      <c r="A766" s="10" t="s">
        <v>1193</v>
      </c>
      <c r="B766" s="102" t="s">
        <v>786</v>
      </c>
      <c r="C766" s="26">
        <v>102925661299</v>
      </c>
      <c r="D766" s="26">
        <v>0</v>
      </c>
      <c r="E766" s="26">
        <v>0</v>
      </c>
      <c r="F766" s="26">
        <v>0</v>
      </c>
      <c r="G766" s="26">
        <v>0</v>
      </c>
      <c r="H766" s="26">
        <v>102925661299</v>
      </c>
      <c r="I766" s="26">
        <v>8577138514</v>
      </c>
      <c r="J766" s="26">
        <v>8577138514</v>
      </c>
      <c r="K766" s="26">
        <v>6614310557</v>
      </c>
      <c r="L766" s="26">
        <v>6614310557</v>
      </c>
      <c r="M766" s="26">
        <v>6590310557</v>
      </c>
      <c r="N766" s="26">
        <v>6590310557</v>
      </c>
      <c r="O766" s="26">
        <v>6099152057</v>
      </c>
      <c r="P766" s="26">
        <v>6099152057</v>
      </c>
      <c r="Q766" s="26">
        <v>6099152057</v>
      </c>
      <c r="R766" s="26">
        <v>6099152057</v>
      </c>
      <c r="S766" s="26">
        <v>0</v>
      </c>
      <c r="T766" s="26">
        <v>0</v>
      </c>
      <c r="U766" s="26">
        <v>96311350742</v>
      </c>
      <c r="V766" s="26">
        <v>93.573701180519606</v>
      </c>
      <c r="W766" s="26">
        <v>96335350742</v>
      </c>
      <c r="X766" s="26">
        <v>93.597018980664998</v>
      </c>
      <c r="Y766" s="26">
        <v>96826509242</v>
      </c>
      <c r="Z766" s="26">
        <v>94.074216303277495</v>
      </c>
      <c r="AA766" s="26">
        <v>24000000</v>
      </c>
      <c r="AB766" s="26">
        <v>491158500</v>
      </c>
      <c r="AC766" s="26">
        <v>0</v>
      </c>
    </row>
    <row r="767" spans="1:29" x14ac:dyDescent="0.2">
      <c r="A767" s="10" t="s">
        <v>1194</v>
      </c>
      <c r="B767" s="102" t="s">
        <v>788</v>
      </c>
      <c r="C767" s="26">
        <v>102925661299</v>
      </c>
      <c r="D767" s="26">
        <v>0</v>
      </c>
      <c r="E767" s="26">
        <v>0</v>
      </c>
      <c r="F767" s="26">
        <v>0</v>
      </c>
      <c r="G767" s="26">
        <v>0</v>
      </c>
      <c r="H767" s="26">
        <v>102925661299</v>
      </c>
      <c r="I767" s="26">
        <v>8577138514</v>
      </c>
      <c r="J767" s="26">
        <v>8577138514</v>
      </c>
      <c r="K767" s="26">
        <v>6614310557</v>
      </c>
      <c r="L767" s="26">
        <v>6614310557</v>
      </c>
      <c r="M767" s="26">
        <v>6590310557</v>
      </c>
      <c r="N767" s="26">
        <v>6590310557</v>
      </c>
      <c r="O767" s="26">
        <v>6099152057</v>
      </c>
      <c r="P767" s="26">
        <v>6099152057</v>
      </c>
      <c r="Q767" s="26">
        <v>6099152057</v>
      </c>
      <c r="R767" s="26">
        <v>6099152057</v>
      </c>
      <c r="S767" s="26">
        <v>0</v>
      </c>
      <c r="T767" s="26">
        <v>0</v>
      </c>
      <c r="U767" s="26">
        <v>96311350742</v>
      </c>
      <c r="V767" s="26">
        <v>93.573701180519606</v>
      </c>
      <c r="W767" s="26">
        <v>96335350742</v>
      </c>
      <c r="X767" s="26">
        <v>93.597018980664998</v>
      </c>
      <c r="Y767" s="26">
        <v>96826509242</v>
      </c>
      <c r="Z767" s="26">
        <v>94.074216303277495</v>
      </c>
      <c r="AA767" s="26">
        <v>24000000</v>
      </c>
      <c r="AB767" s="26">
        <v>491158500</v>
      </c>
      <c r="AC767" s="26">
        <v>0</v>
      </c>
    </row>
    <row r="768" spans="1:29" x14ac:dyDescent="0.2">
      <c r="A768" s="10" t="s">
        <v>1195</v>
      </c>
      <c r="B768" s="102" t="s">
        <v>790</v>
      </c>
      <c r="C768" s="26">
        <v>102925661299</v>
      </c>
      <c r="D768" s="26">
        <v>0</v>
      </c>
      <c r="E768" s="26">
        <v>0</v>
      </c>
      <c r="F768" s="26">
        <v>0</v>
      </c>
      <c r="G768" s="26">
        <v>0</v>
      </c>
      <c r="H768" s="26">
        <v>102925661299</v>
      </c>
      <c r="I768" s="26">
        <v>8577138514</v>
      </c>
      <c r="J768" s="26">
        <v>8577138514</v>
      </c>
      <c r="K768" s="26">
        <v>6614310557</v>
      </c>
      <c r="L768" s="26">
        <v>6614310557</v>
      </c>
      <c r="M768" s="26">
        <v>6590310557</v>
      </c>
      <c r="N768" s="26">
        <v>6590310557</v>
      </c>
      <c r="O768" s="26">
        <v>6099152057</v>
      </c>
      <c r="P768" s="26">
        <v>6099152057</v>
      </c>
      <c r="Q768" s="26">
        <v>6099152057</v>
      </c>
      <c r="R768" s="26">
        <v>6099152057</v>
      </c>
      <c r="S768" s="26">
        <v>0</v>
      </c>
      <c r="T768" s="26">
        <v>0</v>
      </c>
      <c r="U768" s="26">
        <v>96311350742</v>
      </c>
      <c r="V768" s="26">
        <v>93.573701180519606</v>
      </c>
      <c r="W768" s="26">
        <v>96335350742</v>
      </c>
      <c r="X768" s="26">
        <v>93.597018980664998</v>
      </c>
      <c r="Y768" s="26">
        <v>96826509242</v>
      </c>
      <c r="Z768" s="26">
        <v>94.074216303277495</v>
      </c>
      <c r="AA768" s="26">
        <v>24000000</v>
      </c>
      <c r="AB768" s="26">
        <v>491158500</v>
      </c>
      <c r="AC768" s="26">
        <v>0</v>
      </c>
    </row>
    <row r="769" spans="1:29" ht="63.75" x14ac:dyDescent="0.2">
      <c r="A769" s="10" t="s">
        <v>1196</v>
      </c>
      <c r="B769" s="103" t="s">
        <v>825</v>
      </c>
      <c r="C769" s="26">
        <v>0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0</v>
      </c>
      <c r="Z769" s="26">
        <v>0</v>
      </c>
      <c r="AA769" s="26">
        <v>0</v>
      </c>
      <c r="AB769" s="26">
        <v>0</v>
      </c>
      <c r="AC769" s="26">
        <v>0</v>
      </c>
    </row>
    <row r="770" spans="1:29" ht="25.5" x14ac:dyDescent="0.2">
      <c r="A770" s="10" t="s">
        <v>1197</v>
      </c>
      <c r="B770" s="103" t="s">
        <v>845</v>
      </c>
      <c r="C770" s="26">
        <v>0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</v>
      </c>
      <c r="Z770" s="26">
        <v>0</v>
      </c>
      <c r="AA770" s="26">
        <v>0</v>
      </c>
      <c r="AB770" s="26">
        <v>0</v>
      </c>
      <c r="AC770" s="26">
        <v>0</v>
      </c>
    </row>
    <row r="771" spans="1:29" ht="38.25" x14ac:dyDescent="0.2">
      <c r="A771" s="10" t="s">
        <v>1198</v>
      </c>
      <c r="B771" s="103" t="s">
        <v>828</v>
      </c>
      <c r="C771" s="26">
        <v>0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0</v>
      </c>
      <c r="Z771" s="26">
        <v>0</v>
      </c>
      <c r="AA771" s="26">
        <v>0</v>
      </c>
      <c r="AB771" s="26">
        <v>0</v>
      </c>
      <c r="AC771" s="26">
        <v>0</v>
      </c>
    </row>
    <row r="772" spans="1:29" ht="63.75" x14ac:dyDescent="0.2">
      <c r="A772" s="10" t="s">
        <v>1199</v>
      </c>
      <c r="B772" s="103" t="s">
        <v>1087</v>
      </c>
      <c r="C772" s="26">
        <v>102925661299</v>
      </c>
      <c r="D772" s="26">
        <v>0</v>
      </c>
      <c r="E772" s="26">
        <v>0</v>
      </c>
      <c r="F772" s="26">
        <v>0</v>
      </c>
      <c r="G772" s="26">
        <v>0</v>
      </c>
      <c r="H772" s="26">
        <v>102925661299</v>
      </c>
      <c r="I772" s="26">
        <v>8577138514</v>
      </c>
      <c r="J772" s="26">
        <v>8577138514</v>
      </c>
      <c r="K772" s="26">
        <v>6614310557</v>
      </c>
      <c r="L772" s="26">
        <v>6614310557</v>
      </c>
      <c r="M772" s="26">
        <v>6590310557</v>
      </c>
      <c r="N772" s="26">
        <v>6590310557</v>
      </c>
      <c r="O772" s="26">
        <v>6099152057</v>
      </c>
      <c r="P772" s="26">
        <v>6099152057</v>
      </c>
      <c r="Q772" s="26">
        <v>6099152057</v>
      </c>
      <c r="R772" s="26">
        <v>6099152057</v>
      </c>
      <c r="S772" s="26">
        <v>0</v>
      </c>
      <c r="T772" s="26">
        <v>0</v>
      </c>
      <c r="U772" s="26">
        <v>96311350742</v>
      </c>
      <c r="V772" s="26">
        <v>93.573701180519606</v>
      </c>
      <c r="W772" s="26">
        <v>96335350742</v>
      </c>
      <c r="X772" s="26">
        <v>93.597018980664998</v>
      </c>
      <c r="Y772" s="26">
        <v>96826509242</v>
      </c>
      <c r="Z772" s="26">
        <v>94.074216303277495</v>
      </c>
      <c r="AA772" s="26">
        <v>24000000</v>
      </c>
      <c r="AB772" s="26">
        <v>491158500</v>
      </c>
      <c r="AC772" s="26">
        <v>0</v>
      </c>
    </row>
    <row r="773" spans="1:29" x14ac:dyDescent="0.2">
      <c r="A773" s="10" t="s">
        <v>1200</v>
      </c>
      <c r="B773" s="102" t="s">
        <v>1201</v>
      </c>
      <c r="C773" s="26">
        <v>1092000</v>
      </c>
      <c r="D773" s="26">
        <v>0</v>
      </c>
      <c r="E773" s="26">
        <v>0</v>
      </c>
      <c r="F773" s="26">
        <v>0</v>
      </c>
      <c r="G773" s="26">
        <v>0</v>
      </c>
      <c r="H773" s="26">
        <v>1092000</v>
      </c>
      <c r="I773" s="26">
        <v>91000</v>
      </c>
      <c r="J773" s="26">
        <v>91000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1092000</v>
      </c>
      <c r="V773" s="26">
        <v>100</v>
      </c>
      <c r="W773" s="26">
        <v>1092000</v>
      </c>
      <c r="X773" s="26">
        <v>100</v>
      </c>
      <c r="Y773" s="26">
        <v>1092000</v>
      </c>
      <c r="Z773" s="26">
        <v>100</v>
      </c>
      <c r="AA773" s="26">
        <v>0</v>
      </c>
      <c r="AB773" s="26">
        <v>0</v>
      </c>
      <c r="AC773" s="26">
        <v>0</v>
      </c>
    </row>
    <row r="774" spans="1:29" ht="38.25" x14ac:dyDescent="0.2">
      <c r="A774" s="10" t="s">
        <v>1202</v>
      </c>
      <c r="B774" s="103" t="s">
        <v>828</v>
      </c>
      <c r="C774" s="26">
        <v>1092000</v>
      </c>
      <c r="D774" s="26">
        <v>0</v>
      </c>
      <c r="E774" s="26">
        <v>0</v>
      </c>
      <c r="F774" s="26">
        <v>0</v>
      </c>
      <c r="G774" s="26">
        <v>0</v>
      </c>
      <c r="H774" s="26">
        <v>1092000</v>
      </c>
      <c r="I774" s="26">
        <v>91000</v>
      </c>
      <c r="J774" s="26">
        <v>91000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1092000</v>
      </c>
      <c r="V774" s="26">
        <v>100</v>
      </c>
      <c r="W774" s="26">
        <v>1092000</v>
      </c>
      <c r="X774" s="26">
        <v>100</v>
      </c>
      <c r="Y774" s="26">
        <v>1092000</v>
      </c>
      <c r="Z774" s="26">
        <v>100</v>
      </c>
      <c r="AA774" s="26">
        <v>0</v>
      </c>
      <c r="AB774" s="26">
        <v>0</v>
      </c>
      <c r="AC774" s="26">
        <v>0</v>
      </c>
    </row>
    <row r="775" spans="1:29" x14ac:dyDescent="0.2">
      <c r="A775" s="10" t="s">
        <v>1203</v>
      </c>
      <c r="B775" s="102" t="s">
        <v>1204</v>
      </c>
      <c r="C775" s="26">
        <v>5970616000</v>
      </c>
      <c r="D775" s="26">
        <v>0</v>
      </c>
      <c r="E775" s="26">
        <v>0</v>
      </c>
      <c r="F775" s="26">
        <v>0</v>
      </c>
      <c r="G775" s="26">
        <v>0</v>
      </c>
      <c r="H775" s="26">
        <v>5970616000</v>
      </c>
      <c r="I775" s="26">
        <v>497551337</v>
      </c>
      <c r="J775" s="26">
        <v>497551337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5970616000</v>
      </c>
      <c r="V775" s="26">
        <v>100</v>
      </c>
      <c r="W775" s="26">
        <v>5970616000</v>
      </c>
      <c r="X775" s="26">
        <v>100</v>
      </c>
      <c r="Y775" s="26">
        <v>5970616000</v>
      </c>
      <c r="Z775" s="26">
        <v>100</v>
      </c>
      <c r="AA775" s="26">
        <v>0</v>
      </c>
      <c r="AB775" s="26">
        <v>0</v>
      </c>
      <c r="AC775" s="26">
        <v>0</v>
      </c>
    </row>
    <row r="776" spans="1:29" ht="38.25" x14ac:dyDescent="0.2">
      <c r="A776" s="10" t="s">
        <v>1205</v>
      </c>
      <c r="B776" s="103" t="s">
        <v>828</v>
      </c>
      <c r="C776" s="26">
        <v>5970616000</v>
      </c>
      <c r="D776" s="26">
        <v>0</v>
      </c>
      <c r="E776" s="26">
        <v>0</v>
      </c>
      <c r="F776" s="26">
        <v>0</v>
      </c>
      <c r="G776" s="26">
        <v>0</v>
      </c>
      <c r="H776" s="26">
        <v>5970616000</v>
      </c>
      <c r="I776" s="26">
        <v>497551337</v>
      </c>
      <c r="J776" s="26">
        <v>497551337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5970616000</v>
      </c>
      <c r="V776" s="26">
        <v>100</v>
      </c>
      <c r="W776" s="26">
        <v>5970616000</v>
      </c>
      <c r="X776" s="26">
        <v>100</v>
      </c>
      <c r="Y776" s="26">
        <v>5970616000</v>
      </c>
      <c r="Z776" s="26">
        <v>100</v>
      </c>
      <c r="AA776" s="26">
        <v>0</v>
      </c>
      <c r="AB776" s="26">
        <v>0</v>
      </c>
      <c r="AC776" s="26">
        <v>0</v>
      </c>
    </row>
    <row r="777" spans="1:29" x14ac:dyDescent="0.2">
      <c r="A777" s="10" t="s">
        <v>1206</v>
      </c>
      <c r="B777" s="102" t="s">
        <v>1207</v>
      </c>
      <c r="C777" s="26">
        <v>6094660000</v>
      </c>
      <c r="D777" s="26">
        <v>0</v>
      </c>
      <c r="E777" s="26">
        <v>0</v>
      </c>
      <c r="F777" s="26">
        <v>0</v>
      </c>
      <c r="G777" s="26">
        <v>0</v>
      </c>
      <c r="H777" s="26">
        <v>6094660000</v>
      </c>
      <c r="I777" s="26">
        <v>507888337</v>
      </c>
      <c r="J777" s="26">
        <v>507888337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6094660000</v>
      </c>
      <c r="V777" s="26">
        <v>100</v>
      </c>
      <c r="W777" s="26">
        <v>6094660000</v>
      </c>
      <c r="X777" s="26">
        <v>100</v>
      </c>
      <c r="Y777" s="26">
        <v>6094660000</v>
      </c>
      <c r="Z777" s="26">
        <v>100</v>
      </c>
      <c r="AA777" s="26">
        <v>0</v>
      </c>
      <c r="AB777" s="26">
        <v>0</v>
      </c>
      <c r="AC777" s="26">
        <v>0</v>
      </c>
    </row>
    <row r="778" spans="1:29" ht="38.25" x14ac:dyDescent="0.2">
      <c r="A778" s="10" t="s">
        <v>1208</v>
      </c>
      <c r="B778" s="103" t="s">
        <v>828</v>
      </c>
      <c r="C778" s="26">
        <v>6094660000</v>
      </c>
      <c r="D778" s="26">
        <v>0</v>
      </c>
      <c r="E778" s="26">
        <v>0</v>
      </c>
      <c r="F778" s="26">
        <v>0</v>
      </c>
      <c r="G778" s="26">
        <v>0</v>
      </c>
      <c r="H778" s="26">
        <v>6094660000</v>
      </c>
      <c r="I778" s="26">
        <v>507888337</v>
      </c>
      <c r="J778" s="26">
        <v>507888337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6094660000</v>
      </c>
      <c r="V778" s="26">
        <v>100</v>
      </c>
      <c r="W778" s="26">
        <v>6094660000</v>
      </c>
      <c r="X778" s="26">
        <v>100</v>
      </c>
      <c r="Y778" s="26">
        <v>6094660000</v>
      </c>
      <c r="Z778" s="26">
        <v>100</v>
      </c>
      <c r="AA778" s="26">
        <v>0</v>
      </c>
      <c r="AB778" s="26">
        <v>0</v>
      </c>
      <c r="AC778" s="26">
        <v>0</v>
      </c>
    </row>
    <row r="779" spans="1:29" x14ac:dyDescent="0.2">
      <c r="A779" s="10" t="s">
        <v>1209</v>
      </c>
      <c r="B779" s="102" t="s">
        <v>1210</v>
      </c>
      <c r="C779" s="26">
        <v>400000000</v>
      </c>
      <c r="D779" s="26">
        <v>0</v>
      </c>
      <c r="E779" s="26">
        <v>0</v>
      </c>
      <c r="F779" s="26">
        <v>0</v>
      </c>
      <c r="G779" s="26">
        <v>0</v>
      </c>
      <c r="H779" s="26">
        <v>400000000</v>
      </c>
      <c r="I779" s="26">
        <v>33333337</v>
      </c>
      <c r="J779" s="26">
        <v>33333337</v>
      </c>
      <c r="K779" s="26">
        <v>295616433</v>
      </c>
      <c r="L779" s="26">
        <v>295616433</v>
      </c>
      <c r="M779" s="26">
        <v>295616433</v>
      </c>
      <c r="N779" s="26">
        <v>295616433</v>
      </c>
      <c r="O779" s="26">
        <v>295616433</v>
      </c>
      <c r="P779" s="26">
        <v>295616433</v>
      </c>
      <c r="Q779" s="26">
        <v>295616433</v>
      </c>
      <c r="R779" s="26">
        <v>295616433</v>
      </c>
      <c r="S779" s="26">
        <v>0</v>
      </c>
      <c r="T779" s="26">
        <v>0</v>
      </c>
      <c r="U779" s="26">
        <v>104383567</v>
      </c>
      <c r="V779" s="26">
        <v>26.09589175</v>
      </c>
      <c r="W779" s="26">
        <v>104383567</v>
      </c>
      <c r="X779" s="26">
        <v>26.09589175</v>
      </c>
      <c r="Y779" s="26">
        <v>104383567</v>
      </c>
      <c r="Z779" s="26">
        <v>26.09589175</v>
      </c>
      <c r="AA779" s="26">
        <v>0</v>
      </c>
      <c r="AB779" s="26">
        <v>0</v>
      </c>
      <c r="AC779" s="26">
        <v>0</v>
      </c>
    </row>
    <row r="780" spans="1:29" ht="38.25" x14ac:dyDescent="0.2">
      <c r="A780" s="10" t="s">
        <v>1211</v>
      </c>
      <c r="B780" s="103" t="s">
        <v>828</v>
      </c>
      <c r="C780" s="26">
        <v>400000000</v>
      </c>
      <c r="D780" s="26">
        <v>0</v>
      </c>
      <c r="E780" s="26">
        <v>0</v>
      </c>
      <c r="F780" s="26">
        <v>0</v>
      </c>
      <c r="G780" s="26">
        <v>0</v>
      </c>
      <c r="H780" s="26">
        <v>400000000</v>
      </c>
      <c r="I780" s="26">
        <v>33333337</v>
      </c>
      <c r="J780" s="26">
        <v>33333337</v>
      </c>
      <c r="K780" s="26">
        <v>295616433</v>
      </c>
      <c r="L780" s="26">
        <v>295616433</v>
      </c>
      <c r="M780" s="26">
        <v>295616433</v>
      </c>
      <c r="N780" s="26">
        <v>295616433</v>
      </c>
      <c r="O780" s="26">
        <v>295616433</v>
      </c>
      <c r="P780" s="26">
        <v>295616433</v>
      </c>
      <c r="Q780" s="26">
        <v>295616433</v>
      </c>
      <c r="R780" s="26">
        <v>295616433</v>
      </c>
      <c r="S780" s="26">
        <v>0</v>
      </c>
      <c r="T780" s="26">
        <v>0</v>
      </c>
      <c r="U780" s="26">
        <v>104383567</v>
      </c>
      <c r="V780" s="26">
        <v>26.09589175</v>
      </c>
      <c r="W780" s="26">
        <v>104383567</v>
      </c>
      <c r="X780" s="26">
        <v>26.09589175</v>
      </c>
      <c r="Y780" s="26">
        <v>104383567</v>
      </c>
      <c r="Z780" s="26">
        <v>26.09589175</v>
      </c>
      <c r="AA780" s="26">
        <v>0</v>
      </c>
      <c r="AB780" s="26">
        <v>0</v>
      </c>
      <c r="AC780" s="26">
        <v>0</v>
      </c>
    </row>
    <row r="781" spans="1:29" x14ac:dyDescent="0.2">
      <c r="A781" s="10" t="s">
        <v>1212</v>
      </c>
      <c r="B781" s="102" t="s">
        <v>1213</v>
      </c>
      <c r="C781" s="26">
        <v>593104000</v>
      </c>
      <c r="D781" s="26">
        <v>0</v>
      </c>
      <c r="E781" s="26">
        <v>0</v>
      </c>
      <c r="F781" s="26">
        <v>0</v>
      </c>
      <c r="G781" s="26">
        <v>0</v>
      </c>
      <c r="H781" s="26">
        <v>593104000</v>
      </c>
      <c r="I781" s="26">
        <v>49425337</v>
      </c>
      <c r="J781" s="26">
        <v>49425337</v>
      </c>
      <c r="K781" s="26">
        <v>37526520</v>
      </c>
      <c r="L781" s="26">
        <v>37526520</v>
      </c>
      <c r="M781" s="26">
        <v>37526520</v>
      </c>
      <c r="N781" s="26">
        <v>37526520</v>
      </c>
      <c r="O781" s="26">
        <v>37526520</v>
      </c>
      <c r="P781" s="26">
        <v>37526520</v>
      </c>
      <c r="Q781" s="26">
        <v>37526520</v>
      </c>
      <c r="R781" s="26">
        <v>37526520</v>
      </c>
      <c r="S781" s="26">
        <v>0</v>
      </c>
      <c r="T781" s="26">
        <v>0</v>
      </c>
      <c r="U781" s="26">
        <v>555577480</v>
      </c>
      <c r="V781" s="26">
        <v>93.672860071758095</v>
      </c>
      <c r="W781" s="26">
        <v>555577480</v>
      </c>
      <c r="X781" s="26">
        <v>93.672860071758095</v>
      </c>
      <c r="Y781" s="26">
        <v>555577480</v>
      </c>
      <c r="Z781" s="26">
        <v>93.672860071758095</v>
      </c>
      <c r="AA781" s="26">
        <v>0</v>
      </c>
      <c r="AB781" s="26">
        <v>0</v>
      </c>
      <c r="AC781" s="26">
        <v>0</v>
      </c>
    </row>
    <row r="782" spans="1:29" ht="38.25" x14ac:dyDescent="0.2">
      <c r="A782" s="10" t="s">
        <v>1214</v>
      </c>
      <c r="B782" s="103" t="s">
        <v>828</v>
      </c>
      <c r="C782" s="26">
        <v>593104000</v>
      </c>
      <c r="D782" s="26">
        <v>0</v>
      </c>
      <c r="E782" s="26">
        <v>0</v>
      </c>
      <c r="F782" s="26">
        <v>0</v>
      </c>
      <c r="G782" s="26">
        <v>0</v>
      </c>
      <c r="H782" s="26">
        <v>593104000</v>
      </c>
      <c r="I782" s="26">
        <v>49425337</v>
      </c>
      <c r="J782" s="26">
        <v>49425337</v>
      </c>
      <c r="K782" s="26">
        <v>37526520</v>
      </c>
      <c r="L782" s="26">
        <v>37526520</v>
      </c>
      <c r="M782" s="26">
        <v>37526520</v>
      </c>
      <c r="N782" s="26">
        <v>37526520</v>
      </c>
      <c r="O782" s="26">
        <v>37526520</v>
      </c>
      <c r="P782" s="26">
        <v>37526520</v>
      </c>
      <c r="Q782" s="26">
        <v>37526520</v>
      </c>
      <c r="R782" s="26">
        <v>37526520</v>
      </c>
      <c r="S782" s="26">
        <v>0</v>
      </c>
      <c r="T782" s="26">
        <v>0</v>
      </c>
      <c r="U782" s="26">
        <v>555577480</v>
      </c>
      <c r="V782" s="26">
        <v>93.672860071758095</v>
      </c>
      <c r="W782" s="26">
        <v>555577480</v>
      </c>
      <c r="X782" s="26">
        <v>93.672860071758095</v>
      </c>
      <c r="Y782" s="26">
        <v>555577480</v>
      </c>
      <c r="Z782" s="26">
        <v>93.672860071758095</v>
      </c>
      <c r="AA782" s="26">
        <v>0</v>
      </c>
      <c r="AB782" s="26">
        <v>0</v>
      </c>
      <c r="AC782" s="26">
        <v>0</v>
      </c>
    </row>
    <row r="783" spans="1:29" ht="25.5" x14ac:dyDescent="0.2">
      <c r="A783" s="10" t="s">
        <v>1215</v>
      </c>
      <c r="B783" s="103" t="s">
        <v>1115</v>
      </c>
      <c r="C783" s="26">
        <v>64157063299</v>
      </c>
      <c r="D783" s="26">
        <v>0</v>
      </c>
      <c r="E783" s="26">
        <v>0</v>
      </c>
      <c r="F783" s="26">
        <v>0</v>
      </c>
      <c r="G783" s="26">
        <v>0</v>
      </c>
      <c r="H783" s="26">
        <v>64157063299</v>
      </c>
      <c r="I783" s="26">
        <v>5346421948</v>
      </c>
      <c r="J783" s="26">
        <v>5346421948</v>
      </c>
      <c r="K783" s="26">
        <v>5272056877</v>
      </c>
      <c r="L783" s="26">
        <v>5272056877</v>
      </c>
      <c r="M783" s="26">
        <v>5272056877</v>
      </c>
      <c r="N783" s="26">
        <v>5272056877</v>
      </c>
      <c r="O783" s="26">
        <v>5272056877</v>
      </c>
      <c r="P783" s="26">
        <v>5272056877</v>
      </c>
      <c r="Q783" s="26">
        <v>5272056877</v>
      </c>
      <c r="R783" s="26">
        <v>5272056877</v>
      </c>
      <c r="S783" s="26">
        <v>0</v>
      </c>
      <c r="T783" s="26">
        <v>0</v>
      </c>
      <c r="U783" s="26">
        <v>58885006422</v>
      </c>
      <c r="V783" s="26">
        <v>91.782577621375978</v>
      </c>
      <c r="W783" s="26">
        <v>58885006422</v>
      </c>
      <c r="X783" s="26">
        <v>91.782577621375978</v>
      </c>
      <c r="Y783" s="26">
        <v>58885006422</v>
      </c>
      <c r="Z783" s="26">
        <v>91.782577621375978</v>
      </c>
      <c r="AA783" s="26">
        <v>0</v>
      </c>
      <c r="AB783" s="26">
        <v>0</v>
      </c>
      <c r="AC783" s="26">
        <v>0</v>
      </c>
    </row>
    <row r="784" spans="1:29" ht="38.25" x14ac:dyDescent="0.2">
      <c r="A784" s="10" t="s">
        <v>1216</v>
      </c>
      <c r="B784" s="103" t="s">
        <v>828</v>
      </c>
      <c r="C784" s="26">
        <v>64157063299</v>
      </c>
      <c r="D784" s="26">
        <v>0</v>
      </c>
      <c r="E784" s="26">
        <v>0</v>
      </c>
      <c r="F784" s="26">
        <v>0</v>
      </c>
      <c r="G784" s="26">
        <v>0</v>
      </c>
      <c r="H784" s="26">
        <v>64157063299</v>
      </c>
      <c r="I784" s="26">
        <v>5346421948</v>
      </c>
      <c r="J784" s="26">
        <v>5346421948</v>
      </c>
      <c r="K784" s="26">
        <v>5272056877</v>
      </c>
      <c r="L784" s="26">
        <v>5272056877</v>
      </c>
      <c r="M784" s="26">
        <v>5272056877</v>
      </c>
      <c r="N784" s="26">
        <v>5272056877</v>
      </c>
      <c r="O784" s="26">
        <v>5272056877</v>
      </c>
      <c r="P784" s="26">
        <v>5272056877</v>
      </c>
      <c r="Q784" s="26">
        <v>5272056877</v>
      </c>
      <c r="R784" s="26">
        <v>5272056877</v>
      </c>
      <c r="S784" s="26">
        <v>0</v>
      </c>
      <c r="T784" s="26">
        <v>0</v>
      </c>
      <c r="U784" s="26">
        <v>58885006422</v>
      </c>
      <c r="V784" s="26">
        <v>91.782577621375978</v>
      </c>
      <c r="W784" s="26">
        <v>58885006422</v>
      </c>
      <c r="X784" s="26">
        <v>91.782577621375978</v>
      </c>
      <c r="Y784" s="26">
        <v>58885006422</v>
      </c>
      <c r="Z784" s="26">
        <v>91.782577621375978</v>
      </c>
      <c r="AA784" s="26">
        <v>0</v>
      </c>
      <c r="AB784" s="26">
        <v>0</v>
      </c>
      <c r="AC784" s="26">
        <v>0</v>
      </c>
    </row>
    <row r="785" spans="1:29" ht="25.5" x14ac:dyDescent="0.2">
      <c r="A785" s="10" t="s">
        <v>1217</v>
      </c>
      <c r="B785" s="103" t="s">
        <v>1121</v>
      </c>
      <c r="C785" s="26">
        <v>776737000</v>
      </c>
      <c r="D785" s="26">
        <v>0</v>
      </c>
      <c r="E785" s="26">
        <v>0</v>
      </c>
      <c r="F785" s="26">
        <v>0</v>
      </c>
      <c r="G785" s="26">
        <v>0</v>
      </c>
      <c r="H785" s="26">
        <v>776737000</v>
      </c>
      <c r="I785" s="26">
        <v>64728087</v>
      </c>
      <c r="J785" s="26">
        <v>64728087</v>
      </c>
      <c r="K785" s="26">
        <v>839540</v>
      </c>
      <c r="L785" s="26">
        <v>839540</v>
      </c>
      <c r="M785" s="26">
        <v>839540</v>
      </c>
      <c r="N785" s="26">
        <v>839540</v>
      </c>
      <c r="O785" s="26">
        <v>839540</v>
      </c>
      <c r="P785" s="26">
        <v>839540</v>
      </c>
      <c r="Q785" s="26">
        <v>839540</v>
      </c>
      <c r="R785" s="26">
        <v>839540</v>
      </c>
      <c r="S785" s="26">
        <v>0</v>
      </c>
      <c r="T785" s="26">
        <v>0</v>
      </c>
      <c r="U785" s="26">
        <v>775897460</v>
      </c>
      <c r="V785" s="26">
        <v>99.891914509029405</v>
      </c>
      <c r="W785" s="26">
        <v>775897460</v>
      </c>
      <c r="X785" s="26">
        <v>99.891914509029405</v>
      </c>
      <c r="Y785" s="26">
        <v>775897460</v>
      </c>
      <c r="Z785" s="26">
        <v>99.891914509029405</v>
      </c>
      <c r="AA785" s="26">
        <v>0</v>
      </c>
      <c r="AB785" s="26">
        <v>0</v>
      </c>
      <c r="AC785" s="26">
        <v>0</v>
      </c>
    </row>
    <row r="786" spans="1:29" ht="38.25" x14ac:dyDescent="0.2">
      <c r="A786" s="10" t="s">
        <v>1218</v>
      </c>
      <c r="B786" s="103" t="s">
        <v>828</v>
      </c>
      <c r="C786" s="26">
        <v>776737000</v>
      </c>
      <c r="D786" s="26">
        <v>0</v>
      </c>
      <c r="E786" s="26">
        <v>0</v>
      </c>
      <c r="F786" s="26">
        <v>0</v>
      </c>
      <c r="G786" s="26">
        <v>0</v>
      </c>
      <c r="H786" s="26">
        <v>776737000</v>
      </c>
      <c r="I786" s="26">
        <v>64728087</v>
      </c>
      <c r="J786" s="26">
        <v>64728087</v>
      </c>
      <c r="K786" s="26">
        <v>839540</v>
      </c>
      <c r="L786" s="26">
        <v>839540</v>
      </c>
      <c r="M786" s="26">
        <v>839540</v>
      </c>
      <c r="N786" s="26">
        <v>839540</v>
      </c>
      <c r="O786" s="26">
        <v>839540</v>
      </c>
      <c r="P786" s="26">
        <v>839540</v>
      </c>
      <c r="Q786" s="26">
        <v>839540</v>
      </c>
      <c r="R786" s="26">
        <v>839540</v>
      </c>
      <c r="S786" s="26">
        <v>0</v>
      </c>
      <c r="T786" s="26">
        <v>0</v>
      </c>
      <c r="U786" s="26">
        <v>775897460</v>
      </c>
      <c r="V786" s="26">
        <v>99.891914509029405</v>
      </c>
      <c r="W786" s="26">
        <v>775897460</v>
      </c>
      <c r="X786" s="26">
        <v>99.891914509029405</v>
      </c>
      <c r="Y786" s="26">
        <v>775897460</v>
      </c>
      <c r="Z786" s="26">
        <v>99.891914509029405</v>
      </c>
      <c r="AA786" s="26">
        <v>0</v>
      </c>
      <c r="AB786" s="26">
        <v>0</v>
      </c>
      <c r="AC786" s="26">
        <v>0</v>
      </c>
    </row>
    <row r="787" spans="1:29" ht="25.5" x14ac:dyDescent="0.2">
      <c r="A787" s="10" t="s">
        <v>1219</v>
      </c>
      <c r="B787" s="103" t="s">
        <v>1130</v>
      </c>
      <c r="C787" s="26">
        <v>47877000</v>
      </c>
      <c r="D787" s="26">
        <v>0</v>
      </c>
      <c r="E787" s="26">
        <v>0</v>
      </c>
      <c r="F787" s="26">
        <v>0</v>
      </c>
      <c r="G787" s="26">
        <v>0</v>
      </c>
      <c r="H787" s="26">
        <v>47877000</v>
      </c>
      <c r="I787" s="26">
        <v>3989750</v>
      </c>
      <c r="J787" s="26">
        <v>3989750</v>
      </c>
      <c r="K787" s="26">
        <v>1005308</v>
      </c>
      <c r="L787" s="26">
        <v>1005308</v>
      </c>
      <c r="M787" s="26">
        <v>1005308</v>
      </c>
      <c r="N787" s="26">
        <v>1005308</v>
      </c>
      <c r="O787" s="26">
        <v>1005308</v>
      </c>
      <c r="P787" s="26">
        <v>1005308</v>
      </c>
      <c r="Q787" s="26">
        <v>1005308</v>
      </c>
      <c r="R787" s="26">
        <v>1005308</v>
      </c>
      <c r="S787" s="26">
        <v>0</v>
      </c>
      <c r="T787" s="26">
        <v>0</v>
      </c>
      <c r="U787" s="26">
        <v>46871692</v>
      </c>
      <c r="V787" s="26">
        <v>97.900227666729307</v>
      </c>
      <c r="W787" s="26">
        <v>46871692</v>
      </c>
      <c r="X787" s="26">
        <v>97.900227666729307</v>
      </c>
      <c r="Y787" s="26">
        <v>46871692</v>
      </c>
      <c r="Z787" s="26">
        <v>97.900227666729307</v>
      </c>
      <c r="AA787" s="26">
        <v>0</v>
      </c>
      <c r="AB787" s="26">
        <v>0</v>
      </c>
      <c r="AC787" s="26">
        <v>0</v>
      </c>
    </row>
    <row r="788" spans="1:29" ht="38.25" x14ac:dyDescent="0.2">
      <c r="A788" s="10" t="s">
        <v>1220</v>
      </c>
      <c r="B788" s="103" t="s">
        <v>828</v>
      </c>
      <c r="C788" s="26">
        <v>47877000</v>
      </c>
      <c r="D788" s="26">
        <v>0</v>
      </c>
      <c r="E788" s="26">
        <v>0</v>
      </c>
      <c r="F788" s="26">
        <v>0</v>
      </c>
      <c r="G788" s="26">
        <v>0</v>
      </c>
      <c r="H788" s="26">
        <v>47877000</v>
      </c>
      <c r="I788" s="26">
        <v>3989750</v>
      </c>
      <c r="J788" s="26">
        <v>3989750</v>
      </c>
      <c r="K788" s="26">
        <v>1005308</v>
      </c>
      <c r="L788" s="26">
        <v>1005308</v>
      </c>
      <c r="M788" s="26">
        <v>1005308</v>
      </c>
      <c r="N788" s="26">
        <v>1005308</v>
      </c>
      <c r="O788" s="26">
        <v>1005308</v>
      </c>
      <c r="P788" s="26">
        <v>1005308</v>
      </c>
      <c r="Q788" s="26">
        <v>1005308</v>
      </c>
      <c r="R788" s="26">
        <v>1005308</v>
      </c>
      <c r="S788" s="26">
        <v>0</v>
      </c>
      <c r="T788" s="26">
        <v>0</v>
      </c>
      <c r="U788" s="26">
        <v>46871692</v>
      </c>
      <c r="V788" s="26">
        <v>97.900227666729307</v>
      </c>
      <c r="W788" s="26">
        <v>46871692</v>
      </c>
      <c r="X788" s="26">
        <v>97.900227666729307</v>
      </c>
      <c r="Y788" s="26">
        <v>46871692</v>
      </c>
      <c r="Z788" s="26">
        <v>97.900227666729307</v>
      </c>
      <c r="AA788" s="26">
        <v>0</v>
      </c>
      <c r="AB788" s="26">
        <v>0</v>
      </c>
      <c r="AC788" s="26">
        <v>0</v>
      </c>
    </row>
    <row r="789" spans="1:29" ht="25.5" x14ac:dyDescent="0.2">
      <c r="A789" s="10" t="s">
        <v>1221</v>
      </c>
      <c r="B789" s="103" t="s">
        <v>1133</v>
      </c>
      <c r="C789" s="26">
        <v>59280000</v>
      </c>
      <c r="D789" s="26">
        <v>0</v>
      </c>
      <c r="E789" s="26">
        <v>0</v>
      </c>
      <c r="F789" s="26">
        <v>0</v>
      </c>
      <c r="G789" s="26">
        <v>0</v>
      </c>
      <c r="H789" s="26">
        <v>59280000</v>
      </c>
      <c r="I789" s="26">
        <v>4940000</v>
      </c>
      <c r="J789" s="26">
        <v>4940000</v>
      </c>
      <c r="K789" s="26">
        <v>1564866</v>
      </c>
      <c r="L789" s="26">
        <v>1564866</v>
      </c>
      <c r="M789" s="26">
        <v>1564866</v>
      </c>
      <c r="N789" s="26">
        <v>1564866</v>
      </c>
      <c r="O789" s="26">
        <v>1564866</v>
      </c>
      <c r="P789" s="26">
        <v>1564866</v>
      </c>
      <c r="Q789" s="26">
        <v>1564866</v>
      </c>
      <c r="R789" s="26">
        <v>1564866</v>
      </c>
      <c r="S789" s="26">
        <v>0</v>
      </c>
      <c r="T789" s="26">
        <v>0</v>
      </c>
      <c r="U789" s="26">
        <v>57715134</v>
      </c>
      <c r="V789" s="26">
        <v>97.360212550607287</v>
      </c>
      <c r="W789" s="26">
        <v>57715134</v>
      </c>
      <c r="X789" s="26">
        <v>97.360212550607287</v>
      </c>
      <c r="Y789" s="26">
        <v>57715134</v>
      </c>
      <c r="Z789" s="26">
        <v>97.360212550607287</v>
      </c>
      <c r="AA789" s="26">
        <v>0</v>
      </c>
      <c r="AB789" s="26">
        <v>0</v>
      </c>
      <c r="AC789" s="26">
        <v>0</v>
      </c>
    </row>
    <row r="790" spans="1:29" ht="38.25" x14ac:dyDescent="0.2">
      <c r="A790" s="10" t="s">
        <v>1222</v>
      </c>
      <c r="B790" s="103" t="s">
        <v>828</v>
      </c>
      <c r="C790" s="26">
        <v>59280000</v>
      </c>
      <c r="D790" s="26">
        <v>0</v>
      </c>
      <c r="E790" s="26">
        <v>0</v>
      </c>
      <c r="F790" s="26">
        <v>0</v>
      </c>
      <c r="G790" s="26">
        <v>0</v>
      </c>
      <c r="H790" s="26">
        <v>59280000</v>
      </c>
      <c r="I790" s="26">
        <v>4940000</v>
      </c>
      <c r="J790" s="26">
        <v>4940000</v>
      </c>
      <c r="K790" s="26">
        <v>1564866</v>
      </c>
      <c r="L790" s="26">
        <v>1564866</v>
      </c>
      <c r="M790" s="26">
        <v>1564866</v>
      </c>
      <c r="N790" s="26">
        <v>1564866</v>
      </c>
      <c r="O790" s="26">
        <v>1564866</v>
      </c>
      <c r="P790" s="26">
        <v>1564866</v>
      </c>
      <c r="Q790" s="26">
        <v>1564866</v>
      </c>
      <c r="R790" s="26">
        <v>1564866</v>
      </c>
      <c r="S790" s="26">
        <v>0</v>
      </c>
      <c r="T790" s="26">
        <v>0</v>
      </c>
      <c r="U790" s="26">
        <v>57715134</v>
      </c>
      <c r="V790" s="26">
        <v>97.360212550607287</v>
      </c>
      <c r="W790" s="26">
        <v>57715134</v>
      </c>
      <c r="X790" s="26">
        <v>97.360212550607287</v>
      </c>
      <c r="Y790" s="26">
        <v>57715134</v>
      </c>
      <c r="Z790" s="26">
        <v>97.360212550607287</v>
      </c>
      <c r="AA790" s="26">
        <v>0</v>
      </c>
      <c r="AB790" s="26">
        <v>0</v>
      </c>
      <c r="AC790" s="26">
        <v>0</v>
      </c>
    </row>
    <row r="791" spans="1:29" ht="25.5" x14ac:dyDescent="0.2">
      <c r="A791" s="10" t="s">
        <v>1223</v>
      </c>
      <c r="B791" s="103" t="s">
        <v>1138</v>
      </c>
      <c r="C791" s="26">
        <v>2945567000</v>
      </c>
      <c r="D791" s="26">
        <v>0</v>
      </c>
      <c r="E791" s="26">
        <v>0</v>
      </c>
      <c r="F791" s="26">
        <v>0</v>
      </c>
      <c r="G791" s="26">
        <v>0</v>
      </c>
      <c r="H791" s="26">
        <v>2945567000</v>
      </c>
      <c r="I791" s="26">
        <v>245463924</v>
      </c>
      <c r="J791" s="26">
        <v>245463924</v>
      </c>
      <c r="K791" s="26">
        <v>20176331</v>
      </c>
      <c r="L791" s="26">
        <v>20176331</v>
      </c>
      <c r="M791" s="26">
        <v>20176331</v>
      </c>
      <c r="N791" s="26">
        <v>20176331</v>
      </c>
      <c r="O791" s="26">
        <v>20176331</v>
      </c>
      <c r="P791" s="26">
        <v>20176331</v>
      </c>
      <c r="Q791" s="26">
        <v>20176331</v>
      </c>
      <c r="R791" s="26">
        <v>20176331</v>
      </c>
      <c r="S791" s="26">
        <v>0</v>
      </c>
      <c r="T791" s="26">
        <v>0</v>
      </c>
      <c r="U791" s="26">
        <v>2925390669</v>
      </c>
      <c r="V791" s="26">
        <v>99.315027259607405</v>
      </c>
      <c r="W791" s="26">
        <v>2925390669</v>
      </c>
      <c r="X791" s="26">
        <v>99.315027259607405</v>
      </c>
      <c r="Y791" s="26">
        <v>2925390669</v>
      </c>
      <c r="Z791" s="26">
        <v>99.315027259607405</v>
      </c>
      <c r="AA791" s="26">
        <v>0</v>
      </c>
      <c r="AB791" s="26">
        <v>0</v>
      </c>
      <c r="AC791" s="26">
        <v>0</v>
      </c>
    </row>
    <row r="792" spans="1:29" ht="38.25" x14ac:dyDescent="0.2">
      <c r="A792" s="10" t="s">
        <v>1224</v>
      </c>
      <c r="B792" s="103" t="s">
        <v>828</v>
      </c>
      <c r="C792" s="26">
        <v>2945567000</v>
      </c>
      <c r="D792" s="26">
        <v>0</v>
      </c>
      <c r="E792" s="26">
        <v>0</v>
      </c>
      <c r="F792" s="26">
        <v>0</v>
      </c>
      <c r="G792" s="26">
        <v>0</v>
      </c>
      <c r="H792" s="26">
        <v>2945567000</v>
      </c>
      <c r="I792" s="26">
        <v>245463924</v>
      </c>
      <c r="J792" s="26">
        <v>245463924</v>
      </c>
      <c r="K792" s="26">
        <v>20176331</v>
      </c>
      <c r="L792" s="26">
        <v>20176331</v>
      </c>
      <c r="M792" s="26">
        <v>20176331</v>
      </c>
      <c r="N792" s="26">
        <v>20176331</v>
      </c>
      <c r="O792" s="26">
        <v>20176331</v>
      </c>
      <c r="P792" s="26">
        <v>20176331</v>
      </c>
      <c r="Q792" s="26">
        <v>20176331</v>
      </c>
      <c r="R792" s="26">
        <v>20176331</v>
      </c>
      <c r="S792" s="26">
        <v>0</v>
      </c>
      <c r="T792" s="26">
        <v>0</v>
      </c>
      <c r="U792" s="26">
        <v>2925390669</v>
      </c>
      <c r="V792" s="26">
        <v>99.315027259607405</v>
      </c>
      <c r="W792" s="26">
        <v>2925390669</v>
      </c>
      <c r="X792" s="26">
        <v>99.315027259607405</v>
      </c>
      <c r="Y792" s="26">
        <v>2925390669</v>
      </c>
      <c r="Z792" s="26">
        <v>99.315027259607405</v>
      </c>
      <c r="AA792" s="26">
        <v>0</v>
      </c>
      <c r="AB792" s="26">
        <v>0</v>
      </c>
      <c r="AC792" s="26">
        <v>0</v>
      </c>
    </row>
    <row r="793" spans="1:29" ht="25.5" x14ac:dyDescent="0.2">
      <c r="A793" s="10" t="s">
        <v>1225</v>
      </c>
      <c r="B793" s="103" t="s">
        <v>1141</v>
      </c>
      <c r="C793" s="26">
        <v>2895826000</v>
      </c>
      <c r="D793" s="26">
        <v>0</v>
      </c>
      <c r="E793" s="26">
        <v>0</v>
      </c>
      <c r="F793" s="26">
        <v>0</v>
      </c>
      <c r="G793" s="26">
        <v>0</v>
      </c>
      <c r="H793" s="26">
        <v>2895826000</v>
      </c>
      <c r="I793" s="26">
        <v>241318837</v>
      </c>
      <c r="J793" s="26">
        <v>241318837</v>
      </c>
      <c r="K793" s="26">
        <v>1249861</v>
      </c>
      <c r="L793" s="26">
        <v>1249861</v>
      </c>
      <c r="M793" s="26">
        <v>1249861</v>
      </c>
      <c r="N793" s="26">
        <v>1249861</v>
      </c>
      <c r="O793" s="26">
        <v>1249861</v>
      </c>
      <c r="P793" s="26">
        <v>1249861</v>
      </c>
      <c r="Q793" s="26">
        <v>1249861</v>
      </c>
      <c r="R793" s="26">
        <v>1249861</v>
      </c>
      <c r="S793" s="26">
        <v>0</v>
      </c>
      <c r="T793" s="26">
        <v>0</v>
      </c>
      <c r="U793" s="26">
        <v>2894576139</v>
      </c>
      <c r="V793" s="26">
        <v>99.956839223074908</v>
      </c>
      <c r="W793" s="26">
        <v>2894576139</v>
      </c>
      <c r="X793" s="26">
        <v>99.956839223074908</v>
      </c>
      <c r="Y793" s="26">
        <v>2894576139</v>
      </c>
      <c r="Z793" s="26">
        <v>99.956839223074908</v>
      </c>
      <c r="AA793" s="26">
        <v>0</v>
      </c>
      <c r="AB793" s="26">
        <v>0</v>
      </c>
      <c r="AC793" s="26">
        <v>0</v>
      </c>
    </row>
    <row r="794" spans="1:29" ht="38.25" x14ac:dyDescent="0.2">
      <c r="A794" s="10" t="s">
        <v>1226</v>
      </c>
      <c r="B794" s="103" t="s">
        <v>828</v>
      </c>
      <c r="C794" s="26">
        <v>2895826000</v>
      </c>
      <c r="D794" s="26">
        <v>0</v>
      </c>
      <c r="E794" s="26">
        <v>0</v>
      </c>
      <c r="F794" s="26">
        <v>0</v>
      </c>
      <c r="G794" s="26">
        <v>0</v>
      </c>
      <c r="H794" s="26">
        <v>2895826000</v>
      </c>
      <c r="I794" s="26">
        <v>241318837</v>
      </c>
      <c r="J794" s="26">
        <v>241318837</v>
      </c>
      <c r="K794" s="26">
        <v>1249861</v>
      </c>
      <c r="L794" s="26">
        <v>1249861</v>
      </c>
      <c r="M794" s="26">
        <v>1249861</v>
      </c>
      <c r="N794" s="26">
        <v>1249861</v>
      </c>
      <c r="O794" s="26">
        <v>1249861</v>
      </c>
      <c r="P794" s="26">
        <v>1249861</v>
      </c>
      <c r="Q794" s="26">
        <v>1249861</v>
      </c>
      <c r="R794" s="26">
        <v>1249861</v>
      </c>
      <c r="S794" s="26">
        <v>0</v>
      </c>
      <c r="T794" s="26">
        <v>0</v>
      </c>
      <c r="U794" s="26">
        <v>2894576139</v>
      </c>
      <c r="V794" s="26">
        <v>99.956839223074908</v>
      </c>
      <c r="W794" s="26">
        <v>2894576139</v>
      </c>
      <c r="X794" s="26">
        <v>99.956839223074908</v>
      </c>
      <c r="Y794" s="26">
        <v>2894576139</v>
      </c>
      <c r="Z794" s="26">
        <v>99.956839223074908</v>
      </c>
      <c r="AA794" s="26">
        <v>0</v>
      </c>
      <c r="AB794" s="26">
        <v>0</v>
      </c>
      <c r="AC794" s="26">
        <v>0</v>
      </c>
    </row>
    <row r="795" spans="1:29" ht="25.5" x14ac:dyDescent="0.2">
      <c r="A795" s="10" t="s">
        <v>1227</v>
      </c>
      <c r="B795" s="103" t="s">
        <v>1144</v>
      </c>
      <c r="C795" s="26">
        <v>6333479000</v>
      </c>
      <c r="D795" s="26">
        <v>0</v>
      </c>
      <c r="E795" s="26">
        <v>0</v>
      </c>
      <c r="F795" s="26">
        <v>0</v>
      </c>
      <c r="G795" s="26">
        <v>0</v>
      </c>
      <c r="H795" s="26">
        <v>6333479000</v>
      </c>
      <c r="I795" s="26">
        <v>527789924</v>
      </c>
      <c r="J795" s="26">
        <v>527789924</v>
      </c>
      <c r="K795" s="26">
        <v>7222587</v>
      </c>
      <c r="L795" s="26">
        <v>7222587</v>
      </c>
      <c r="M795" s="26">
        <v>7222587</v>
      </c>
      <c r="N795" s="26">
        <v>7222587</v>
      </c>
      <c r="O795" s="26">
        <v>7222587</v>
      </c>
      <c r="P795" s="26">
        <v>7222587</v>
      </c>
      <c r="Q795" s="26">
        <v>7222587</v>
      </c>
      <c r="R795" s="26">
        <v>7222587</v>
      </c>
      <c r="S795" s="26">
        <v>0</v>
      </c>
      <c r="T795" s="26">
        <v>0</v>
      </c>
      <c r="U795" s="26">
        <v>6326256413</v>
      </c>
      <c r="V795" s="26">
        <v>99.885961775510694</v>
      </c>
      <c r="W795" s="26">
        <v>6326256413</v>
      </c>
      <c r="X795" s="26">
        <v>99.885961775510694</v>
      </c>
      <c r="Y795" s="26">
        <v>6326256413</v>
      </c>
      <c r="Z795" s="26">
        <v>99.885961775510694</v>
      </c>
      <c r="AA795" s="26">
        <v>0</v>
      </c>
      <c r="AB795" s="26">
        <v>0</v>
      </c>
      <c r="AC795" s="26">
        <v>0</v>
      </c>
    </row>
    <row r="796" spans="1:29" ht="38.25" x14ac:dyDescent="0.2">
      <c r="A796" s="10" t="s">
        <v>1228</v>
      </c>
      <c r="B796" s="103" t="s">
        <v>828</v>
      </c>
      <c r="C796" s="26">
        <v>6333479000</v>
      </c>
      <c r="D796" s="26">
        <v>0</v>
      </c>
      <c r="E796" s="26">
        <v>0</v>
      </c>
      <c r="F796" s="26">
        <v>0</v>
      </c>
      <c r="G796" s="26">
        <v>0</v>
      </c>
      <c r="H796" s="26">
        <v>6333479000</v>
      </c>
      <c r="I796" s="26">
        <v>527789924</v>
      </c>
      <c r="J796" s="26">
        <v>527789924</v>
      </c>
      <c r="K796" s="26">
        <v>7222587</v>
      </c>
      <c r="L796" s="26">
        <v>7222587</v>
      </c>
      <c r="M796" s="26">
        <v>7222587</v>
      </c>
      <c r="N796" s="26">
        <v>7222587</v>
      </c>
      <c r="O796" s="26">
        <v>7222587</v>
      </c>
      <c r="P796" s="26">
        <v>7222587</v>
      </c>
      <c r="Q796" s="26">
        <v>7222587</v>
      </c>
      <c r="R796" s="26">
        <v>7222587</v>
      </c>
      <c r="S796" s="26">
        <v>0</v>
      </c>
      <c r="T796" s="26">
        <v>0</v>
      </c>
      <c r="U796" s="26">
        <v>6326256413</v>
      </c>
      <c r="V796" s="26">
        <v>99.885961775510694</v>
      </c>
      <c r="W796" s="26">
        <v>6326256413</v>
      </c>
      <c r="X796" s="26">
        <v>99.885961775510694</v>
      </c>
      <c r="Y796" s="26">
        <v>6326256413</v>
      </c>
      <c r="Z796" s="26">
        <v>99.885961775510694</v>
      </c>
      <c r="AA796" s="26">
        <v>0</v>
      </c>
      <c r="AB796" s="26">
        <v>0</v>
      </c>
      <c r="AC796" s="26">
        <v>0</v>
      </c>
    </row>
    <row r="797" spans="1:29" ht="25.5" x14ac:dyDescent="0.2">
      <c r="A797" s="10" t="s">
        <v>1229</v>
      </c>
      <c r="B797" s="103" t="s">
        <v>1150</v>
      </c>
      <c r="C797" s="26">
        <v>54600000</v>
      </c>
      <c r="D797" s="26">
        <v>0</v>
      </c>
      <c r="E797" s="26">
        <v>0</v>
      </c>
      <c r="F797" s="26">
        <v>0</v>
      </c>
      <c r="G797" s="26">
        <v>0</v>
      </c>
      <c r="H797" s="26">
        <v>54600000</v>
      </c>
      <c r="I797" s="26">
        <v>4550000</v>
      </c>
      <c r="J797" s="26">
        <v>4550000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54600000</v>
      </c>
      <c r="V797" s="26">
        <v>100</v>
      </c>
      <c r="W797" s="26">
        <v>54600000</v>
      </c>
      <c r="X797" s="26">
        <v>100</v>
      </c>
      <c r="Y797" s="26">
        <v>54600000</v>
      </c>
      <c r="Z797" s="26">
        <v>100</v>
      </c>
      <c r="AA797" s="26">
        <v>0</v>
      </c>
      <c r="AB797" s="26">
        <v>0</v>
      </c>
      <c r="AC797" s="26">
        <v>0</v>
      </c>
    </row>
    <row r="798" spans="1:29" ht="38.25" x14ac:dyDescent="0.2">
      <c r="A798" s="10" t="s">
        <v>1230</v>
      </c>
      <c r="B798" s="103" t="s">
        <v>828</v>
      </c>
      <c r="C798" s="26">
        <v>54600000</v>
      </c>
      <c r="D798" s="26">
        <v>0</v>
      </c>
      <c r="E798" s="26">
        <v>0</v>
      </c>
      <c r="F798" s="26">
        <v>0</v>
      </c>
      <c r="G798" s="26">
        <v>0</v>
      </c>
      <c r="H798" s="26">
        <v>54600000</v>
      </c>
      <c r="I798" s="26">
        <v>4550000</v>
      </c>
      <c r="J798" s="26">
        <v>4550000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54600000</v>
      </c>
      <c r="V798" s="26">
        <v>100</v>
      </c>
      <c r="W798" s="26">
        <v>54600000</v>
      </c>
      <c r="X798" s="26">
        <v>100</v>
      </c>
      <c r="Y798" s="26">
        <v>54600000</v>
      </c>
      <c r="Z798" s="26">
        <v>100</v>
      </c>
      <c r="AA798" s="26">
        <v>0</v>
      </c>
      <c r="AB798" s="26">
        <v>0</v>
      </c>
      <c r="AC798" s="26">
        <v>0</v>
      </c>
    </row>
    <row r="799" spans="1:29" ht="25.5" x14ac:dyDescent="0.2">
      <c r="A799" s="10" t="s">
        <v>1231</v>
      </c>
      <c r="B799" s="103" t="s">
        <v>1153</v>
      </c>
      <c r="C799" s="26">
        <v>3026646000</v>
      </c>
      <c r="D799" s="26">
        <v>0</v>
      </c>
      <c r="E799" s="26">
        <v>0</v>
      </c>
      <c r="F799" s="26">
        <v>0</v>
      </c>
      <c r="G799" s="26">
        <v>0</v>
      </c>
      <c r="H799" s="26">
        <v>3026646000</v>
      </c>
      <c r="I799" s="26">
        <v>252220500</v>
      </c>
      <c r="J799" s="26">
        <v>252220500</v>
      </c>
      <c r="K799" s="26">
        <v>231006500</v>
      </c>
      <c r="L799" s="26">
        <v>231006500</v>
      </c>
      <c r="M799" s="26">
        <v>231006500</v>
      </c>
      <c r="N799" s="26">
        <v>231006500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2795639500</v>
      </c>
      <c r="V799" s="26">
        <v>92.367574536301888</v>
      </c>
      <c r="W799" s="26">
        <v>2795639500</v>
      </c>
      <c r="X799" s="26">
        <v>92.367574536301888</v>
      </c>
      <c r="Y799" s="26">
        <v>3026646000</v>
      </c>
      <c r="Z799" s="26">
        <v>100</v>
      </c>
      <c r="AA799" s="26">
        <v>0</v>
      </c>
      <c r="AB799" s="26">
        <v>231006500</v>
      </c>
      <c r="AC799" s="26">
        <v>0</v>
      </c>
    </row>
    <row r="800" spans="1:29" ht="38.25" x14ac:dyDescent="0.2">
      <c r="A800" s="10" t="s">
        <v>1232</v>
      </c>
      <c r="B800" s="103" t="s">
        <v>828</v>
      </c>
      <c r="C800" s="26">
        <v>3026646000</v>
      </c>
      <c r="D800" s="26">
        <v>0</v>
      </c>
      <c r="E800" s="26">
        <v>0</v>
      </c>
      <c r="F800" s="26">
        <v>0</v>
      </c>
      <c r="G800" s="26">
        <v>0</v>
      </c>
      <c r="H800" s="26">
        <v>3026646000</v>
      </c>
      <c r="I800" s="26">
        <v>252220500</v>
      </c>
      <c r="J800" s="26">
        <v>252220500</v>
      </c>
      <c r="K800" s="26">
        <v>231006500</v>
      </c>
      <c r="L800" s="26">
        <v>231006500</v>
      </c>
      <c r="M800" s="26">
        <v>231006500</v>
      </c>
      <c r="N800" s="26">
        <v>231006500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2795639500</v>
      </c>
      <c r="V800" s="26">
        <v>92.367574536301888</v>
      </c>
      <c r="W800" s="26">
        <v>2795639500</v>
      </c>
      <c r="X800" s="26">
        <v>92.367574536301888</v>
      </c>
      <c r="Y800" s="26">
        <v>3026646000</v>
      </c>
      <c r="Z800" s="26">
        <v>100</v>
      </c>
      <c r="AA800" s="26">
        <v>0</v>
      </c>
      <c r="AB800" s="26">
        <v>231006500</v>
      </c>
      <c r="AC800" s="26">
        <v>0</v>
      </c>
    </row>
    <row r="801" spans="1:29" ht="25.5" x14ac:dyDescent="0.2">
      <c r="A801" s="10" t="s">
        <v>1233</v>
      </c>
      <c r="B801" s="103" t="s">
        <v>1156</v>
      </c>
      <c r="C801" s="26">
        <v>379714000</v>
      </c>
      <c r="D801" s="26">
        <v>0</v>
      </c>
      <c r="E801" s="26">
        <v>0</v>
      </c>
      <c r="F801" s="26">
        <v>0</v>
      </c>
      <c r="G801" s="26">
        <v>0</v>
      </c>
      <c r="H801" s="26">
        <v>379714000</v>
      </c>
      <c r="I801" s="26">
        <v>31642837</v>
      </c>
      <c r="J801" s="26">
        <v>31642837</v>
      </c>
      <c r="K801" s="26">
        <v>29007200</v>
      </c>
      <c r="L801" s="26">
        <v>29007200</v>
      </c>
      <c r="M801" s="26">
        <v>29007200</v>
      </c>
      <c r="N801" s="26">
        <v>29007200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350706800</v>
      </c>
      <c r="V801" s="26">
        <v>92.360776795166899</v>
      </c>
      <c r="W801" s="26">
        <v>350706800</v>
      </c>
      <c r="X801" s="26">
        <v>92.360776795166899</v>
      </c>
      <c r="Y801" s="26">
        <v>379714000</v>
      </c>
      <c r="Z801" s="26">
        <v>100</v>
      </c>
      <c r="AA801" s="26">
        <v>0</v>
      </c>
      <c r="AB801" s="26">
        <v>29007200</v>
      </c>
      <c r="AC801" s="26">
        <v>0</v>
      </c>
    </row>
    <row r="802" spans="1:29" ht="38.25" x14ac:dyDescent="0.2">
      <c r="A802" s="10" t="s">
        <v>1234</v>
      </c>
      <c r="B802" s="103" t="s">
        <v>828</v>
      </c>
      <c r="C802" s="26">
        <v>379714000</v>
      </c>
      <c r="D802" s="26">
        <v>0</v>
      </c>
      <c r="E802" s="26">
        <v>0</v>
      </c>
      <c r="F802" s="26">
        <v>0</v>
      </c>
      <c r="G802" s="26">
        <v>0</v>
      </c>
      <c r="H802" s="26">
        <v>379714000</v>
      </c>
      <c r="I802" s="26">
        <v>31642837</v>
      </c>
      <c r="J802" s="26">
        <v>31642837</v>
      </c>
      <c r="K802" s="26">
        <v>29007200</v>
      </c>
      <c r="L802" s="26">
        <v>29007200</v>
      </c>
      <c r="M802" s="26">
        <v>29007200</v>
      </c>
      <c r="N802" s="26">
        <v>29007200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350706800</v>
      </c>
      <c r="V802" s="26">
        <v>92.360776795166899</v>
      </c>
      <c r="W802" s="26">
        <v>350706800</v>
      </c>
      <c r="X802" s="26">
        <v>92.360776795166899</v>
      </c>
      <c r="Y802" s="26">
        <v>379714000</v>
      </c>
      <c r="Z802" s="26">
        <v>100</v>
      </c>
      <c r="AA802" s="26">
        <v>0</v>
      </c>
      <c r="AB802" s="26">
        <v>29007200</v>
      </c>
      <c r="AC802" s="26">
        <v>0</v>
      </c>
    </row>
    <row r="803" spans="1:29" ht="25.5" x14ac:dyDescent="0.2">
      <c r="A803" s="10" t="s">
        <v>1235</v>
      </c>
      <c r="B803" s="103" t="s">
        <v>1159</v>
      </c>
      <c r="C803" s="26">
        <v>2270614000</v>
      </c>
      <c r="D803" s="26">
        <v>0</v>
      </c>
      <c r="E803" s="26">
        <v>0</v>
      </c>
      <c r="F803" s="26">
        <v>0</v>
      </c>
      <c r="G803" s="26">
        <v>0</v>
      </c>
      <c r="H803" s="26">
        <v>2270614000</v>
      </c>
      <c r="I803" s="26">
        <v>189217837</v>
      </c>
      <c r="J803" s="26">
        <v>189217837</v>
      </c>
      <c r="K803" s="26">
        <v>173281900</v>
      </c>
      <c r="L803" s="26">
        <v>173281900</v>
      </c>
      <c r="M803" s="26">
        <v>173281900</v>
      </c>
      <c r="N803" s="26">
        <v>173281900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2097332100</v>
      </c>
      <c r="V803" s="26">
        <v>92.368500326343394</v>
      </c>
      <c r="W803" s="26">
        <v>2097332100</v>
      </c>
      <c r="X803" s="26">
        <v>92.368500326343394</v>
      </c>
      <c r="Y803" s="26">
        <v>2270614000</v>
      </c>
      <c r="Z803" s="26">
        <v>100</v>
      </c>
      <c r="AA803" s="26">
        <v>0</v>
      </c>
      <c r="AB803" s="26">
        <v>173281900</v>
      </c>
      <c r="AC803" s="26">
        <v>0</v>
      </c>
    </row>
    <row r="804" spans="1:29" ht="38.25" x14ac:dyDescent="0.2">
      <c r="A804" s="10" t="s">
        <v>1236</v>
      </c>
      <c r="B804" s="103" t="s">
        <v>828</v>
      </c>
      <c r="C804" s="26">
        <v>2270614000</v>
      </c>
      <c r="D804" s="26">
        <v>0</v>
      </c>
      <c r="E804" s="26">
        <v>0</v>
      </c>
      <c r="F804" s="26">
        <v>0</v>
      </c>
      <c r="G804" s="26">
        <v>0</v>
      </c>
      <c r="H804" s="26">
        <v>2270614000</v>
      </c>
      <c r="I804" s="26">
        <v>189217837</v>
      </c>
      <c r="J804" s="26">
        <v>189217837</v>
      </c>
      <c r="K804" s="26">
        <v>173281900</v>
      </c>
      <c r="L804" s="26">
        <v>173281900</v>
      </c>
      <c r="M804" s="26">
        <v>173281900</v>
      </c>
      <c r="N804" s="26">
        <v>173281900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2097332100</v>
      </c>
      <c r="V804" s="26">
        <v>92.368500326343394</v>
      </c>
      <c r="W804" s="26">
        <v>2097332100</v>
      </c>
      <c r="X804" s="26">
        <v>92.368500326343394</v>
      </c>
      <c r="Y804" s="26">
        <v>2270614000</v>
      </c>
      <c r="Z804" s="26">
        <v>100</v>
      </c>
      <c r="AA804" s="26">
        <v>0</v>
      </c>
      <c r="AB804" s="26">
        <v>173281900</v>
      </c>
      <c r="AC804" s="26">
        <v>0</v>
      </c>
    </row>
    <row r="805" spans="1:29" ht="25.5" x14ac:dyDescent="0.2">
      <c r="A805" s="10" t="s">
        <v>1237</v>
      </c>
      <c r="B805" s="103" t="s">
        <v>1162</v>
      </c>
      <c r="C805" s="26">
        <v>758196000</v>
      </c>
      <c r="D805" s="26">
        <v>0</v>
      </c>
      <c r="E805" s="26">
        <v>0</v>
      </c>
      <c r="F805" s="26">
        <v>0</v>
      </c>
      <c r="G805" s="26">
        <v>0</v>
      </c>
      <c r="H805" s="26">
        <v>758196000</v>
      </c>
      <c r="I805" s="26">
        <v>63183000</v>
      </c>
      <c r="J805" s="26">
        <v>63183000</v>
      </c>
      <c r="K805" s="26">
        <v>57862900</v>
      </c>
      <c r="L805" s="26">
        <v>57862900</v>
      </c>
      <c r="M805" s="26">
        <v>57862900</v>
      </c>
      <c r="N805" s="26">
        <v>57862900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700333100</v>
      </c>
      <c r="V805" s="26">
        <v>92.368345388263691</v>
      </c>
      <c r="W805" s="26">
        <v>700333100</v>
      </c>
      <c r="X805" s="26">
        <v>92.368345388263691</v>
      </c>
      <c r="Y805" s="26">
        <v>758196000</v>
      </c>
      <c r="Z805" s="26">
        <v>100</v>
      </c>
      <c r="AA805" s="26">
        <v>0</v>
      </c>
      <c r="AB805" s="26">
        <v>57862900</v>
      </c>
      <c r="AC805" s="26">
        <v>0</v>
      </c>
    </row>
    <row r="806" spans="1:29" ht="38.25" x14ac:dyDescent="0.2">
      <c r="A806" s="10" t="s">
        <v>1238</v>
      </c>
      <c r="B806" s="103" t="s">
        <v>828</v>
      </c>
      <c r="C806" s="26">
        <v>758196000</v>
      </c>
      <c r="D806" s="26">
        <v>0</v>
      </c>
      <c r="E806" s="26">
        <v>0</v>
      </c>
      <c r="F806" s="26">
        <v>0</v>
      </c>
      <c r="G806" s="26">
        <v>0</v>
      </c>
      <c r="H806" s="26">
        <v>758196000</v>
      </c>
      <c r="I806" s="26">
        <v>63183000</v>
      </c>
      <c r="J806" s="26">
        <v>63183000</v>
      </c>
      <c r="K806" s="26">
        <v>57862900</v>
      </c>
      <c r="L806" s="26">
        <v>57862900</v>
      </c>
      <c r="M806" s="26">
        <v>57862900</v>
      </c>
      <c r="N806" s="26">
        <v>57862900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700333100</v>
      </c>
      <c r="V806" s="26">
        <v>92.368345388263691</v>
      </c>
      <c r="W806" s="26">
        <v>700333100</v>
      </c>
      <c r="X806" s="26">
        <v>92.368345388263691</v>
      </c>
      <c r="Y806" s="26">
        <v>758196000</v>
      </c>
      <c r="Z806" s="26">
        <v>100</v>
      </c>
      <c r="AA806" s="26">
        <v>0</v>
      </c>
      <c r="AB806" s="26">
        <v>57862900</v>
      </c>
      <c r="AC806" s="26">
        <v>0</v>
      </c>
    </row>
    <row r="807" spans="1:29" ht="51" x14ac:dyDescent="0.2">
      <c r="A807" s="10" t="s">
        <v>1239</v>
      </c>
      <c r="B807" s="103" t="s">
        <v>1165</v>
      </c>
      <c r="C807" s="26">
        <v>379714000</v>
      </c>
      <c r="D807" s="26">
        <v>0</v>
      </c>
      <c r="E807" s="26">
        <v>0</v>
      </c>
      <c r="F807" s="26">
        <v>0</v>
      </c>
      <c r="G807" s="26">
        <v>0</v>
      </c>
      <c r="H807" s="26">
        <v>379714000</v>
      </c>
      <c r="I807" s="26">
        <v>31642837</v>
      </c>
      <c r="J807" s="26">
        <v>31642837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379714000</v>
      </c>
      <c r="V807" s="26">
        <v>100</v>
      </c>
      <c r="W807" s="26">
        <v>379714000</v>
      </c>
      <c r="X807" s="26">
        <v>100</v>
      </c>
      <c r="Y807" s="26">
        <v>379714000</v>
      </c>
      <c r="Z807" s="26">
        <v>100</v>
      </c>
      <c r="AA807" s="26">
        <v>0</v>
      </c>
      <c r="AB807" s="26">
        <v>0</v>
      </c>
      <c r="AC807" s="26">
        <v>0</v>
      </c>
    </row>
    <row r="808" spans="1:29" ht="38.25" x14ac:dyDescent="0.2">
      <c r="A808" s="10" t="s">
        <v>1240</v>
      </c>
      <c r="B808" s="103" t="s">
        <v>828</v>
      </c>
      <c r="C808" s="26">
        <v>379714000</v>
      </c>
      <c r="D808" s="26">
        <v>0</v>
      </c>
      <c r="E808" s="26">
        <v>0</v>
      </c>
      <c r="F808" s="26">
        <v>0</v>
      </c>
      <c r="G808" s="26">
        <v>0</v>
      </c>
      <c r="H808" s="26">
        <v>379714000</v>
      </c>
      <c r="I808" s="26">
        <v>31642837</v>
      </c>
      <c r="J808" s="26">
        <v>31642837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379714000</v>
      </c>
      <c r="V808" s="26">
        <v>100</v>
      </c>
      <c r="W808" s="26">
        <v>379714000</v>
      </c>
      <c r="X808" s="26">
        <v>100</v>
      </c>
      <c r="Y808" s="26">
        <v>379714000</v>
      </c>
      <c r="Z808" s="26">
        <v>100</v>
      </c>
      <c r="AA808" s="26">
        <v>0</v>
      </c>
      <c r="AB808" s="26">
        <v>0</v>
      </c>
      <c r="AC808" s="26">
        <v>0</v>
      </c>
    </row>
    <row r="809" spans="1:29" ht="25.5" x14ac:dyDescent="0.2">
      <c r="A809" s="10" t="s">
        <v>1241</v>
      </c>
      <c r="B809" s="103" t="s">
        <v>1242</v>
      </c>
      <c r="C809" s="26">
        <v>35000000</v>
      </c>
      <c r="D809" s="26">
        <v>0</v>
      </c>
      <c r="E809" s="26">
        <v>0</v>
      </c>
      <c r="F809" s="26">
        <v>0</v>
      </c>
      <c r="G809" s="26">
        <v>0</v>
      </c>
      <c r="H809" s="26">
        <v>35000000</v>
      </c>
      <c r="I809" s="26">
        <v>2916674</v>
      </c>
      <c r="J809" s="26">
        <v>2916674</v>
      </c>
      <c r="K809" s="26">
        <v>4000000</v>
      </c>
      <c r="L809" s="26">
        <v>4000000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31000000</v>
      </c>
      <c r="V809" s="26">
        <v>88.571428571428598</v>
      </c>
      <c r="W809" s="26">
        <v>35000000</v>
      </c>
      <c r="X809" s="26">
        <v>100</v>
      </c>
      <c r="Y809" s="26">
        <v>35000000</v>
      </c>
      <c r="Z809" s="26">
        <v>100</v>
      </c>
      <c r="AA809" s="26">
        <v>4000000</v>
      </c>
      <c r="AB809" s="26">
        <v>0</v>
      </c>
      <c r="AC809" s="26">
        <v>0</v>
      </c>
    </row>
    <row r="810" spans="1:29" ht="38.25" x14ac:dyDescent="0.2">
      <c r="A810" s="10" t="s">
        <v>1243</v>
      </c>
      <c r="B810" s="103" t="s">
        <v>828</v>
      </c>
      <c r="C810" s="26">
        <v>35000000</v>
      </c>
      <c r="D810" s="26">
        <v>0</v>
      </c>
      <c r="E810" s="26">
        <v>0</v>
      </c>
      <c r="F810" s="26">
        <v>0</v>
      </c>
      <c r="G810" s="26">
        <v>0</v>
      </c>
      <c r="H810" s="26">
        <v>35000000</v>
      </c>
      <c r="I810" s="26">
        <v>2916674</v>
      </c>
      <c r="J810" s="26">
        <v>2916674</v>
      </c>
      <c r="K810" s="26">
        <v>4000000</v>
      </c>
      <c r="L810" s="26">
        <v>4000000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31000000</v>
      </c>
      <c r="V810" s="26">
        <v>88.571428571428598</v>
      </c>
      <c r="W810" s="26">
        <v>35000000</v>
      </c>
      <c r="X810" s="26">
        <v>100</v>
      </c>
      <c r="Y810" s="26">
        <v>35000000</v>
      </c>
      <c r="Z810" s="26">
        <v>100</v>
      </c>
      <c r="AA810" s="26">
        <v>4000000</v>
      </c>
      <c r="AB810" s="26">
        <v>0</v>
      </c>
      <c r="AC810" s="26">
        <v>0</v>
      </c>
    </row>
    <row r="811" spans="1:29" ht="25.5" x14ac:dyDescent="0.2">
      <c r="A811" s="10" t="s">
        <v>1244</v>
      </c>
      <c r="B811" s="103" t="s">
        <v>1168</v>
      </c>
      <c r="C811" s="26">
        <v>23505000</v>
      </c>
      <c r="D811" s="26">
        <v>0</v>
      </c>
      <c r="E811" s="26">
        <v>0</v>
      </c>
      <c r="F811" s="26">
        <v>0</v>
      </c>
      <c r="G811" s="26">
        <v>0</v>
      </c>
      <c r="H811" s="26">
        <v>23505000</v>
      </c>
      <c r="I811" s="26">
        <v>1958750</v>
      </c>
      <c r="J811" s="26">
        <v>1958750</v>
      </c>
      <c r="K811" s="26">
        <v>20000000</v>
      </c>
      <c r="L811" s="26">
        <v>20000000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3505000</v>
      </c>
      <c r="V811" s="26">
        <v>14.911720910444599</v>
      </c>
      <c r="W811" s="26">
        <v>23505000</v>
      </c>
      <c r="X811" s="26">
        <v>100</v>
      </c>
      <c r="Y811" s="26">
        <v>23505000</v>
      </c>
      <c r="Z811" s="26">
        <v>100</v>
      </c>
      <c r="AA811" s="26">
        <v>20000000</v>
      </c>
      <c r="AB811" s="26">
        <v>0</v>
      </c>
      <c r="AC811" s="26">
        <v>0</v>
      </c>
    </row>
    <row r="812" spans="1:29" ht="38.25" x14ac:dyDescent="0.2">
      <c r="A812" s="10" t="s">
        <v>1245</v>
      </c>
      <c r="B812" s="103" t="s">
        <v>828</v>
      </c>
      <c r="C812" s="26">
        <v>23505000</v>
      </c>
      <c r="D812" s="26">
        <v>0</v>
      </c>
      <c r="E812" s="26">
        <v>0</v>
      </c>
      <c r="F812" s="26">
        <v>0</v>
      </c>
      <c r="G812" s="26">
        <v>0</v>
      </c>
      <c r="H812" s="26">
        <v>23505000</v>
      </c>
      <c r="I812" s="26">
        <v>1958750</v>
      </c>
      <c r="J812" s="26">
        <v>1958750</v>
      </c>
      <c r="K812" s="26">
        <v>20000000</v>
      </c>
      <c r="L812" s="26">
        <v>20000000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3505000</v>
      </c>
      <c r="V812" s="26">
        <v>14.911720910444599</v>
      </c>
      <c r="W812" s="26">
        <v>23505000</v>
      </c>
      <c r="X812" s="26">
        <v>100</v>
      </c>
      <c r="Y812" s="26">
        <v>23505000</v>
      </c>
      <c r="Z812" s="26">
        <v>100</v>
      </c>
      <c r="AA812" s="26">
        <v>20000000</v>
      </c>
      <c r="AB812" s="26">
        <v>0</v>
      </c>
      <c r="AC812" s="26">
        <v>0</v>
      </c>
    </row>
    <row r="813" spans="1:29" ht="25.5" x14ac:dyDescent="0.2">
      <c r="A813" s="10" t="s">
        <v>1246</v>
      </c>
      <c r="B813" s="103" t="s">
        <v>1171</v>
      </c>
      <c r="C813" s="26">
        <v>26371000</v>
      </c>
      <c r="D813" s="26">
        <v>0</v>
      </c>
      <c r="E813" s="26">
        <v>0</v>
      </c>
      <c r="F813" s="26">
        <v>0</v>
      </c>
      <c r="G813" s="26">
        <v>0</v>
      </c>
      <c r="H813" s="26">
        <v>26371000</v>
      </c>
      <c r="I813" s="26">
        <v>2197587</v>
      </c>
      <c r="J813" s="26">
        <v>2197587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26371000</v>
      </c>
      <c r="V813" s="26">
        <v>100</v>
      </c>
      <c r="W813" s="26">
        <v>26371000</v>
      </c>
      <c r="X813" s="26">
        <v>100</v>
      </c>
      <c r="Y813" s="26">
        <v>26371000</v>
      </c>
      <c r="Z813" s="26">
        <v>100</v>
      </c>
      <c r="AA813" s="26">
        <v>0</v>
      </c>
      <c r="AB813" s="26">
        <v>0</v>
      </c>
      <c r="AC813" s="26">
        <v>0</v>
      </c>
    </row>
    <row r="814" spans="1:29" ht="38.25" x14ac:dyDescent="0.2">
      <c r="A814" s="10" t="s">
        <v>1247</v>
      </c>
      <c r="B814" s="103" t="s">
        <v>828</v>
      </c>
      <c r="C814" s="26">
        <v>26371000</v>
      </c>
      <c r="D814" s="26">
        <v>0</v>
      </c>
      <c r="E814" s="26">
        <v>0</v>
      </c>
      <c r="F814" s="26">
        <v>0</v>
      </c>
      <c r="G814" s="26">
        <v>0</v>
      </c>
      <c r="H814" s="26">
        <v>26371000</v>
      </c>
      <c r="I814" s="26">
        <v>2197587</v>
      </c>
      <c r="J814" s="26">
        <v>2197587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26371000</v>
      </c>
      <c r="V814" s="26">
        <v>100</v>
      </c>
      <c r="W814" s="26">
        <v>26371000</v>
      </c>
      <c r="X814" s="26">
        <v>100</v>
      </c>
      <c r="Y814" s="26">
        <v>26371000</v>
      </c>
      <c r="Z814" s="26">
        <v>100</v>
      </c>
      <c r="AA814" s="26">
        <v>0</v>
      </c>
      <c r="AB814" s="26">
        <v>0</v>
      </c>
      <c r="AC814" s="26">
        <v>0</v>
      </c>
    </row>
    <row r="815" spans="1:29" x14ac:dyDescent="0.2">
      <c r="A815" s="10" t="s">
        <v>1248</v>
      </c>
      <c r="B815" s="102" t="s">
        <v>1249</v>
      </c>
      <c r="C815" s="26">
        <v>5696000000</v>
      </c>
      <c r="D815" s="26">
        <v>0</v>
      </c>
      <c r="E815" s="26">
        <v>0</v>
      </c>
      <c r="F815" s="26">
        <v>0</v>
      </c>
      <c r="G815" s="26">
        <v>0</v>
      </c>
      <c r="H815" s="26">
        <v>5696000000</v>
      </c>
      <c r="I815" s="26">
        <v>474666674</v>
      </c>
      <c r="J815" s="26">
        <v>474666674</v>
      </c>
      <c r="K815" s="26">
        <v>461893734</v>
      </c>
      <c r="L815" s="26">
        <v>461893734</v>
      </c>
      <c r="M815" s="26">
        <v>461893734</v>
      </c>
      <c r="N815" s="26">
        <v>461893734</v>
      </c>
      <c r="O815" s="26">
        <v>461893734</v>
      </c>
      <c r="P815" s="26">
        <v>461893734</v>
      </c>
      <c r="Q815" s="26">
        <v>461893734</v>
      </c>
      <c r="R815" s="26">
        <v>461893734</v>
      </c>
      <c r="S815" s="26">
        <v>0</v>
      </c>
      <c r="T815" s="26">
        <v>0</v>
      </c>
      <c r="U815" s="26">
        <v>5234106266</v>
      </c>
      <c r="V815" s="26">
        <v>91.890910568820203</v>
      </c>
      <c r="W815" s="26">
        <v>5234106266</v>
      </c>
      <c r="X815" s="26">
        <v>91.890910568820203</v>
      </c>
      <c r="Y815" s="26">
        <v>5234106266</v>
      </c>
      <c r="Z815" s="26">
        <v>91.890910568820203</v>
      </c>
      <c r="AA815" s="26">
        <v>0</v>
      </c>
      <c r="AB815" s="26">
        <v>0</v>
      </c>
      <c r="AC815" s="26">
        <v>0</v>
      </c>
    </row>
    <row r="816" spans="1:29" ht="38.25" x14ac:dyDescent="0.2">
      <c r="A816" s="10" t="s">
        <v>1250</v>
      </c>
      <c r="B816" s="103" t="s">
        <v>828</v>
      </c>
      <c r="C816" s="26">
        <v>5696000000</v>
      </c>
      <c r="D816" s="26">
        <v>0</v>
      </c>
      <c r="E816" s="26">
        <v>0</v>
      </c>
      <c r="F816" s="26">
        <v>0</v>
      </c>
      <c r="G816" s="26">
        <v>0</v>
      </c>
      <c r="H816" s="26">
        <v>5696000000</v>
      </c>
      <c r="I816" s="26">
        <v>474666674</v>
      </c>
      <c r="J816" s="26">
        <v>474666674</v>
      </c>
      <c r="K816" s="26">
        <v>461893734</v>
      </c>
      <c r="L816" s="26">
        <v>461893734</v>
      </c>
      <c r="M816" s="26">
        <v>461893734</v>
      </c>
      <c r="N816" s="26">
        <v>461893734</v>
      </c>
      <c r="O816" s="26">
        <v>461893734</v>
      </c>
      <c r="P816" s="26">
        <v>461893734</v>
      </c>
      <c r="Q816" s="26">
        <v>461893734</v>
      </c>
      <c r="R816" s="26">
        <v>461893734</v>
      </c>
      <c r="S816" s="26">
        <v>0</v>
      </c>
      <c r="T816" s="26">
        <v>0</v>
      </c>
      <c r="U816" s="26">
        <v>5234106266</v>
      </c>
      <c r="V816" s="26">
        <v>91.890910568820203</v>
      </c>
      <c r="W816" s="26">
        <v>5234106266</v>
      </c>
      <c r="X816" s="26">
        <v>91.890910568820203</v>
      </c>
      <c r="Y816" s="26">
        <v>5234106266</v>
      </c>
      <c r="Z816" s="26">
        <v>91.890910568820203</v>
      </c>
      <c r="AA816" s="26">
        <v>0</v>
      </c>
      <c r="AB816" s="26">
        <v>0</v>
      </c>
      <c r="AC816" s="26">
        <v>0</v>
      </c>
    </row>
    <row r="817" spans="1:29" x14ac:dyDescent="0.2">
      <c r="A817" s="10" t="s">
        <v>1251</v>
      </c>
      <c r="B817" s="102" t="s">
        <v>115</v>
      </c>
      <c r="C817" s="26">
        <v>0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0</v>
      </c>
      <c r="X817" s="26">
        <v>0</v>
      </c>
      <c r="Y817" s="26">
        <v>0</v>
      </c>
      <c r="Z817" s="26">
        <v>0</v>
      </c>
      <c r="AA817" s="26">
        <v>0</v>
      </c>
      <c r="AB817" s="26">
        <v>0</v>
      </c>
      <c r="AC817" s="26">
        <v>0</v>
      </c>
    </row>
    <row r="818" spans="1:29" x14ac:dyDescent="0.2">
      <c r="A818" s="10" t="s">
        <v>1252</v>
      </c>
      <c r="B818" s="102" t="s">
        <v>1253</v>
      </c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  <c r="I818" s="26">
        <v>0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0</v>
      </c>
      <c r="X818" s="26">
        <v>0</v>
      </c>
      <c r="Y818" s="26">
        <v>0</v>
      </c>
      <c r="Z818" s="26">
        <v>0</v>
      </c>
      <c r="AA818" s="26">
        <v>0</v>
      </c>
      <c r="AB818" s="26">
        <v>0</v>
      </c>
      <c r="AC818" s="26">
        <v>0</v>
      </c>
    </row>
    <row r="819" spans="1:29" x14ac:dyDescent="0.2">
      <c r="A819" s="10" t="s">
        <v>1254</v>
      </c>
      <c r="B819" s="102" t="s">
        <v>786</v>
      </c>
      <c r="C819" s="26">
        <v>0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26">
        <v>0</v>
      </c>
      <c r="J819" s="26">
        <v>0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0</v>
      </c>
      <c r="Y819" s="26">
        <v>0</v>
      </c>
      <c r="Z819" s="26">
        <v>0</v>
      </c>
      <c r="AA819" s="26">
        <v>0</v>
      </c>
      <c r="AB819" s="26">
        <v>0</v>
      </c>
      <c r="AC819" s="26">
        <v>0</v>
      </c>
    </row>
    <row r="820" spans="1:29" x14ac:dyDescent="0.2">
      <c r="A820" s="10" t="s">
        <v>1255</v>
      </c>
      <c r="B820" s="102" t="s">
        <v>786</v>
      </c>
      <c r="C820" s="26">
        <v>0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26">
        <v>0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0</v>
      </c>
      <c r="X820" s="26">
        <v>0</v>
      </c>
      <c r="Y820" s="26">
        <v>0</v>
      </c>
      <c r="Z820" s="26">
        <v>0</v>
      </c>
      <c r="AA820" s="26">
        <v>0</v>
      </c>
      <c r="AB820" s="26">
        <v>0</v>
      </c>
      <c r="AC820" s="26">
        <v>0</v>
      </c>
    </row>
    <row r="821" spans="1:29" x14ac:dyDescent="0.2">
      <c r="A821" s="10" t="s">
        <v>1256</v>
      </c>
      <c r="B821" s="102" t="s">
        <v>1257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Z821" s="26">
        <v>0</v>
      </c>
      <c r="AA821" s="26">
        <v>0</v>
      </c>
      <c r="AB821" s="26">
        <v>0</v>
      </c>
      <c r="AC821" s="26">
        <v>0</v>
      </c>
    </row>
    <row r="822" spans="1:29" x14ac:dyDescent="0.2">
      <c r="A822" s="10" t="s">
        <v>1258</v>
      </c>
      <c r="B822" s="102" t="s">
        <v>1259</v>
      </c>
      <c r="C822" s="26">
        <v>0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0</v>
      </c>
      <c r="Z822" s="26">
        <v>0</v>
      </c>
      <c r="AA822" s="26">
        <v>0</v>
      </c>
      <c r="AB822" s="26">
        <v>0</v>
      </c>
      <c r="AC822" s="26">
        <v>0</v>
      </c>
    </row>
    <row r="823" spans="1:29" x14ac:dyDescent="0.2">
      <c r="A823" s="10" t="s">
        <v>1260</v>
      </c>
      <c r="B823" s="102" t="s">
        <v>1261</v>
      </c>
      <c r="C823" s="26">
        <v>0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26">
        <v>0</v>
      </c>
      <c r="J823" s="26">
        <v>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0</v>
      </c>
      <c r="Z823" s="26">
        <v>0</v>
      </c>
      <c r="AA823" s="26">
        <v>0</v>
      </c>
      <c r="AB823" s="26">
        <v>0</v>
      </c>
      <c r="AC823" s="26">
        <v>0</v>
      </c>
    </row>
    <row r="824" spans="1:29" x14ac:dyDescent="0.2">
      <c r="A824" s="10" t="s">
        <v>1262</v>
      </c>
      <c r="B824" s="102" t="s">
        <v>1263</v>
      </c>
      <c r="C824" s="26">
        <v>0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0</v>
      </c>
      <c r="Z824" s="26">
        <v>0</v>
      </c>
      <c r="AA824" s="26">
        <v>0</v>
      </c>
      <c r="AB824" s="26">
        <v>0</v>
      </c>
      <c r="AC824" s="26">
        <v>0</v>
      </c>
    </row>
    <row r="825" spans="1:29" x14ac:dyDescent="0.2">
      <c r="A825" s="10" t="s">
        <v>1264</v>
      </c>
      <c r="B825" s="102" t="s">
        <v>1265</v>
      </c>
      <c r="C825" s="26">
        <v>13128076000</v>
      </c>
      <c r="D825" s="26">
        <v>0</v>
      </c>
      <c r="E825" s="26">
        <v>0</v>
      </c>
      <c r="F825" s="26">
        <v>0</v>
      </c>
      <c r="G825" s="26">
        <v>0</v>
      </c>
      <c r="H825" s="26">
        <v>13128076000</v>
      </c>
      <c r="I825" s="26">
        <v>1094006392</v>
      </c>
      <c r="J825" s="26">
        <v>1094006392</v>
      </c>
      <c r="K825" s="26">
        <v>741888964</v>
      </c>
      <c r="L825" s="26">
        <v>741888964</v>
      </c>
      <c r="M825" s="26">
        <v>731888964</v>
      </c>
      <c r="N825" s="26">
        <v>731888964</v>
      </c>
      <c r="O825" s="26">
        <v>675664264</v>
      </c>
      <c r="P825" s="26">
        <v>675664264</v>
      </c>
      <c r="Q825" s="26">
        <v>675664264</v>
      </c>
      <c r="R825" s="26">
        <v>675664264</v>
      </c>
      <c r="S825" s="26">
        <v>0</v>
      </c>
      <c r="T825" s="26">
        <v>0</v>
      </c>
      <c r="U825" s="26">
        <v>12386187036</v>
      </c>
      <c r="V825" s="26">
        <v>94.348837072545891</v>
      </c>
      <c r="W825" s="26">
        <v>12396187036</v>
      </c>
      <c r="X825" s="26">
        <v>94.425009696775092</v>
      </c>
      <c r="Y825" s="26">
        <v>12452411736</v>
      </c>
      <c r="Z825" s="26">
        <v>94.853287991324905</v>
      </c>
      <c r="AA825" s="26">
        <v>10000000</v>
      </c>
      <c r="AB825" s="26">
        <v>56224700</v>
      </c>
      <c r="AC825" s="26">
        <v>0</v>
      </c>
    </row>
    <row r="826" spans="1:29" x14ac:dyDescent="0.2">
      <c r="A826" s="10" t="s">
        <v>1266</v>
      </c>
      <c r="B826" s="102" t="s">
        <v>61</v>
      </c>
      <c r="C826" s="26">
        <v>13128076000</v>
      </c>
      <c r="D826" s="26">
        <v>0</v>
      </c>
      <c r="E826" s="26">
        <v>0</v>
      </c>
      <c r="F826" s="26">
        <v>0</v>
      </c>
      <c r="G826" s="26">
        <v>0</v>
      </c>
      <c r="H826" s="26">
        <v>13128076000</v>
      </c>
      <c r="I826" s="26">
        <v>1094006392</v>
      </c>
      <c r="J826" s="26">
        <v>1094006392</v>
      </c>
      <c r="K826" s="26">
        <v>741888964</v>
      </c>
      <c r="L826" s="26">
        <v>741888964</v>
      </c>
      <c r="M826" s="26">
        <v>731888964</v>
      </c>
      <c r="N826" s="26">
        <v>731888964</v>
      </c>
      <c r="O826" s="26">
        <v>675664264</v>
      </c>
      <c r="P826" s="26">
        <v>675664264</v>
      </c>
      <c r="Q826" s="26">
        <v>675664264</v>
      </c>
      <c r="R826" s="26">
        <v>675664264</v>
      </c>
      <c r="S826" s="26">
        <v>0</v>
      </c>
      <c r="T826" s="26">
        <v>0</v>
      </c>
      <c r="U826" s="26">
        <v>12386187036</v>
      </c>
      <c r="V826" s="26">
        <v>94.348837072545891</v>
      </c>
      <c r="W826" s="26">
        <v>12396187036</v>
      </c>
      <c r="X826" s="26">
        <v>94.425009696775092</v>
      </c>
      <c r="Y826" s="26">
        <v>12452411736</v>
      </c>
      <c r="Z826" s="26">
        <v>94.853287991324905</v>
      </c>
      <c r="AA826" s="26">
        <v>10000000</v>
      </c>
      <c r="AB826" s="26">
        <v>56224700</v>
      </c>
      <c r="AC826" s="26">
        <v>0</v>
      </c>
    </row>
    <row r="827" spans="1:29" x14ac:dyDescent="0.2">
      <c r="A827" s="10" t="s">
        <v>1267</v>
      </c>
      <c r="B827" s="102" t="s">
        <v>115</v>
      </c>
      <c r="C827" s="26">
        <v>13128076000</v>
      </c>
      <c r="D827" s="26">
        <v>0</v>
      </c>
      <c r="E827" s="26">
        <v>0</v>
      </c>
      <c r="F827" s="26">
        <v>0</v>
      </c>
      <c r="G827" s="26">
        <v>0</v>
      </c>
      <c r="H827" s="26">
        <v>13128076000</v>
      </c>
      <c r="I827" s="26">
        <v>1094006392</v>
      </c>
      <c r="J827" s="26">
        <v>1094006392</v>
      </c>
      <c r="K827" s="26">
        <v>741888964</v>
      </c>
      <c r="L827" s="26">
        <v>741888964</v>
      </c>
      <c r="M827" s="26">
        <v>731888964</v>
      </c>
      <c r="N827" s="26">
        <v>731888964</v>
      </c>
      <c r="O827" s="26">
        <v>675664264</v>
      </c>
      <c r="P827" s="26">
        <v>675664264</v>
      </c>
      <c r="Q827" s="26">
        <v>675664264</v>
      </c>
      <c r="R827" s="26">
        <v>675664264</v>
      </c>
      <c r="S827" s="26">
        <v>0</v>
      </c>
      <c r="T827" s="26">
        <v>0</v>
      </c>
      <c r="U827" s="26">
        <v>12386187036</v>
      </c>
      <c r="V827" s="26">
        <v>94.348837072545891</v>
      </c>
      <c r="W827" s="26">
        <v>12396187036</v>
      </c>
      <c r="X827" s="26">
        <v>94.425009696775092</v>
      </c>
      <c r="Y827" s="26">
        <v>12452411736</v>
      </c>
      <c r="Z827" s="26">
        <v>94.853287991324905</v>
      </c>
      <c r="AA827" s="26">
        <v>10000000</v>
      </c>
      <c r="AB827" s="26">
        <v>56224700</v>
      </c>
      <c r="AC827" s="26">
        <v>0</v>
      </c>
    </row>
    <row r="828" spans="1:29" x14ac:dyDescent="0.2">
      <c r="A828" s="10" t="s">
        <v>1268</v>
      </c>
      <c r="B828" s="102" t="s">
        <v>786</v>
      </c>
      <c r="C828" s="26">
        <v>13128076000</v>
      </c>
      <c r="D828" s="26">
        <v>0</v>
      </c>
      <c r="E828" s="26">
        <v>0</v>
      </c>
      <c r="F828" s="26">
        <v>0</v>
      </c>
      <c r="G828" s="26">
        <v>0</v>
      </c>
      <c r="H828" s="26">
        <v>13128076000</v>
      </c>
      <c r="I828" s="26">
        <v>1094006392</v>
      </c>
      <c r="J828" s="26">
        <v>1094006392</v>
      </c>
      <c r="K828" s="26">
        <v>741888964</v>
      </c>
      <c r="L828" s="26">
        <v>741888964</v>
      </c>
      <c r="M828" s="26">
        <v>731888964</v>
      </c>
      <c r="N828" s="26">
        <v>731888964</v>
      </c>
      <c r="O828" s="26">
        <v>675664264</v>
      </c>
      <c r="P828" s="26">
        <v>675664264</v>
      </c>
      <c r="Q828" s="26">
        <v>675664264</v>
      </c>
      <c r="R828" s="26">
        <v>675664264</v>
      </c>
      <c r="S828" s="26">
        <v>0</v>
      </c>
      <c r="T828" s="26">
        <v>0</v>
      </c>
      <c r="U828" s="26">
        <v>12386187036</v>
      </c>
      <c r="V828" s="26">
        <v>94.348837072545891</v>
      </c>
      <c r="W828" s="26">
        <v>12396187036</v>
      </c>
      <c r="X828" s="26">
        <v>94.425009696775092</v>
      </c>
      <c r="Y828" s="26">
        <v>12452411736</v>
      </c>
      <c r="Z828" s="26">
        <v>94.853287991324905</v>
      </c>
      <c r="AA828" s="26">
        <v>10000000</v>
      </c>
      <c r="AB828" s="26">
        <v>56224700</v>
      </c>
      <c r="AC828" s="26">
        <v>0</v>
      </c>
    </row>
    <row r="829" spans="1:29" x14ac:dyDescent="0.2">
      <c r="A829" s="10" t="s">
        <v>1269</v>
      </c>
      <c r="B829" s="102" t="s">
        <v>788</v>
      </c>
      <c r="C829" s="26">
        <v>13128076000</v>
      </c>
      <c r="D829" s="26">
        <v>0</v>
      </c>
      <c r="E829" s="26">
        <v>0</v>
      </c>
      <c r="F829" s="26">
        <v>0</v>
      </c>
      <c r="G829" s="26">
        <v>0</v>
      </c>
      <c r="H829" s="26">
        <v>13128076000</v>
      </c>
      <c r="I829" s="26">
        <v>1094006392</v>
      </c>
      <c r="J829" s="26">
        <v>1094006392</v>
      </c>
      <c r="K829" s="26">
        <v>741888964</v>
      </c>
      <c r="L829" s="26">
        <v>741888964</v>
      </c>
      <c r="M829" s="26">
        <v>731888964</v>
      </c>
      <c r="N829" s="26">
        <v>731888964</v>
      </c>
      <c r="O829" s="26">
        <v>675664264</v>
      </c>
      <c r="P829" s="26">
        <v>675664264</v>
      </c>
      <c r="Q829" s="26">
        <v>675664264</v>
      </c>
      <c r="R829" s="26">
        <v>675664264</v>
      </c>
      <c r="S829" s="26">
        <v>0</v>
      </c>
      <c r="T829" s="26">
        <v>0</v>
      </c>
      <c r="U829" s="26">
        <v>12386187036</v>
      </c>
      <c r="V829" s="26">
        <v>94.348837072545891</v>
      </c>
      <c r="W829" s="26">
        <v>12396187036</v>
      </c>
      <c r="X829" s="26">
        <v>94.425009696775092</v>
      </c>
      <c r="Y829" s="26">
        <v>12452411736</v>
      </c>
      <c r="Z829" s="26">
        <v>94.853287991324905</v>
      </c>
      <c r="AA829" s="26">
        <v>10000000</v>
      </c>
      <c r="AB829" s="26">
        <v>56224700</v>
      </c>
      <c r="AC829" s="26">
        <v>0</v>
      </c>
    </row>
    <row r="830" spans="1:29" x14ac:dyDescent="0.2">
      <c r="A830" s="10" t="s">
        <v>1270</v>
      </c>
      <c r="B830" s="102" t="s">
        <v>790</v>
      </c>
      <c r="C830" s="26">
        <v>13128076000</v>
      </c>
      <c r="D830" s="26">
        <v>0</v>
      </c>
      <c r="E830" s="26">
        <v>0</v>
      </c>
      <c r="F830" s="26">
        <v>0</v>
      </c>
      <c r="G830" s="26">
        <v>0</v>
      </c>
      <c r="H830" s="26">
        <v>13128076000</v>
      </c>
      <c r="I830" s="26">
        <v>1094006392</v>
      </c>
      <c r="J830" s="26">
        <v>1094006392</v>
      </c>
      <c r="K830" s="26">
        <v>741888964</v>
      </c>
      <c r="L830" s="26">
        <v>741888964</v>
      </c>
      <c r="M830" s="26">
        <v>731888964</v>
      </c>
      <c r="N830" s="26">
        <v>731888964</v>
      </c>
      <c r="O830" s="26">
        <v>675664264</v>
      </c>
      <c r="P830" s="26">
        <v>675664264</v>
      </c>
      <c r="Q830" s="26">
        <v>675664264</v>
      </c>
      <c r="R830" s="26">
        <v>675664264</v>
      </c>
      <c r="S830" s="26">
        <v>0</v>
      </c>
      <c r="T830" s="26">
        <v>0</v>
      </c>
      <c r="U830" s="26">
        <v>12386187036</v>
      </c>
      <c r="V830" s="26">
        <v>94.348837072545891</v>
      </c>
      <c r="W830" s="26">
        <v>12396187036</v>
      </c>
      <c r="X830" s="26">
        <v>94.425009696775092</v>
      </c>
      <c r="Y830" s="26">
        <v>12452411736</v>
      </c>
      <c r="Z830" s="26">
        <v>94.853287991324905</v>
      </c>
      <c r="AA830" s="26">
        <v>10000000</v>
      </c>
      <c r="AB830" s="26">
        <v>56224700</v>
      </c>
      <c r="AC830" s="26">
        <v>0</v>
      </c>
    </row>
    <row r="831" spans="1:29" ht="63.75" x14ac:dyDescent="0.2">
      <c r="A831" s="10" t="s">
        <v>1271</v>
      </c>
      <c r="B831" s="103" t="s">
        <v>1087</v>
      </c>
      <c r="C831" s="26">
        <v>13128076000</v>
      </c>
      <c r="D831" s="26">
        <v>0</v>
      </c>
      <c r="E831" s="26">
        <v>0</v>
      </c>
      <c r="F831" s="26">
        <v>0</v>
      </c>
      <c r="G831" s="26">
        <v>0</v>
      </c>
      <c r="H831" s="26">
        <v>13128076000</v>
      </c>
      <c r="I831" s="26">
        <v>1094006392</v>
      </c>
      <c r="J831" s="26">
        <v>1094006392</v>
      </c>
      <c r="K831" s="26">
        <v>741888964</v>
      </c>
      <c r="L831" s="26">
        <v>741888964</v>
      </c>
      <c r="M831" s="26">
        <v>731888964</v>
      </c>
      <c r="N831" s="26">
        <v>731888964</v>
      </c>
      <c r="O831" s="26">
        <v>675664264</v>
      </c>
      <c r="P831" s="26">
        <v>675664264</v>
      </c>
      <c r="Q831" s="26">
        <v>675664264</v>
      </c>
      <c r="R831" s="26">
        <v>675664264</v>
      </c>
      <c r="S831" s="26">
        <v>0</v>
      </c>
      <c r="T831" s="26">
        <v>0</v>
      </c>
      <c r="U831" s="26">
        <v>12386187036</v>
      </c>
      <c r="V831" s="26">
        <v>94.348837072545891</v>
      </c>
      <c r="W831" s="26">
        <v>12396187036</v>
      </c>
      <c r="X831" s="26">
        <v>94.425009696775092</v>
      </c>
      <c r="Y831" s="26">
        <v>12452411736</v>
      </c>
      <c r="Z831" s="26">
        <v>94.853287991324905</v>
      </c>
      <c r="AA831" s="26">
        <v>10000000</v>
      </c>
      <c r="AB831" s="26">
        <v>56224700</v>
      </c>
      <c r="AC831" s="26">
        <v>0</v>
      </c>
    </row>
    <row r="832" spans="1:29" x14ac:dyDescent="0.2">
      <c r="A832" s="10" t="s">
        <v>1272</v>
      </c>
      <c r="B832" s="102" t="s">
        <v>1201</v>
      </c>
      <c r="C832" s="26">
        <v>1771956000</v>
      </c>
      <c r="D832" s="26">
        <v>0</v>
      </c>
      <c r="E832" s="26">
        <v>0</v>
      </c>
      <c r="F832" s="26">
        <v>0</v>
      </c>
      <c r="G832" s="26">
        <v>0</v>
      </c>
      <c r="H832" s="26">
        <v>1771956000</v>
      </c>
      <c r="I832" s="26">
        <v>147663000</v>
      </c>
      <c r="J832" s="26">
        <v>147663000</v>
      </c>
      <c r="K832" s="26">
        <v>138552474</v>
      </c>
      <c r="L832" s="26">
        <v>138552474</v>
      </c>
      <c r="M832" s="26">
        <v>138552474</v>
      </c>
      <c r="N832" s="26">
        <v>138552474</v>
      </c>
      <c r="O832" s="26">
        <v>138552474</v>
      </c>
      <c r="P832" s="26">
        <v>138552474</v>
      </c>
      <c r="Q832" s="26">
        <v>138552474</v>
      </c>
      <c r="R832" s="26">
        <v>138552474</v>
      </c>
      <c r="S832" s="26">
        <v>0</v>
      </c>
      <c r="T832" s="26">
        <v>0</v>
      </c>
      <c r="U832" s="26">
        <v>1633403526</v>
      </c>
      <c r="V832" s="26">
        <v>92.180817469508284</v>
      </c>
      <c r="W832" s="26">
        <v>1633403526</v>
      </c>
      <c r="X832" s="26">
        <v>92.180817469508284</v>
      </c>
      <c r="Y832" s="26">
        <v>1633403526</v>
      </c>
      <c r="Z832" s="26">
        <v>92.180817469508284</v>
      </c>
      <c r="AA832" s="26">
        <v>0</v>
      </c>
      <c r="AB832" s="26">
        <v>0</v>
      </c>
      <c r="AC832" s="26">
        <v>0</v>
      </c>
    </row>
    <row r="833" spans="1:29" ht="38.25" x14ac:dyDescent="0.2">
      <c r="A833" s="10" t="s">
        <v>1273</v>
      </c>
      <c r="B833" s="103" t="s">
        <v>828</v>
      </c>
      <c r="C833" s="26">
        <v>1771956000</v>
      </c>
      <c r="D833" s="26">
        <v>0</v>
      </c>
      <c r="E833" s="26">
        <v>0</v>
      </c>
      <c r="F833" s="26">
        <v>0</v>
      </c>
      <c r="G833" s="26">
        <v>0</v>
      </c>
      <c r="H833" s="26">
        <v>1771956000</v>
      </c>
      <c r="I833" s="26">
        <v>147663000</v>
      </c>
      <c r="J833" s="26">
        <v>147663000</v>
      </c>
      <c r="K833" s="26">
        <v>138552474</v>
      </c>
      <c r="L833" s="26">
        <v>138552474</v>
      </c>
      <c r="M833" s="26">
        <v>138552474</v>
      </c>
      <c r="N833" s="26">
        <v>138552474</v>
      </c>
      <c r="O833" s="26">
        <v>138552474</v>
      </c>
      <c r="P833" s="26">
        <v>138552474</v>
      </c>
      <c r="Q833" s="26">
        <v>138552474</v>
      </c>
      <c r="R833" s="26">
        <v>138552474</v>
      </c>
      <c r="S833" s="26">
        <v>0</v>
      </c>
      <c r="T833" s="26">
        <v>0</v>
      </c>
      <c r="U833" s="26">
        <v>1633403526</v>
      </c>
      <c r="V833" s="26">
        <v>92.180817469508284</v>
      </c>
      <c r="W833" s="26">
        <v>1633403526</v>
      </c>
      <c r="X833" s="26">
        <v>92.180817469508284</v>
      </c>
      <c r="Y833" s="26">
        <v>1633403526</v>
      </c>
      <c r="Z833" s="26">
        <v>92.180817469508284</v>
      </c>
      <c r="AA833" s="26">
        <v>0</v>
      </c>
      <c r="AB833" s="26">
        <v>0</v>
      </c>
      <c r="AC833" s="26">
        <v>0</v>
      </c>
    </row>
    <row r="834" spans="1:29" x14ac:dyDescent="0.2">
      <c r="A834" s="10" t="s">
        <v>1274</v>
      </c>
      <c r="B834" s="102" t="s">
        <v>1204</v>
      </c>
      <c r="C834" s="26">
        <v>933800000</v>
      </c>
      <c r="D834" s="26">
        <v>0</v>
      </c>
      <c r="E834" s="26">
        <v>0</v>
      </c>
      <c r="F834" s="26">
        <v>0</v>
      </c>
      <c r="G834" s="26">
        <v>0</v>
      </c>
      <c r="H834" s="26">
        <v>933800000</v>
      </c>
      <c r="I834" s="26">
        <v>77816674</v>
      </c>
      <c r="J834" s="26">
        <v>77816674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933800000</v>
      </c>
      <c r="V834" s="26">
        <v>100</v>
      </c>
      <c r="W834" s="26">
        <v>933800000</v>
      </c>
      <c r="X834" s="26">
        <v>100</v>
      </c>
      <c r="Y834" s="26">
        <v>933800000</v>
      </c>
      <c r="Z834" s="26">
        <v>100</v>
      </c>
      <c r="AA834" s="26">
        <v>0</v>
      </c>
      <c r="AB834" s="26">
        <v>0</v>
      </c>
      <c r="AC834" s="26">
        <v>0</v>
      </c>
    </row>
    <row r="835" spans="1:29" ht="38.25" x14ac:dyDescent="0.2">
      <c r="A835" s="10" t="s">
        <v>1275</v>
      </c>
      <c r="B835" s="103" t="s">
        <v>828</v>
      </c>
      <c r="C835" s="26">
        <v>933800000</v>
      </c>
      <c r="D835" s="26">
        <v>0</v>
      </c>
      <c r="E835" s="26">
        <v>0</v>
      </c>
      <c r="F835" s="26">
        <v>0</v>
      </c>
      <c r="G835" s="26">
        <v>0</v>
      </c>
      <c r="H835" s="26">
        <v>933800000</v>
      </c>
      <c r="I835" s="26">
        <v>77816674</v>
      </c>
      <c r="J835" s="26">
        <v>77816674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933800000</v>
      </c>
      <c r="V835" s="26">
        <v>100</v>
      </c>
      <c r="W835" s="26">
        <v>933800000</v>
      </c>
      <c r="X835" s="26">
        <v>100</v>
      </c>
      <c r="Y835" s="26">
        <v>933800000</v>
      </c>
      <c r="Z835" s="26">
        <v>100</v>
      </c>
      <c r="AA835" s="26">
        <v>0</v>
      </c>
      <c r="AB835" s="26">
        <v>0</v>
      </c>
      <c r="AC835" s="26">
        <v>0</v>
      </c>
    </row>
    <row r="836" spans="1:29" x14ac:dyDescent="0.2">
      <c r="A836" s="10" t="s">
        <v>1276</v>
      </c>
      <c r="B836" s="102" t="s">
        <v>1207</v>
      </c>
      <c r="C836" s="26">
        <v>983000000</v>
      </c>
      <c r="D836" s="26">
        <v>0</v>
      </c>
      <c r="E836" s="26">
        <v>0</v>
      </c>
      <c r="F836" s="26">
        <v>0</v>
      </c>
      <c r="G836" s="26">
        <v>0</v>
      </c>
      <c r="H836" s="26">
        <v>983000000</v>
      </c>
      <c r="I836" s="26">
        <v>81916674</v>
      </c>
      <c r="J836" s="26">
        <v>81916674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983000000</v>
      </c>
      <c r="V836" s="26">
        <v>100</v>
      </c>
      <c r="W836" s="26">
        <v>983000000</v>
      </c>
      <c r="X836" s="26">
        <v>100</v>
      </c>
      <c r="Y836" s="26">
        <v>983000000</v>
      </c>
      <c r="Z836" s="26">
        <v>100</v>
      </c>
      <c r="AA836" s="26">
        <v>0</v>
      </c>
      <c r="AB836" s="26">
        <v>0</v>
      </c>
      <c r="AC836" s="26">
        <v>0</v>
      </c>
    </row>
    <row r="837" spans="1:29" ht="38.25" x14ac:dyDescent="0.2">
      <c r="A837" s="10" t="s">
        <v>1277</v>
      </c>
      <c r="B837" s="103" t="s">
        <v>828</v>
      </c>
      <c r="C837" s="26">
        <v>983000000</v>
      </c>
      <c r="D837" s="26">
        <v>0</v>
      </c>
      <c r="E837" s="26">
        <v>0</v>
      </c>
      <c r="F837" s="26">
        <v>0</v>
      </c>
      <c r="G837" s="26">
        <v>0</v>
      </c>
      <c r="H837" s="26">
        <v>983000000</v>
      </c>
      <c r="I837" s="26">
        <v>81916674</v>
      </c>
      <c r="J837" s="26">
        <v>81916674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983000000</v>
      </c>
      <c r="V837" s="26">
        <v>100</v>
      </c>
      <c r="W837" s="26">
        <v>983000000</v>
      </c>
      <c r="X837" s="26">
        <v>100</v>
      </c>
      <c r="Y837" s="26">
        <v>983000000</v>
      </c>
      <c r="Z837" s="26">
        <v>100</v>
      </c>
      <c r="AA837" s="26">
        <v>0</v>
      </c>
      <c r="AB837" s="26">
        <v>0</v>
      </c>
      <c r="AC837" s="26">
        <v>0</v>
      </c>
    </row>
    <row r="838" spans="1:29" x14ac:dyDescent="0.2">
      <c r="A838" s="10" t="s">
        <v>1278</v>
      </c>
      <c r="B838" s="102" t="s">
        <v>1210</v>
      </c>
      <c r="C838" s="26">
        <v>79115000</v>
      </c>
      <c r="D838" s="26">
        <v>0</v>
      </c>
      <c r="E838" s="26">
        <v>0</v>
      </c>
      <c r="F838" s="26">
        <v>0</v>
      </c>
      <c r="G838" s="26">
        <v>0</v>
      </c>
      <c r="H838" s="26">
        <v>79115000</v>
      </c>
      <c r="I838" s="26">
        <v>6592924</v>
      </c>
      <c r="J838" s="26">
        <v>6592924</v>
      </c>
      <c r="K838" s="26">
        <v>41169840</v>
      </c>
      <c r="L838" s="26">
        <v>41169840</v>
      </c>
      <c r="M838" s="26">
        <v>41169840</v>
      </c>
      <c r="N838" s="26">
        <v>41169840</v>
      </c>
      <c r="O838" s="26">
        <v>41169840</v>
      </c>
      <c r="P838" s="26">
        <v>41169840</v>
      </c>
      <c r="Q838" s="26">
        <v>41169840</v>
      </c>
      <c r="R838" s="26">
        <v>41169840</v>
      </c>
      <c r="S838" s="26">
        <v>0</v>
      </c>
      <c r="T838" s="26">
        <v>0</v>
      </c>
      <c r="U838" s="26">
        <v>37945160</v>
      </c>
      <c r="V838" s="26">
        <v>47.962029956392598</v>
      </c>
      <c r="W838" s="26">
        <v>37945160</v>
      </c>
      <c r="X838" s="26">
        <v>47.962029956392598</v>
      </c>
      <c r="Y838" s="26">
        <v>37945160</v>
      </c>
      <c r="Z838" s="26">
        <v>47.962029956392598</v>
      </c>
      <c r="AA838" s="26">
        <v>0</v>
      </c>
      <c r="AB838" s="26">
        <v>0</v>
      </c>
      <c r="AC838" s="26">
        <v>0</v>
      </c>
    </row>
    <row r="839" spans="1:29" ht="38.25" x14ac:dyDescent="0.2">
      <c r="A839" s="10" t="s">
        <v>1279</v>
      </c>
      <c r="B839" s="103" t="s">
        <v>828</v>
      </c>
      <c r="C839" s="26">
        <v>79115000</v>
      </c>
      <c r="D839" s="26">
        <v>0</v>
      </c>
      <c r="E839" s="26">
        <v>0</v>
      </c>
      <c r="F839" s="26">
        <v>0</v>
      </c>
      <c r="G839" s="26">
        <v>0</v>
      </c>
      <c r="H839" s="26">
        <v>79115000</v>
      </c>
      <c r="I839" s="26">
        <v>6592924</v>
      </c>
      <c r="J839" s="26">
        <v>6592924</v>
      </c>
      <c r="K839" s="26">
        <v>41169840</v>
      </c>
      <c r="L839" s="26">
        <v>41169840</v>
      </c>
      <c r="M839" s="26">
        <v>41169840</v>
      </c>
      <c r="N839" s="26">
        <v>41169840</v>
      </c>
      <c r="O839" s="26">
        <v>41169840</v>
      </c>
      <c r="P839" s="26">
        <v>41169840</v>
      </c>
      <c r="Q839" s="26">
        <v>41169840</v>
      </c>
      <c r="R839" s="26">
        <v>41169840</v>
      </c>
      <c r="S839" s="26">
        <v>0</v>
      </c>
      <c r="T839" s="26">
        <v>0</v>
      </c>
      <c r="U839" s="26">
        <v>37945160</v>
      </c>
      <c r="V839" s="26">
        <v>47.962029956392598</v>
      </c>
      <c r="W839" s="26">
        <v>37945160</v>
      </c>
      <c r="X839" s="26">
        <v>47.962029956392598</v>
      </c>
      <c r="Y839" s="26">
        <v>37945160</v>
      </c>
      <c r="Z839" s="26">
        <v>47.962029956392598</v>
      </c>
      <c r="AA839" s="26">
        <v>0</v>
      </c>
      <c r="AB839" s="26">
        <v>0</v>
      </c>
      <c r="AC839" s="26">
        <v>0</v>
      </c>
    </row>
    <row r="840" spans="1:29" x14ac:dyDescent="0.2">
      <c r="A840" s="10" t="s">
        <v>1280</v>
      </c>
      <c r="B840" s="102" t="s">
        <v>1213</v>
      </c>
      <c r="C840" s="26">
        <v>86951000</v>
      </c>
      <c r="D840" s="26">
        <v>0</v>
      </c>
      <c r="E840" s="26">
        <v>0</v>
      </c>
      <c r="F840" s="26">
        <v>0</v>
      </c>
      <c r="G840" s="26">
        <v>0</v>
      </c>
      <c r="H840" s="26">
        <v>86951000</v>
      </c>
      <c r="I840" s="26">
        <v>7245924</v>
      </c>
      <c r="J840" s="26">
        <v>7245924</v>
      </c>
      <c r="K840" s="26">
        <v>3756817</v>
      </c>
      <c r="L840" s="26">
        <v>3756817</v>
      </c>
      <c r="M840" s="26">
        <v>3756817</v>
      </c>
      <c r="N840" s="26">
        <v>3756817</v>
      </c>
      <c r="O840" s="26">
        <v>3756817</v>
      </c>
      <c r="P840" s="26">
        <v>3756817</v>
      </c>
      <c r="Q840" s="26">
        <v>3756817</v>
      </c>
      <c r="R840" s="26">
        <v>3756817</v>
      </c>
      <c r="S840" s="26">
        <v>0</v>
      </c>
      <c r="T840" s="26">
        <v>0</v>
      </c>
      <c r="U840" s="26">
        <v>83194183</v>
      </c>
      <c r="V840" s="26">
        <v>95.679386091016795</v>
      </c>
      <c r="W840" s="26">
        <v>83194183</v>
      </c>
      <c r="X840" s="26">
        <v>95.679386091016795</v>
      </c>
      <c r="Y840" s="26">
        <v>83194183</v>
      </c>
      <c r="Z840" s="26">
        <v>95.679386091016795</v>
      </c>
      <c r="AA840" s="26">
        <v>0</v>
      </c>
      <c r="AB840" s="26">
        <v>0</v>
      </c>
      <c r="AC840" s="26">
        <v>0</v>
      </c>
    </row>
    <row r="841" spans="1:29" ht="38.25" x14ac:dyDescent="0.2">
      <c r="A841" s="10" t="s">
        <v>1281</v>
      </c>
      <c r="B841" s="103" t="s">
        <v>828</v>
      </c>
      <c r="C841" s="26">
        <v>86951000</v>
      </c>
      <c r="D841" s="26">
        <v>0</v>
      </c>
      <c r="E841" s="26">
        <v>0</v>
      </c>
      <c r="F841" s="26">
        <v>0</v>
      </c>
      <c r="G841" s="26">
        <v>0</v>
      </c>
      <c r="H841" s="26">
        <v>86951000</v>
      </c>
      <c r="I841" s="26">
        <v>7245924</v>
      </c>
      <c r="J841" s="26">
        <v>7245924</v>
      </c>
      <c r="K841" s="26">
        <v>3756817</v>
      </c>
      <c r="L841" s="26">
        <v>3756817</v>
      </c>
      <c r="M841" s="26">
        <v>3756817</v>
      </c>
      <c r="N841" s="26">
        <v>3756817</v>
      </c>
      <c r="O841" s="26">
        <v>3756817</v>
      </c>
      <c r="P841" s="26">
        <v>3756817</v>
      </c>
      <c r="Q841" s="26">
        <v>3756817</v>
      </c>
      <c r="R841" s="26">
        <v>3756817</v>
      </c>
      <c r="S841" s="26">
        <v>0</v>
      </c>
      <c r="T841" s="26">
        <v>0</v>
      </c>
      <c r="U841" s="26">
        <v>83194183</v>
      </c>
      <c r="V841" s="26">
        <v>95.679386091016795</v>
      </c>
      <c r="W841" s="26">
        <v>83194183</v>
      </c>
      <c r="X841" s="26">
        <v>95.679386091016795</v>
      </c>
      <c r="Y841" s="26">
        <v>83194183</v>
      </c>
      <c r="Z841" s="26">
        <v>95.679386091016795</v>
      </c>
      <c r="AA841" s="26">
        <v>0</v>
      </c>
      <c r="AB841" s="26">
        <v>0</v>
      </c>
      <c r="AC841" s="26">
        <v>0</v>
      </c>
    </row>
    <row r="842" spans="1:29" ht="25.5" x14ac:dyDescent="0.2">
      <c r="A842" s="10" t="s">
        <v>1282</v>
      </c>
      <c r="B842" s="103" t="s">
        <v>1115</v>
      </c>
      <c r="C842" s="26">
        <v>6279253000</v>
      </c>
      <c r="D842" s="26">
        <v>0</v>
      </c>
      <c r="E842" s="26">
        <v>0</v>
      </c>
      <c r="F842" s="26">
        <v>0</v>
      </c>
      <c r="G842" s="26">
        <v>0</v>
      </c>
      <c r="H842" s="26">
        <v>6279253000</v>
      </c>
      <c r="I842" s="26">
        <v>523271087</v>
      </c>
      <c r="J842" s="26">
        <v>523271087</v>
      </c>
      <c r="K842" s="26">
        <v>438575794</v>
      </c>
      <c r="L842" s="26">
        <v>438575794</v>
      </c>
      <c r="M842" s="26">
        <v>438575794</v>
      </c>
      <c r="N842" s="26">
        <v>438575794</v>
      </c>
      <c r="O842" s="26">
        <v>438575794</v>
      </c>
      <c r="P842" s="26">
        <v>438575794</v>
      </c>
      <c r="Q842" s="26">
        <v>438575794</v>
      </c>
      <c r="R842" s="26">
        <v>438575794</v>
      </c>
      <c r="S842" s="26">
        <v>0</v>
      </c>
      <c r="T842" s="26">
        <v>0</v>
      </c>
      <c r="U842" s="26">
        <v>5840677206</v>
      </c>
      <c r="V842" s="26">
        <v>93.015478210545098</v>
      </c>
      <c r="W842" s="26">
        <v>5840677206</v>
      </c>
      <c r="X842" s="26">
        <v>93.015478210545098</v>
      </c>
      <c r="Y842" s="26">
        <v>5840677206</v>
      </c>
      <c r="Z842" s="26">
        <v>93.015478210545098</v>
      </c>
      <c r="AA842" s="26">
        <v>0</v>
      </c>
      <c r="AB842" s="26">
        <v>0</v>
      </c>
      <c r="AC842" s="26">
        <v>0</v>
      </c>
    </row>
    <row r="843" spans="1:29" ht="38.25" x14ac:dyDescent="0.2">
      <c r="A843" s="10" t="s">
        <v>1283</v>
      </c>
      <c r="B843" s="103" t="s">
        <v>828</v>
      </c>
      <c r="C843" s="26">
        <v>6279253000</v>
      </c>
      <c r="D843" s="26">
        <v>0</v>
      </c>
      <c r="E843" s="26">
        <v>0</v>
      </c>
      <c r="F843" s="26">
        <v>0</v>
      </c>
      <c r="G843" s="26">
        <v>0</v>
      </c>
      <c r="H843" s="26">
        <v>6279253000</v>
      </c>
      <c r="I843" s="26">
        <v>523271087</v>
      </c>
      <c r="J843" s="26">
        <v>523271087</v>
      </c>
      <c r="K843" s="26">
        <v>438575794</v>
      </c>
      <c r="L843" s="26">
        <v>438575794</v>
      </c>
      <c r="M843" s="26">
        <v>438575794</v>
      </c>
      <c r="N843" s="26">
        <v>438575794</v>
      </c>
      <c r="O843" s="26">
        <v>438575794</v>
      </c>
      <c r="P843" s="26">
        <v>438575794</v>
      </c>
      <c r="Q843" s="26">
        <v>438575794</v>
      </c>
      <c r="R843" s="26">
        <v>438575794</v>
      </c>
      <c r="S843" s="26">
        <v>0</v>
      </c>
      <c r="T843" s="26">
        <v>0</v>
      </c>
      <c r="U843" s="26">
        <v>5840677206</v>
      </c>
      <c r="V843" s="26">
        <v>93.015478210545098</v>
      </c>
      <c r="W843" s="26">
        <v>5840677206</v>
      </c>
      <c r="X843" s="26">
        <v>93.015478210545098</v>
      </c>
      <c r="Y843" s="26">
        <v>5840677206</v>
      </c>
      <c r="Z843" s="26">
        <v>93.015478210545098</v>
      </c>
      <c r="AA843" s="26">
        <v>0</v>
      </c>
      <c r="AB843" s="26">
        <v>0</v>
      </c>
      <c r="AC843" s="26">
        <v>0</v>
      </c>
    </row>
    <row r="844" spans="1:29" ht="25.5" x14ac:dyDescent="0.2">
      <c r="A844" s="10" t="s">
        <v>1284</v>
      </c>
      <c r="B844" s="103" t="s">
        <v>1121</v>
      </c>
      <c r="C844" s="26">
        <v>7422000</v>
      </c>
      <c r="D844" s="26">
        <v>0</v>
      </c>
      <c r="E844" s="26">
        <v>0</v>
      </c>
      <c r="F844" s="26">
        <v>0</v>
      </c>
      <c r="G844" s="26">
        <v>0</v>
      </c>
      <c r="H844" s="26">
        <v>7422000</v>
      </c>
      <c r="I844" s="26">
        <v>618500</v>
      </c>
      <c r="J844" s="26">
        <v>618500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7422000</v>
      </c>
      <c r="V844" s="26">
        <v>100</v>
      </c>
      <c r="W844" s="26">
        <v>7422000</v>
      </c>
      <c r="X844" s="26">
        <v>100</v>
      </c>
      <c r="Y844" s="26">
        <v>7422000</v>
      </c>
      <c r="Z844" s="26">
        <v>100</v>
      </c>
      <c r="AA844" s="26">
        <v>0</v>
      </c>
      <c r="AB844" s="26">
        <v>0</v>
      </c>
      <c r="AC844" s="26">
        <v>0</v>
      </c>
    </row>
    <row r="845" spans="1:29" ht="38.25" x14ac:dyDescent="0.2">
      <c r="A845" s="10" t="s">
        <v>1285</v>
      </c>
      <c r="B845" s="103" t="s">
        <v>828</v>
      </c>
      <c r="C845" s="26">
        <v>7422000</v>
      </c>
      <c r="D845" s="26">
        <v>0</v>
      </c>
      <c r="E845" s="26">
        <v>0</v>
      </c>
      <c r="F845" s="26">
        <v>0</v>
      </c>
      <c r="G845" s="26">
        <v>0</v>
      </c>
      <c r="H845" s="26">
        <v>7422000</v>
      </c>
      <c r="I845" s="26">
        <v>618500</v>
      </c>
      <c r="J845" s="26">
        <v>618500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7422000</v>
      </c>
      <c r="V845" s="26">
        <v>100</v>
      </c>
      <c r="W845" s="26">
        <v>7422000</v>
      </c>
      <c r="X845" s="26">
        <v>100</v>
      </c>
      <c r="Y845" s="26">
        <v>7422000</v>
      </c>
      <c r="Z845" s="26">
        <v>100</v>
      </c>
      <c r="AA845" s="26">
        <v>0</v>
      </c>
      <c r="AB845" s="26">
        <v>0</v>
      </c>
      <c r="AC845" s="26">
        <v>0</v>
      </c>
    </row>
    <row r="846" spans="1:29" ht="25.5" x14ac:dyDescent="0.2">
      <c r="A846" s="10" t="s">
        <v>1286</v>
      </c>
      <c r="B846" s="103" t="s">
        <v>1130</v>
      </c>
      <c r="C846" s="26">
        <v>264000</v>
      </c>
      <c r="D846" s="26">
        <v>0</v>
      </c>
      <c r="E846" s="26">
        <v>0</v>
      </c>
      <c r="F846" s="26">
        <v>0</v>
      </c>
      <c r="G846" s="26">
        <v>0</v>
      </c>
      <c r="H846" s="26">
        <v>264000</v>
      </c>
      <c r="I846" s="26">
        <v>22000</v>
      </c>
      <c r="J846" s="26">
        <v>22000</v>
      </c>
      <c r="K846" s="26">
        <v>3600</v>
      </c>
      <c r="L846" s="26">
        <v>3600</v>
      </c>
      <c r="M846" s="26">
        <v>3600</v>
      </c>
      <c r="N846" s="26">
        <v>3600</v>
      </c>
      <c r="O846" s="26">
        <v>3600</v>
      </c>
      <c r="P846" s="26">
        <v>3600</v>
      </c>
      <c r="Q846" s="26">
        <v>3600</v>
      </c>
      <c r="R846" s="26">
        <v>3600</v>
      </c>
      <c r="S846" s="26">
        <v>0</v>
      </c>
      <c r="T846" s="26">
        <v>0</v>
      </c>
      <c r="U846" s="26">
        <v>260400</v>
      </c>
      <c r="V846" s="26">
        <v>98.636363636363583</v>
      </c>
      <c r="W846" s="26">
        <v>260400</v>
      </c>
      <c r="X846" s="26">
        <v>98.636363636363583</v>
      </c>
      <c r="Y846" s="26">
        <v>260400</v>
      </c>
      <c r="Z846" s="26">
        <v>98.636363636363583</v>
      </c>
      <c r="AA846" s="26">
        <v>0</v>
      </c>
      <c r="AB846" s="26">
        <v>0</v>
      </c>
      <c r="AC846" s="26">
        <v>0</v>
      </c>
    </row>
    <row r="847" spans="1:29" ht="38.25" x14ac:dyDescent="0.2">
      <c r="A847" s="10" t="s">
        <v>1287</v>
      </c>
      <c r="B847" s="103" t="s">
        <v>828</v>
      </c>
      <c r="C847" s="26">
        <v>264000</v>
      </c>
      <c r="D847" s="26">
        <v>0</v>
      </c>
      <c r="E847" s="26">
        <v>0</v>
      </c>
      <c r="F847" s="26">
        <v>0</v>
      </c>
      <c r="G847" s="26">
        <v>0</v>
      </c>
      <c r="H847" s="26">
        <v>264000</v>
      </c>
      <c r="I847" s="26">
        <v>22000</v>
      </c>
      <c r="J847" s="26">
        <v>22000</v>
      </c>
      <c r="K847" s="26">
        <v>3600</v>
      </c>
      <c r="L847" s="26">
        <v>3600</v>
      </c>
      <c r="M847" s="26">
        <v>3600</v>
      </c>
      <c r="N847" s="26">
        <v>3600</v>
      </c>
      <c r="O847" s="26">
        <v>3600</v>
      </c>
      <c r="P847" s="26">
        <v>3600</v>
      </c>
      <c r="Q847" s="26">
        <v>3600</v>
      </c>
      <c r="R847" s="26">
        <v>3600</v>
      </c>
      <c r="S847" s="26">
        <v>0</v>
      </c>
      <c r="T847" s="26">
        <v>0</v>
      </c>
      <c r="U847" s="26">
        <v>260400</v>
      </c>
      <c r="V847" s="26">
        <v>98.636363636363583</v>
      </c>
      <c r="W847" s="26">
        <v>260400</v>
      </c>
      <c r="X847" s="26">
        <v>98.636363636363583</v>
      </c>
      <c r="Y847" s="26">
        <v>260400</v>
      </c>
      <c r="Z847" s="26">
        <v>98.636363636363583</v>
      </c>
      <c r="AA847" s="26">
        <v>0</v>
      </c>
      <c r="AB847" s="26">
        <v>0</v>
      </c>
      <c r="AC847" s="26">
        <v>0</v>
      </c>
    </row>
    <row r="848" spans="1:29" ht="25.5" x14ac:dyDescent="0.2">
      <c r="A848" s="10" t="s">
        <v>1288</v>
      </c>
      <c r="B848" s="103" t="s">
        <v>1138</v>
      </c>
      <c r="C848" s="26">
        <v>579000000</v>
      </c>
      <c r="D848" s="26">
        <v>0</v>
      </c>
      <c r="E848" s="26">
        <v>0</v>
      </c>
      <c r="F848" s="26">
        <v>0</v>
      </c>
      <c r="G848" s="26">
        <v>0</v>
      </c>
      <c r="H848" s="26">
        <v>579000000</v>
      </c>
      <c r="I848" s="26">
        <v>48250000</v>
      </c>
      <c r="J848" s="26">
        <v>48250000</v>
      </c>
      <c r="K848" s="26">
        <v>1814665</v>
      </c>
      <c r="L848" s="26">
        <v>1814665</v>
      </c>
      <c r="M848" s="26">
        <v>1814665</v>
      </c>
      <c r="N848" s="26">
        <v>1814665</v>
      </c>
      <c r="O848" s="26">
        <v>1814665</v>
      </c>
      <c r="P848" s="26">
        <v>1814665</v>
      </c>
      <c r="Q848" s="26">
        <v>1814665</v>
      </c>
      <c r="R848" s="26">
        <v>1814665</v>
      </c>
      <c r="S848" s="26">
        <v>0</v>
      </c>
      <c r="T848" s="26">
        <v>0</v>
      </c>
      <c r="U848" s="26">
        <v>577185335</v>
      </c>
      <c r="V848" s="26">
        <v>99.686586355785792</v>
      </c>
      <c r="W848" s="26">
        <v>577185335</v>
      </c>
      <c r="X848" s="26">
        <v>99.686586355785792</v>
      </c>
      <c r="Y848" s="26">
        <v>577185335</v>
      </c>
      <c r="Z848" s="26">
        <v>99.686586355785792</v>
      </c>
      <c r="AA848" s="26">
        <v>0</v>
      </c>
      <c r="AB848" s="26">
        <v>0</v>
      </c>
      <c r="AC848" s="26">
        <v>0</v>
      </c>
    </row>
    <row r="849" spans="1:29" ht="38.25" x14ac:dyDescent="0.2">
      <c r="A849" s="10" t="s">
        <v>1289</v>
      </c>
      <c r="B849" s="103" t="s">
        <v>828</v>
      </c>
      <c r="C849" s="26">
        <v>579000000</v>
      </c>
      <c r="D849" s="26">
        <v>0</v>
      </c>
      <c r="E849" s="26">
        <v>0</v>
      </c>
      <c r="F849" s="26">
        <v>0</v>
      </c>
      <c r="G849" s="26">
        <v>0</v>
      </c>
      <c r="H849" s="26">
        <v>579000000</v>
      </c>
      <c r="I849" s="26">
        <v>48250000</v>
      </c>
      <c r="J849" s="26">
        <v>48250000</v>
      </c>
      <c r="K849" s="26">
        <v>1814665</v>
      </c>
      <c r="L849" s="26">
        <v>1814665</v>
      </c>
      <c r="M849" s="26">
        <v>1814665</v>
      </c>
      <c r="N849" s="26">
        <v>1814665</v>
      </c>
      <c r="O849" s="26">
        <v>1814665</v>
      </c>
      <c r="P849" s="26">
        <v>1814665</v>
      </c>
      <c r="Q849" s="26">
        <v>1814665</v>
      </c>
      <c r="R849" s="26">
        <v>1814665</v>
      </c>
      <c r="S849" s="26">
        <v>0</v>
      </c>
      <c r="T849" s="26">
        <v>0</v>
      </c>
      <c r="U849" s="26">
        <v>577185335</v>
      </c>
      <c r="V849" s="26">
        <v>99.686586355785792</v>
      </c>
      <c r="W849" s="26">
        <v>577185335</v>
      </c>
      <c r="X849" s="26">
        <v>99.686586355785792</v>
      </c>
      <c r="Y849" s="26">
        <v>577185335</v>
      </c>
      <c r="Z849" s="26">
        <v>99.686586355785792</v>
      </c>
      <c r="AA849" s="26">
        <v>0</v>
      </c>
      <c r="AB849" s="26">
        <v>0</v>
      </c>
      <c r="AC849" s="26">
        <v>0</v>
      </c>
    </row>
    <row r="850" spans="1:29" ht="25.5" x14ac:dyDescent="0.2">
      <c r="A850" s="10" t="s">
        <v>1290</v>
      </c>
      <c r="B850" s="103" t="s">
        <v>1141</v>
      </c>
      <c r="C850" s="26">
        <v>330121000</v>
      </c>
      <c r="D850" s="26">
        <v>0</v>
      </c>
      <c r="E850" s="26">
        <v>0</v>
      </c>
      <c r="F850" s="26">
        <v>0</v>
      </c>
      <c r="G850" s="26">
        <v>0</v>
      </c>
      <c r="H850" s="26">
        <v>330121000</v>
      </c>
      <c r="I850" s="26">
        <v>27510087</v>
      </c>
      <c r="J850" s="26">
        <v>27510087</v>
      </c>
      <c r="K850" s="26">
        <v>326751</v>
      </c>
      <c r="L850" s="26">
        <v>326751</v>
      </c>
      <c r="M850" s="26">
        <v>326751</v>
      </c>
      <c r="N850" s="26">
        <v>326751</v>
      </c>
      <c r="O850" s="26">
        <v>326751</v>
      </c>
      <c r="P850" s="26">
        <v>326751</v>
      </c>
      <c r="Q850" s="26">
        <v>326751</v>
      </c>
      <c r="R850" s="26">
        <v>326751</v>
      </c>
      <c r="S850" s="26">
        <v>0</v>
      </c>
      <c r="T850" s="26">
        <v>0</v>
      </c>
      <c r="U850" s="26">
        <v>329794249</v>
      </c>
      <c r="V850" s="26">
        <v>99.901020837813988</v>
      </c>
      <c r="W850" s="26">
        <v>329794249</v>
      </c>
      <c r="X850" s="26">
        <v>99.901020837813988</v>
      </c>
      <c r="Y850" s="26">
        <v>329794249</v>
      </c>
      <c r="Z850" s="26">
        <v>99.901020837813988</v>
      </c>
      <c r="AA850" s="26">
        <v>0</v>
      </c>
      <c r="AB850" s="26">
        <v>0</v>
      </c>
      <c r="AC850" s="26">
        <v>0</v>
      </c>
    </row>
    <row r="851" spans="1:29" ht="38.25" x14ac:dyDescent="0.2">
      <c r="A851" s="10" t="s">
        <v>1291</v>
      </c>
      <c r="B851" s="103" t="s">
        <v>828</v>
      </c>
      <c r="C851" s="26">
        <v>330121000</v>
      </c>
      <c r="D851" s="26">
        <v>0</v>
      </c>
      <c r="E851" s="26">
        <v>0</v>
      </c>
      <c r="F851" s="26">
        <v>0</v>
      </c>
      <c r="G851" s="26">
        <v>0</v>
      </c>
      <c r="H851" s="26">
        <v>330121000</v>
      </c>
      <c r="I851" s="26">
        <v>27510087</v>
      </c>
      <c r="J851" s="26">
        <v>27510087</v>
      </c>
      <c r="K851" s="26">
        <v>326751</v>
      </c>
      <c r="L851" s="26">
        <v>326751</v>
      </c>
      <c r="M851" s="26">
        <v>326751</v>
      </c>
      <c r="N851" s="26">
        <v>326751</v>
      </c>
      <c r="O851" s="26">
        <v>326751</v>
      </c>
      <c r="P851" s="26">
        <v>326751</v>
      </c>
      <c r="Q851" s="26">
        <v>326751</v>
      </c>
      <c r="R851" s="26">
        <v>326751</v>
      </c>
      <c r="S851" s="26">
        <v>0</v>
      </c>
      <c r="T851" s="26">
        <v>0</v>
      </c>
      <c r="U851" s="26">
        <v>329794249</v>
      </c>
      <c r="V851" s="26">
        <v>99.901020837813988</v>
      </c>
      <c r="W851" s="26">
        <v>329794249</v>
      </c>
      <c r="X851" s="26">
        <v>99.901020837813988</v>
      </c>
      <c r="Y851" s="26">
        <v>329794249</v>
      </c>
      <c r="Z851" s="26">
        <v>99.901020837813988</v>
      </c>
      <c r="AA851" s="26">
        <v>0</v>
      </c>
      <c r="AB851" s="26">
        <v>0</v>
      </c>
      <c r="AC851" s="26">
        <v>0</v>
      </c>
    </row>
    <row r="852" spans="1:29" ht="25.5" x14ac:dyDescent="0.2">
      <c r="A852" s="10" t="s">
        <v>1292</v>
      </c>
      <c r="B852" s="103" t="s">
        <v>1144</v>
      </c>
      <c r="C852" s="26">
        <v>623869000</v>
      </c>
      <c r="D852" s="26">
        <v>0</v>
      </c>
      <c r="E852" s="26">
        <v>0</v>
      </c>
      <c r="F852" s="26">
        <v>0</v>
      </c>
      <c r="G852" s="26">
        <v>0</v>
      </c>
      <c r="H852" s="26">
        <v>623869000</v>
      </c>
      <c r="I852" s="26">
        <v>51989087</v>
      </c>
      <c r="J852" s="26">
        <v>51989087</v>
      </c>
      <c r="K852" s="26">
        <v>1073346</v>
      </c>
      <c r="L852" s="26">
        <v>1073346</v>
      </c>
      <c r="M852" s="26">
        <v>1073346</v>
      </c>
      <c r="N852" s="26">
        <v>1073346</v>
      </c>
      <c r="O852" s="26">
        <v>1073346</v>
      </c>
      <c r="P852" s="26">
        <v>1073346</v>
      </c>
      <c r="Q852" s="26">
        <v>1073346</v>
      </c>
      <c r="R852" s="26">
        <v>1073346</v>
      </c>
      <c r="S852" s="26">
        <v>0</v>
      </c>
      <c r="T852" s="26">
        <v>0</v>
      </c>
      <c r="U852" s="26">
        <v>622795654</v>
      </c>
      <c r="V852" s="26">
        <v>99.827953304299498</v>
      </c>
      <c r="W852" s="26">
        <v>622795654</v>
      </c>
      <c r="X852" s="26">
        <v>99.827953304299498</v>
      </c>
      <c r="Y852" s="26">
        <v>622795654</v>
      </c>
      <c r="Z852" s="26">
        <v>99.827953304299498</v>
      </c>
      <c r="AA852" s="26">
        <v>0</v>
      </c>
      <c r="AB852" s="26">
        <v>0</v>
      </c>
      <c r="AC852" s="26">
        <v>0</v>
      </c>
    </row>
    <row r="853" spans="1:29" ht="38.25" x14ac:dyDescent="0.2">
      <c r="A853" s="10" t="s">
        <v>1293</v>
      </c>
      <c r="B853" s="103" t="s">
        <v>828</v>
      </c>
      <c r="C853" s="26">
        <v>623869000</v>
      </c>
      <c r="D853" s="26">
        <v>0</v>
      </c>
      <c r="E853" s="26">
        <v>0</v>
      </c>
      <c r="F853" s="26">
        <v>0</v>
      </c>
      <c r="G853" s="26">
        <v>0</v>
      </c>
      <c r="H853" s="26">
        <v>623869000</v>
      </c>
      <c r="I853" s="26">
        <v>51989087</v>
      </c>
      <c r="J853" s="26">
        <v>51989087</v>
      </c>
      <c r="K853" s="26">
        <v>1073346</v>
      </c>
      <c r="L853" s="26">
        <v>1073346</v>
      </c>
      <c r="M853" s="26">
        <v>1073346</v>
      </c>
      <c r="N853" s="26">
        <v>1073346</v>
      </c>
      <c r="O853" s="26">
        <v>1073346</v>
      </c>
      <c r="P853" s="26">
        <v>1073346</v>
      </c>
      <c r="Q853" s="26">
        <v>1073346</v>
      </c>
      <c r="R853" s="26">
        <v>1073346</v>
      </c>
      <c r="S853" s="26">
        <v>0</v>
      </c>
      <c r="T853" s="26">
        <v>0</v>
      </c>
      <c r="U853" s="26">
        <v>622795654</v>
      </c>
      <c r="V853" s="26">
        <v>99.827953304299498</v>
      </c>
      <c r="W853" s="26">
        <v>622795654</v>
      </c>
      <c r="X853" s="26">
        <v>99.827953304299498</v>
      </c>
      <c r="Y853" s="26">
        <v>622795654</v>
      </c>
      <c r="Z853" s="26">
        <v>99.827953304299498</v>
      </c>
      <c r="AA853" s="26">
        <v>0</v>
      </c>
      <c r="AB853" s="26">
        <v>0</v>
      </c>
      <c r="AC853" s="26">
        <v>0</v>
      </c>
    </row>
    <row r="854" spans="1:29" ht="25.5" x14ac:dyDescent="0.2">
      <c r="A854" s="10" t="s">
        <v>1294</v>
      </c>
      <c r="B854" s="103" t="s">
        <v>1153</v>
      </c>
      <c r="C854" s="26">
        <v>344733000</v>
      </c>
      <c r="D854" s="26">
        <v>0</v>
      </c>
      <c r="E854" s="26">
        <v>0</v>
      </c>
      <c r="F854" s="26">
        <v>0</v>
      </c>
      <c r="G854" s="26">
        <v>0</v>
      </c>
      <c r="H854" s="26">
        <v>344733000</v>
      </c>
      <c r="I854" s="26">
        <v>28727750</v>
      </c>
      <c r="J854" s="26">
        <v>28727750</v>
      </c>
      <c r="K854" s="26">
        <v>24976900</v>
      </c>
      <c r="L854" s="26">
        <v>24976900</v>
      </c>
      <c r="M854" s="26">
        <v>24976900</v>
      </c>
      <c r="N854" s="26">
        <v>24976900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319756100</v>
      </c>
      <c r="V854" s="26">
        <v>92.754711617396708</v>
      </c>
      <c r="W854" s="26">
        <v>319756100</v>
      </c>
      <c r="X854" s="26">
        <v>92.754711617396708</v>
      </c>
      <c r="Y854" s="26">
        <v>344733000</v>
      </c>
      <c r="Z854" s="26">
        <v>100</v>
      </c>
      <c r="AA854" s="26">
        <v>0</v>
      </c>
      <c r="AB854" s="26">
        <v>24976900</v>
      </c>
      <c r="AC854" s="26">
        <v>0</v>
      </c>
    </row>
    <row r="855" spans="1:29" ht="38.25" x14ac:dyDescent="0.2">
      <c r="A855" s="10" t="s">
        <v>1295</v>
      </c>
      <c r="B855" s="103" t="s">
        <v>828</v>
      </c>
      <c r="C855" s="26">
        <v>344733000</v>
      </c>
      <c r="D855" s="26">
        <v>0</v>
      </c>
      <c r="E855" s="26">
        <v>0</v>
      </c>
      <c r="F855" s="26">
        <v>0</v>
      </c>
      <c r="G855" s="26">
        <v>0</v>
      </c>
      <c r="H855" s="26">
        <v>344733000</v>
      </c>
      <c r="I855" s="26">
        <v>28727750</v>
      </c>
      <c r="J855" s="26">
        <v>28727750</v>
      </c>
      <c r="K855" s="26">
        <v>24976900</v>
      </c>
      <c r="L855" s="26">
        <v>24976900</v>
      </c>
      <c r="M855" s="26">
        <v>24976900</v>
      </c>
      <c r="N855" s="26">
        <v>24976900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319756100</v>
      </c>
      <c r="V855" s="26">
        <v>92.754711617396708</v>
      </c>
      <c r="W855" s="26">
        <v>319756100</v>
      </c>
      <c r="X855" s="26">
        <v>92.754711617396708</v>
      </c>
      <c r="Y855" s="26">
        <v>344733000</v>
      </c>
      <c r="Z855" s="26">
        <v>100</v>
      </c>
      <c r="AA855" s="26">
        <v>0</v>
      </c>
      <c r="AB855" s="26">
        <v>24976900</v>
      </c>
      <c r="AC855" s="26">
        <v>0</v>
      </c>
    </row>
    <row r="856" spans="1:29" ht="25.5" x14ac:dyDescent="0.2">
      <c r="A856" s="10" t="s">
        <v>1296</v>
      </c>
      <c r="B856" s="103" t="s">
        <v>1156</v>
      </c>
      <c r="C856" s="26">
        <v>43216000</v>
      </c>
      <c r="D856" s="26">
        <v>0</v>
      </c>
      <c r="E856" s="26">
        <v>0</v>
      </c>
      <c r="F856" s="26">
        <v>0</v>
      </c>
      <c r="G856" s="26">
        <v>0</v>
      </c>
      <c r="H856" s="26">
        <v>43216000</v>
      </c>
      <c r="I856" s="26">
        <v>3601337</v>
      </c>
      <c r="J856" s="26">
        <v>3601337</v>
      </c>
      <c r="K856" s="26">
        <v>3130400</v>
      </c>
      <c r="L856" s="26">
        <v>3130400</v>
      </c>
      <c r="M856" s="26">
        <v>3130400</v>
      </c>
      <c r="N856" s="26">
        <v>3130400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40085600</v>
      </c>
      <c r="V856" s="26">
        <v>92.756386523509789</v>
      </c>
      <c r="W856" s="26">
        <v>40085600</v>
      </c>
      <c r="X856" s="26">
        <v>92.756386523509789</v>
      </c>
      <c r="Y856" s="26">
        <v>43216000</v>
      </c>
      <c r="Z856" s="26">
        <v>100</v>
      </c>
      <c r="AA856" s="26">
        <v>0</v>
      </c>
      <c r="AB856" s="26">
        <v>3130400</v>
      </c>
      <c r="AC856" s="26">
        <v>0</v>
      </c>
    </row>
    <row r="857" spans="1:29" ht="38.25" x14ac:dyDescent="0.2">
      <c r="A857" s="10" t="s">
        <v>1297</v>
      </c>
      <c r="B857" s="103" t="s">
        <v>828</v>
      </c>
      <c r="C857" s="26">
        <v>43216000</v>
      </c>
      <c r="D857" s="26">
        <v>0</v>
      </c>
      <c r="E857" s="26">
        <v>0</v>
      </c>
      <c r="F857" s="26">
        <v>0</v>
      </c>
      <c r="G857" s="26">
        <v>0</v>
      </c>
      <c r="H857" s="26">
        <v>43216000</v>
      </c>
      <c r="I857" s="26">
        <v>3601337</v>
      </c>
      <c r="J857" s="26">
        <v>3601337</v>
      </c>
      <c r="K857" s="26">
        <v>3130400</v>
      </c>
      <c r="L857" s="26">
        <v>3130400</v>
      </c>
      <c r="M857" s="26">
        <v>3130400</v>
      </c>
      <c r="N857" s="26">
        <v>3130400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40085600</v>
      </c>
      <c r="V857" s="26">
        <v>92.756386523509789</v>
      </c>
      <c r="W857" s="26">
        <v>40085600</v>
      </c>
      <c r="X857" s="26">
        <v>92.756386523509789</v>
      </c>
      <c r="Y857" s="26">
        <v>43216000</v>
      </c>
      <c r="Z857" s="26">
        <v>100</v>
      </c>
      <c r="AA857" s="26">
        <v>0</v>
      </c>
      <c r="AB857" s="26">
        <v>3130400</v>
      </c>
      <c r="AC857" s="26">
        <v>0</v>
      </c>
    </row>
    <row r="858" spans="1:29" ht="25.5" x14ac:dyDescent="0.2">
      <c r="A858" s="10" t="s">
        <v>1298</v>
      </c>
      <c r="B858" s="103" t="s">
        <v>1159</v>
      </c>
      <c r="C858" s="26">
        <v>258636000</v>
      </c>
      <c r="D858" s="26">
        <v>0</v>
      </c>
      <c r="E858" s="26">
        <v>0</v>
      </c>
      <c r="F858" s="26">
        <v>0</v>
      </c>
      <c r="G858" s="26">
        <v>0</v>
      </c>
      <c r="H858" s="26">
        <v>258636000</v>
      </c>
      <c r="I858" s="26">
        <v>21553000</v>
      </c>
      <c r="J858" s="26">
        <v>21553000</v>
      </c>
      <c r="K858" s="26">
        <v>18736300</v>
      </c>
      <c r="L858" s="26">
        <v>18736300</v>
      </c>
      <c r="M858" s="26">
        <v>18736300</v>
      </c>
      <c r="N858" s="26">
        <v>18736300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239899700</v>
      </c>
      <c r="V858" s="26">
        <v>92.7557261943426</v>
      </c>
      <c r="W858" s="26">
        <v>239899700</v>
      </c>
      <c r="X858" s="26">
        <v>92.7557261943426</v>
      </c>
      <c r="Y858" s="26">
        <v>258636000</v>
      </c>
      <c r="Z858" s="26">
        <v>100</v>
      </c>
      <c r="AA858" s="26">
        <v>0</v>
      </c>
      <c r="AB858" s="26">
        <v>18736300</v>
      </c>
      <c r="AC858" s="26">
        <v>0</v>
      </c>
    </row>
    <row r="859" spans="1:29" ht="38.25" x14ac:dyDescent="0.2">
      <c r="A859" s="10" t="s">
        <v>1299</v>
      </c>
      <c r="B859" s="103" t="s">
        <v>828</v>
      </c>
      <c r="C859" s="26">
        <v>258636000</v>
      </c>
      <c r="D859" s="26">
        <v>0</v>
      </c>
      <c r="E859" s="26">
        <v>0</v>
      </c>
      <c r="F859" s="26">
        <v>0</v>
      </c>
      <c r="G859" s="26">
        <v>0</v>
      </c>
      <c r="H859" s="26">
        <v>258636000</v>
      </c>
      <c r="I859" s="26">
        <v>21553000</v>
      </c>
      <c r="J859" s="26">
        <v>21553000</v>
      </c>
      <c r="K859" s="26">
        <v>18736300</v>
      </c>
      <c r="L859" s="26">
        <v>18736300</v>
      </c>
      <c r="M859" s="26">
        <v>18736300</v>
      </c>
      <c r="N859" s="26">
        <v>18736300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239899700</v>
      </c>
      <c r="V859" s="26">
        <v>92.7557261943426</v>
      </c>
      <c r="W859" s="26">
        <v>239899700</v>
      </c>
      <c r="X859" s="26">
        <v>92.7557261943426</v>
      </c>
      <c r="Y859" s="26">
        <v>258636000</v>
      </c>
      <c r="Z859" s="26">
        <v>100</v>
      </c>
      <c r="AA859" s="26">
        <v>0</v>
      </c>
      <c r="AB859" s="26">
        <v>18736300</v>
      </c>
      <c r="AC859" s="26">
        <v>0</v>
      </c>
    </row>
    <row r="860" spans="1:29" ht="25.5" x14ac:dyDescent="0.2">
      <c r="A860" s="10" t="s">
        <v>1300</v>
      </c>
      <c r="B860" s="103" t="s">
        <v>1162</v>
      </c>
      <c r="C860" s="26">
        <v>86301000</v>
      </c>
      <c r="D860" s="26">
        <v>0</v>
      </c>
      <c r="E860" s="26">
        <v>0</v>
      </c>
      <c r="F860" s="26">
        <v>0</v>
      </c>
      <c r="G860" s="26">
        <v>0</v>
      </c>
      <c r="H860" s="26">
        <v>86301000</v>
      </c>
      <c r="I860" s="26">
        <v>7191750</v>
      </c>
      <c r="J860" s="26">
        <v>7191750</v>
      </c>
      <c r="K860" s="26">
        <v>6250700</v>
      </c>
      <c r="L860" s="26">
        <v>6250700</v>
      </c>
      <c r="M860" s="26">
        <v>6250700</v>
      </c>
      <c r="N860" s="26">
        <v>6250700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80050300</v>
      </c>
      <c r="V860" s="26">
        <v>92.7570943558012</v>
      </c>
      <c r="W860" s="26">
        <v>80050300</v>
      </c>
      <c r="X860" s="26">
        <v>92.7570943558012</v>
      </c>
      <c r="Y860" s="26">
        <v>86301000</v>
      </c>
      <c r="Z860" s="26">
        <v>100</v>
      </c>
      <c r="AA860" s="26">
        <v>0</v>
      </c>
      <c r="AB860" s="26">
        <v>6250700</v>
      </c>
      <c r="AC860" s="26">
        <v>0</v>
      </c>
    </row>
    <row r="861" spans="1:29" ht="38.25" x14ac:dyDescent="0.2">
      <c r="A861" s="10" t="s">
        <v>1301</v>
      </c>
      <c r="B861" s="103" t="s">
        <v>828</v>
      </c>
      <c r="C861" s="26">
        <v>86301000</v>
      </c>
      <c r="D861" s="26">
        <v>0</v>
      </c>
      <c r="E861" s="26">
        <v>0</v>
      </c>
      <c r="F861" s="26">
        <v>0</v>
      </c>
      <c r="G861" s="26">
        <v>0</v>
      </c>
      <c r="H861" s="26">
        <v>86301000</v>
      </c>
      <c r="I861" s="26">
        <v>7191750</v>
      </c>
      <c r="J861" s="26">
        <v>7191750</v>
      </c>
      <c r="K861" s="26">
        <v>6250700</v>
      </c>
      <c r="L861" s="26">
        <v>6250700</v>
      </c>
      <c r="M861" s="26">
        <v>6250700</v>
      </c>
      <c r="N861" s="26">
        <v>6250700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80050300</v>
      </c>
      <c r="V861" s="26">
        <v>92.7570943558012</v>
      </c>
      <c r="W861" s="26">
        <v>80050300</v>
      </c>
      <c r="X861" s="26">
        <v>92.7570943558012</v>
      </c>
      <c r="Y861" s="26">
        <v>86301000</v>
      </c>
      <c r="Z861" s="26">
        <v>100</v>
      </c>
      <c r="AA861" s="26">
        <v>0</v>
      </c>
      <c r="AB861" s="26">
        <v>6250700</v>
      </c>
      <c r="AC861" s="26">
        <v>0</v>
      </c>
    </row>
    <row r="862" spans="1:29" ht="51" x14ac:dyDescent="0.2">
      <c r="A862" s="10" t="s">
        <v>1302</v>
      </c>
      <c r="B862" s="103" t="s">
        <v>1165</v>
      </c>
      <c r="C862" s="26">
        <v>43216000</v>
      </c>
      <c r="D862" s="26">
        <v>0</v>
      </c>
      <c r="E862" s="26">
        <v>0</v>
      </c>
      <c r="F862" s="26">
        <v>0</v>
      </c>
      <c r="G862" s="26">
        <v>0</v>
      </c>
      <c r="H862" s="26">
        <v>43216000</v>
      </c>
      <c r="I862" s="26">
        <v>3601337</v>
      </c>
      <c r="J862" s="26">
        <v>3601337</v>
      </c>
      <c r="K862" s="26">
        <v>3130400</v>
      </c>
      <c r="L862" s="26">
        <v>3130400</v>
      </c>
      <c r="M862" s="26">
        <v>3130400</v>
      </c>
      <c r="N862" s="26">
        <v>3130400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40085600</v>
      </c>
      <c r="V862" s="26">
        <v>92.756386523509789</v>
      </c>
      <c r="W862" s="26">
        <v>40085600</v>
      </c>
      <c r="X862" s="26">
        <v>92.756386523509789</v>
      </c>
      <c r="Y862" s="26">
        <v>43216000</v>
      </c>
      <c r="Z862" s="26">
        <v>100</v>
      </c>
      <c r="AA862" s="26">
        <v>0</v>
      </c>
      <c r="AB862" s="26">
        <v>3130400</v>
      </c>
      <c r="AC862" s="26">
        <v>0</v>
      </c>
    </row>
    <row r="863" spans="1:29" ht="38.25" x14ac:dyDescent="0.2">
      <c r="A863" s="10" t="s">
        <v>1303</v>
      </c>
      <c r="B863" s="103" t="s">
        <v>828</v>
      </c>
      <c r="C863" s="26">
        <v>43216000</v>
      </c>
      <c r="D863" s="26">
        <v>0</v>
      </c>
      <c r="E863" s="26">
        <v>0</v>
      </c>
      <c r="F863" s="26">
        <v>0</v>
      </c>
      <c r="G863" s="26">
        <v>0</v>
      </c>
      <c r="H863" s="26">
        <v>43216000</v>
      </c>
      <c r="I863" s="26">
        <v>3601337</v>
      </c>
      <c r="J863" s="26">
        <v>3601337</v>
      </c>
      <c r="K863" s="26">
        <v>3130400</v>
      </c>
      <c r="L863" s="26">
        <v>3130400</v>
      </c>
      <c r="M863" s="26">
        <v>3130400</v>
      </c>
      <c r="N863" s="26">
        <v>3130400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40085600</v>
      </c>
      <c r="V863" s="26">
        <v>92.756386523509789</v>
      </c>
      <c r="W863" s="26">
        <v>40085600</v>
      </c>
      <c r="X863" s="26">
        <v>92.756386523509789</v>
      </c>
      <c r="Y863" s="26">
        <v>43216000</v>
      </c>
      <c r="Z863" s="26">
        <v>100</v>
      </c>
      <c r="AA863" s="26">
        <v>0</v>
      </c>
      <c r="AB863" s="26">
        <v>3130400</v>
      </c>
      <c r="AC863" s="26">
        <v>0</v>
      </c>
    </row>
    <row r="864" spans="1:29" ht="25.5" x14ac:dyDescent="0.2">
      <c r="A864" s="10" t="s">
        <v>1304</v>
      </c>
      <c r="B864" s="103" t="s">
        <v>1168</v>
      </c>
      <c r="C864" s="26">
        <v>13579000</v>
      </c>
      <c r="D864" s="26">
        <v>0</v>
      </c>
      <c r="E864" s="26">
        <v>0</v>
      </c>
      <c r="F864" s="26">
        <v>0</v>
      </c>
      <c r="G864" s="26">
        <v>0</v>
      </c>
      <c r="H864" s="26">
        <v>13579000</v>
      </c>
      <c r="I864" s="26">
        <v>1131587</v>
      </c>
      <c r="J864" s="26">
        <v>1131587</v>
      </c>
      <c r="K864" s="26">
        <v>10000000</v>
      </c>
      <c r="L864" s="26">
        <v>10000000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3579000</v>
      </c>
      <c r="V864" s="26">
        <v>26.356874585757396</v>
      </c>
      <c r="W864" s="26">
        <v>13579000</v>
      </c>
      <c r="X864" s="26">
        <v>100</v>
      </c>
      <c r="Y864" s="26">
        <v>13579000</v>
      </c>
      <c r="Z864" s="26">
        <v>100</v>
      </c>
      <c r="AA864" s="26">
        <v>10000000</v>
      </c>
      <c r="AB864" s="26">
        <v>0</v>
      </c>
      <c r="AC864" s="26">
        <v>0</v>
      </c>
    </row>
    <row r="865" spans="1:29" ht="38.25" x14ac:dyDescent="0.2">
      <c r="A865" s="10" t="s">
        <v>1305</v>
      </c>
      <c r="B865" s="103" t="s">
        <v>828</v>
      </c>
      <c r="C865" s="26">
        <v>13579000</v>
      </c>
      <c r="D865" s="26">
        <v>0</v>
      </c>
      <c r="E865" s="26">
        <v>0</v>
      </c>
      <c r="F865" s="26">
        <v>0</v>
      </c>
      <c r="G865" s="26">
        <v>0</v>
      </c>
      <c r="H865" s="26">
        <v>13579000</v>
      </c>
      <c r="I865" s="26">
        <v>1131587</v>
      </c>
      <c r="J865" s="26">
        <v>1131587</v>
      </c>
      <c r="K865" s="26">
        <v>10000000</v>
      </c>
      <c r="L865" s="26">
        <v>10000000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3579000</v>
      </c>
      <c r="V865" s="26">
        <v>26.356874585757396</v>
      </c>
      <c r="W865" s="26">
        <v>13579000</v>
      </c>
      <c r="X865" s="26">
        <v>100</v>
      </c>
      <c r="Y865" s="26">
        <v>13579000</v>
      </c>
      <c r="Z865" s="26">
        <v>100</v>
      </c>
      <c r="AA865" s="26">
        <v>10000000</v>
      </c>
      <c r="AB865" s="26">
        <v>0</v>
      </c>
      <c r="AC865" s="26">
        <v>0</v>
      </c>
    </row>
    <row r="866" spans="1:29" ht="25.5" x14ac:dyDescent="0.2">
      <c r="A866" s="10" t="s">
        <v>1306</v>
      </c>
      <c r="B866" s="103" t="s">
        <v>1171</v>
      </c>
      <c r="C866" s="26">
        <v>20638000</v>
      </c>
      <c r="D866" s="26">
        <v>0</v>
      </c>
      <c r="E866" s="26">
        <v>0</v>
      </c>
      <c r="F866" s="26">
        <v>0</v>
      </c>
      <c r="G866" s="26">
        <v>0</v>
      </c>
      <c r="H866" s="26">
        <v>20638000</v>
      </c>
      <c r="I866" s="26">
        <v>1719837</v>
      </c>
      <c r="J866" s="26">
        <v>1719837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20638000</v>
      </c>
      <c r="V866" s="26">
        <v>100</v>
      </c>
      <c r="W866" s="26">
        <v>20638000</v>
      </c>
      <c r="X866" s="26">
        <v>100</v>
      </c>
      <c r="Y866" s="26">
        <v>20638000</v>
      </c>
      <c r="Z866" s="26">
        <v>100</v>
      </c>
      <c r="AA866" s="26">
        <v>0</v>
      </c>
      <c r="AB866" s="26">
        <v>0</v>
      </c>
      <c r="AC866" s="26">
        <v>0</v>
      </c>
    </row>
    <row r="867" spans="1:29" ht="38.25" x14ac:dyDescent="0.2">
      <c r="A867" s="10" t="s">
        <v>1307</v>
      </c>
      <c r="B867" s="103" t="s">
        <v>828</v>
      </c>
      <c r="C867" s="26">
        <v>20638000</v>
      </c>
      <c r="D867" s="26">
        <v>0</v>
      </c>
      <c r="E867" s="26">
        <v>0</v>
      </c>
      <c r="F867" s="26">
        <v>0</v>
      </c>
      <c r="G867" s="26">
        <v>0</v>
      </c>
      <c r="H867" s="26">
        <v>20638000</v>
      </c>
      <c r="I867" s="26">
        <v>1719837</v>
      </c>
      <c r="J867" s="26">
        <v>1719837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20638000</v>
      </c>
      <c r="V867" s="26">
        <v>100</v>
      </c>
      <c r="W867" s="26">
        <v>20638000</v>
      </c>
      <c r="X867" s="26">
        <v>100</v>
      </c>
      <c r="Y867" s="26">
        <v>20638000</v>
      </c>
      <c r="Z867" s="26">
        <v>100</v>
      </c>
      <c r="AA867" s="26">
        <v>0</v>
      </c>
      <c r="AB867" s="26">
        <v>0</v>
      </c>
      <c r="AC867" s="26">
        <v>0</v>
      </c>
    </row>
    <row r="868" spans="1:29" x14ac:dyDescent="0.2">
      <c r="A868" s="10" t="s">
        <v>1308</v>
      </c>
      <c r="B868" s="102" t="s">
        <v>1249</v>
      </c>
      <c r="C868" s="26">
        <v>643006000</v>
      </c>
      <c r="D868" s="26">
        <v>0</v>
      </c>
      <c r="E868" s="26">
        <v>0</v>
      </c>
      <c r="F868" s="26">
        <v>0</v>
      </c>
      <c r="G868" s="26">
        <v>0</v>
      </c>
      <c r="H868" s="26">
        <v>643006000</v>
      </c>
      <c r="I868" s="26">
        <v>53583837</v>
      </c>
      <c r="J868" s="26">
        <v>53583837</v>
      </c>
      <c r="K868" s="26">
        <v>50390977</v>
      </c>
      <c r="L868" s="26">
        <v>50390977</v>
      </c>
      <c r="M868" s="26">
        <v>50390977</v>
      </c>
      <c r="N868" s="26">
        <v>50390977</v>
      </c>
      <c r="O868" s="26">
        <v>50390977</v>
      </c>
      <c r="P868" s="26">
        <v>50390977</v>
      </c>
      <c r="Q868" s="26">
        <v>50390977</v>
      </c>
      <c r="R868" s="26">
        <v>50390977</v>
      </c>
      <c r="S868" s="26">
        <v>0</v>
      </c>
      <c r="T868" s="26">
        <v>0</v>
      </c>
      <c r="U868" s="26">
        <v>592615023</v>
      </c>
      <c r="V868" s="26">
        <v>92.16321822813471</v>
      </c>
      <c r="W868" s="26">
        <v>592615023</v>
      </c>
      <c r="X868" s="26">
        <v>92.16321822813471</v>
      </c>
      <c r="Y868" s="26">
        <v>592615023</v>
      </c>
      <c r="Z868" s="26">
        <v>92.16321822813471</v>
      </c>
      <c r="AA868" s="26">
        <v>0</v>
      </c>
      <c r="AB868" s="26">
        <v>0</v>
      </c>
      <c r="AC868" s="26">
        <v>0</v>
      </c>
    </row>
    <row r="869" spans="1:29" ht="38.25" x14ac:dyDescent="0.2">
      <c r="A869" s="10" t="s">
        <v>1309</v>
      </c>
      <c r="B869" s="103" t="s">
        <v>828</v>
      </c>
      <c r="C869" s="26">
        <v>643006000</v>
      </c>
      <c r="D869" s="26">
        <v>0</v>
      </c>
      <c r="E869" s="26">
        <v>0</v>
      </c>
      <c r="F869" s="26">
        <v>0</v>
      </c>
      <c r="G869" s="26">
        <v>0</v>
      </c>
      <c r="H869" s="26">
        <v>643006000</v>
      </c>
      <c r="I869" s="26">
        <v>53583837</v>
      </c>
      <c r="J869" s="26">
        <v>53583837</v>
      </c>
      <c r="K869" s="26">
        <v>50390977</v>
      </c>
      <c r="L869" s="26">
        <v>50390977</v>
      </c>
      <c r="M869" s="26">
        <v>50390977</v>
      </c>
      <c r="N869" s="26">
        <v>50390977</v>
      </c>
      <c r="O869" s="26">
        <v>50390977</v>
      </c>
      <c r="P869" s="26">
        <v>50390977</v>
      </c>
      <c r="Q869" s="26">
        <v>50390977</v>
      </c>
      <c r="R869" s="26">
        <v>50390977</v>
      </c>
      <c r="S869" s="26">
        <v>0</v>
      </c>
      <c r="T869" s="26">
        <v>0</v>
      </c>
      <c r="U869" s="26">
        <v>592615023</v>
      </c>
      <c r="V869" s="26">
        <v>92.16321822813471</v>
      </c>
      <c r="W869" s="26">
        <v>592615023</v>
      </c>
      <c r="X869" s="26">
        <v>92.16321822813471</v>
      </c>
      <c r="Y869" s="26">
        <v>592615023</v>
      </c>
      <c r="Z869" s="26">
        <v>92.16321822813471</v>
      </c>
      <c r="AA869" s="26">
        <v>0</v>
      </c>
      <c r="AB869" s="26">
        <v>0</v>
      </c>
      <c r="AC869" s="26">
        <v>0</v>
      </c>
    </row>
    <row r="870" spans="1:29" x14ac:dyDescent="0.2">
      <c r="A870" s="10" t="s">
        <v>1310</v>
      </c>
      <c r="B870" s="102" t="s">
        <v>1311</v>
      </c>
      <c r="C870" s="26">
        <v>824824527</v>
      </c>
      <c r="D870" s="26">
        <v>0</v>
      </c>
      <c r="E870" s="26">
        <v>0</v>
      </c>
      <c r="F870" s="26">
        <v>0</v>
      </c>
      <c r="G870" s="26">
        <v>0</v>
      </c>
      <c r="H870" s="26">
        <v>824824527</v>
      </c>
      <c r="I870" s="26">
        <v>824824527</v>
      </c>
      <c r="J870" s="26">
        <v>824824527</v>
      </c>
      <c r="K870" s="26">
        <v>52499140</v>
      </c>
      <c r="L870" s="26">
        <v>52499140</v>
      </c>
      <c r="M870" s="26">
        <v>52499140</v>
      </c>
      <c r="N870" s="26">
        <v>52499140</v>
      </c>
      <c r="O870" s="26">
        <v>52499140</v>
      </c>
      <c r="P870" s="26">
        <v>52499140</v>
      </c>
      <c r="Q870" s="26">
        <v>52499140</v>
      </c>
      <c r="R870" s="26">
        <v>52499140</v>
      </c>
      <c r="S870" s="26">
        <v>0</v>
      </c>
      <c r="T870" s="26">
        <v>0</v>
      </c>
      <c r="U870" s="26">
        <v>772325387</v>
      </c>
      <c r="V870" s="26">
        <v>93.635114102275011</v>
      </c>
      <c r="W870" s="26">
        <v>772325387</v>
      </c>
      <c r="X870" s="26">
        <v>93.635114102275011</v>
      </c>
      <c r="Y870" s="26">
        <v>772325387</v>
      </c>
      <c r="Z870" s="26">
        <v>93.635114102275011</v>
      </c>
      <c r="AA870" s="26">
        <v>0</v>
      </c>
      <c r="AB870" s="26">
        <v>0</v>
      </c>
      <c r="AC870" s="26">
        <v>0</v>
      </c>
    </row>
    <row r="871" spans="1:29" x14ac:dyDescent="0.2">
      <c r="A871" s="10" t="s">
        <v>1312</v>
      </c>
      <c r="B871" s="102" t="s">
        <v>61</v>
      </c>
      <c r="C871" s="26">
        <v>824824527</v>
      </c>
      <c r="D871" s="26">
        <v>0</v>
      </c>
      <c r="E871" s="26">
        <v>0</v>
      </c>
      <c r="F871" s="26">
        <v>0</v>
      </c>
      <c r="G871" s="26">
        <v>0</v>
      </c>
      <c r="H871" s="26">
        <v>824824527</v>
      </c>
      <c r="I871" s="26">
        <v>824824527</v>
      </c>
      <c r="J871" s="26">
        <v>824824527</v>
      </c>
      <c r="K871" s="26">
        <v>52499140</v>
      </c>
      <c r="L871" s="26">
        <v>52499140</v>
      </c>
      <c r="M871" s="26">
        <v>52499140</v>
      </c>
      <c r="N871" s="26">
        <v>52499140</v>
      </c>
      <c r="O871" s="26">
        <v>52499140</v>
      </c>
      <c r="P871" s="26">
        <v>52499140</v>
      </c>
      <c r="Q871" s="26">
        <v>52499140</v>
      </c>
      <c r="R871" s="26">
        <v>52499140</v>
      </c>
      <c r="S871" s="26">
        <v>0</v>
      </c>
      <c r="T871" s="26">
        <v>0</v>
      </c>
      <c r="U871" s="26">
        <v>772325387</v>
      </c>
      <c r="V871" s="26">
        <v>93.635114102275011</v>
      </c>
      <c r="W871" s="26">
        <v>772325387</v>
      </c>
      <c r="X871" s="26">
        <v>93.635114102275011</v>
      </c>
      <c r="Y871" s="26">
        <v>772325387</v>
      </c>
      <c r="Z871" s="26">
        <v>93.635114102275011</v>
      </c>
      <c r="AA871" s="26">
        <v>0</v>
      </c>
      <c r="AB871" s="26">
        <v>0</v>
      </c>
      <c r="AC871" s="26">
        <v>0</v>
      </c>
    </row>
    <row r="872" spans="1:29" x14ac:dyDescent="0.2">
      <c r="A872" s="10" t="s">
        <v>1313</v>
      </c>
      <c r="B872" s="102" t="s">
        <v>63</v>
      </c>
      <c r="C872" s="26">
        <v>824824527</v>
      </c>
      <c r="D872" s="26">
        <v>0</v>
      </c>
      <c r="E872" s="26">
        <v>0</v>
      </c>
      <c r="F872" s="26">
        <v>0</v>
      </c>
      <c r="G872" s="26">
        <v>0</v>
      </c>
      <c r="H872" s="26">
        <v>824824527</v>
      </c>
      <c r="I872" s="26">
        <v>824824527</v>
      </c>
      <c r="J872" s="26">
        <v>824824527</v>
      </c>
      <c r="K872" s="26">
        <v>52499140</v>
      </c>
      <c r="L872" s="26">
        <v>52499140</v>
      </c>
      <c r="M872" s="26">
        <v>52499140</v>
      </c>
      <c r="N872" s="26">
        <v>52499140</v>
      </c>
      <c r="O872" s="26">
        <v>52499140</v>
      </c>
      <c r="P872" s="26">
        <v>52499140</v>
      </c>
      <c r="Q872" s="26">
        <v>52499140</v>
      </c>
      <c r="R872" s="26">
        <v>52499140</v>
      </c>
      <c r="S872" s="26">
        <v>0</v>
      </c>
      <c r="T872" s="26">
        <v>0</v>
      </c>
      <c r="U872" s="26">
        <v>772325387</v>
      </c>
      <c r="V872" s="26">
        <v>93.635114102275011</v>
      </c>
      <c r="W872" s="26">
        <v>772325387</v>
      </c>
      <c r="X872" s="26">
        <v>93.635114102275011</v>
      </c>
      <c r="Y872" s="26">
        <v>772325387</v>
      </c>
      <c r="Z872" s="26">
        <v>93.635114102275011</v>
      </c>
      <c r="AA872" s="26">
        <v>0</v>
      </c>
      <c r="AB872" s="26">
        <v>0</v>
      </c>
      <c r="AC872" s="26">
        <v>0</v>
      </c>
    </row>
    <row r="873" spans="1:29" x14ac:dyDescent="0.2">
      <c r="A873" s="10" t="s">
        <v>1314</v>
      </c>
      <c r="B873" s="102" t="s">
        <v>606</v>
      </c>
      <c r="C873" s="26">
        <v>775167806</v>
      </c>
      <c r="D873" s="26">
        <v>0</v>
      </c>
      <c r="E873" s="26">
        <v>0</v>
      </c>
      <c r="F873" s="26">
        <v>0</v>
      </c>
      <c r="G873" s="26">
        <v>0</v>
      </c>
      <c r="H873" s="26">
        <v>775167806</v>
      </c>
      <c r="I873" s="26">
        <v>775167806</v>
      </c>
      <c r="J873" s="26">
        <v>775167806</v>
      </c>
      <c r="K873" s="26">
        <v>52499140</v>
      </c>
      <c r="L873" s="26">
        <v>52499140</v>
      </c>
      <c r="M873" s="26">
        <v>52499140</v>
      </c>
      <c r="N873" s="26">
        <v>52499140</v>
      </c>
      <c r="O873" s="26">
        <v>52499140</v>
      </c>
      <c r="P873" s="26">
        <v>52499140</v>
      </c>
      <c r="Q873" s="26">
        <v>52499140</v>
      </c>
      <c r="R873" s="26">
        <v>52499140</v>
      </c>
      <c r="S873" s="26">
        <v>0</v>
      </c>
      <c r="T873" s="26">
        <v>0</v>
      </c>
      <c r="U873" s="26">
        <v>722668666</v>
      </c>
      <c r="V873" s="26">
        <v>93.227383852419692</v>
      </c>
      <c r="W873" s="26">
        <v>722668666</v>
      </c>
      <c r="X873" s="26">
        <v>93.227383852419692</v>
      </c>
      <c r="Y873" s="26">
        <v>722668666</v>
      </c>
      <c r="Z873" s="26">
        <v>93.227383852419692</v>
      </c>
      <c r="AA873" s="26">
        <v>0</v>
      </c>
      <c r="AB873" s="26">
        <v>0</v>
      </c>
      <c r="AC873" s="26">
        <v>0</v>
      </c>
    </row>
    <row r="874" spans="1:29" x14ac:dyDescent="0.2">
      <c r="A874" s="10" t="s">
        <v>1315</v>
      </c>
      <c r="B874" s="102" t="s">
        <v>608</v>
      </c>
      <c r="C874" s="26">
        <v>775167806</v>
      </c>
      <c r="D874" s="26">
        <v>0</v>
      </c>
      <c r="E874" s="26">
        <v>0</v>
      </c>
      <c r="F874" s="26">
        <v>0</v>
      </c>
      <c r="G874" s="26">
        <v>0</v>
      </c>
      <c r="H874" s="26">
        <v>775167806</v>
      </c>
      <c r="I874" s="26">
        <v>775167806</v>
      </c>
      <c r="J874" s="26">
        <v>775167806</v>
      </c>
      <c r="K874" s="26">
        <v>52499140</v>
      </c>
      <c r="L874" s="26">
        <v>52499140</v>
      </c>
      <c r="M874" s="26">
        <v>52499140</v>
      </c>
      <c r="N874" s="26">
        <v>52499140</v>
      </c>
      <c r="O874" s="26">
        <v>52499140</v>
      </c>
      <c r="P874" s="26">
        <v>52499140</v>
      </c>
      <c r="Q874" s="26">
        <v>52499140</v>
      </c>
      <c r="R874" s="26">
        <v>52499140</v>
      </c>
      <c r="S874" s="26">
        <v>0</v>
      </c>
      <c r="T874" s="26">
        <v>0</v>
      </c>
      <c r="U874" s="26">
        <v>722668666</v>
      </c>
      <c r="V874" s="26">
        <v>93.227383852419692</v>
      </c>
      <c r="W874" s="26">
        <v>722668666</v>
      </c>
      <c r="X874" s="26">
        <v>93.227383852419692</v>
      </c>
      <c r="Y874" s="26">
        <v>722668666</v>
      </c>
      <c r="Z874" s="26">
        <v>93.227383852419692</v>
      </c>
      <c r="AA874" s="26">
        <v>0</v>
      </c>
      <c r="AB874" s="26">
        <v>0</v>
      </c>
      <c r="AC874" s="26">
        <v>0</v>
      </c>
    </row>
    <row r="875" spans="1:29" ht="38.25" x14ac:dyDescent="0.2">
      <c r="A875" s="10" t="s">
        <v>1316</v>
      </c>
      <c r="B875" s="103" t="s">
        <v>610</v>
      </c>
      <c r="C875" s="26">
        <v>556870505</v>
      </c>
      <c r="D875" s="26">
        <v>0</v>
      </c>
      <c r="E875" s="26">
        <v>0</v>
      </c>
      <c r="F875" s="26">
        <v>0</v>
      </c>
      <c r="G875" s="26">
        <v>0</v>
      </c>
      <c r="H875" s="26">
        <v>556870505</v>
      </c>
      <c r="I875" s="26">
        <v>556870505</v>
      </c>
      <c r="J875" s="26">
        <v>556870505</v>
      </c>
      <c r="K875" s="26">
        <v>50591979</v>
      </c>
      <c r="L875" s="26">
        <v>50591979</v>
      </c>
      <c r="M875" s="26">
        <v>50591979</v>
      </c>
      <c r="N875" s="26">
        <v>50591979</v>
      </c>
      <c r="O875" s="26">
        <v>50591979</v>
      </c>
      <c r="P875" s="26">
        <v>50591979</v>
      </c>
      <c r="Q875" s="26">
        <v>50591979</v>
      </c>
      <c r="R875" s="26">
        <v>50591979</v>
      </c>
      <c r="S875" s="26">
        <v>0</v>
      </c>
      <c r="T875" s="26">
        <v>0</v>
      </c>
      <c r="U875" s="26">
        <v>506278526</v>
      </c>
      <c r="V875" s="26">
        <v>90.914947273064911</v>
      </c>
      <c r="W875" s="26">
        <v>506278526</v>
      </c>
      <c r="X875" s="26">
        <v>90.914947273064911</v>
      </c>
      <c r="Y875" s="26">
        <v>506278526</v>
      </c>
      <c r="Z875" s="26">
        <v>90.914947273064911</v>
      </c>
      <c r="AA875" s="26">
        <v>0</v>
      </c>
      <c r="AB875" s="26">
        <v>0</v>
      </c>
      <c r="AC875" s="26">
        <v>0</v>
      </c>
    </row>
    <row r="876" spans="1:29" x14ac:dyDescent="0.2">
      <c r="A876" s="10" t="s">
        <v>1317</v>
      </c>
      <c r="B876" s="102" t="s">
        <v>612</v>
      </c>
      <c r="C876" s="26">
        <v>556870505</v>
      </c>
      <c r="D876" s="26">
        <v>0</v>
      </c>
      <c r="E876" s="26">
        <v>0</v>
      </c>
      <c r="F876" s="26">
        <v>0</v>
      </c>
      <c r="G876" s="26">
        <v>0</v>
      </c>
      <c r="H876" s="26">
        <v>556870505</v>
      </c>
      <c r="I876" s="26">
        <v>556870505</v>
      </c>
      <c r="J876" s="26">
        <v>556870505</v>
      </c>
      <c r="K876" s="26">
        <v>50591979</v>
      </c>
      <c r="L876" s="26">
        <v>50591979</v>
      </c>
      <c r="M876" s="26">
        <v>50591979</v>
      </c>
      <c r="N876" s="26">
        <v>50591979</v>
      </c>
      <c r="O876" s="26">
        <v>50591979</v>
      </c>
      <c r="P876" s="26">
        <v>50591979</v>
      </c>
      <c r="Q876" s="26">
        <v>50591979</v>
      </c>
      <c r="R876" s="26">
        <v>50591979</v>
      </c>
      <c r="S876" s="26">
        <v>0</v>
      </c>
      <c r="T876" s="26">
        <v>0</v>
      </c>
      <c r="U876" s="26">
        <v>506278526</v>
      </c>
      <c r="V876" s="26">
        <v>90.914947273064911</v>
      </c>
      <c r="W876" s="26">
        <v>506278526</v>
      </c>
      <c r="X876" s="26">
        <v>90.914947273064911</v>
      </c>
      <c r="Y876" s="26">
        <v>506278526</v>
      </c>
      <c r="Z876" s="26">
        <v>90.914947273064911</v>
      </c>
      <c r="AA876" s="26">
        <v>0</v>
      </c>
      <c r="AB876" s="26">
        <v>0</v>
      </c>
      <c r="AC876" s="26">
        <v>0</v>
      </c>
    </row>
    <row r="877" spans="1:29" x14ac:dyDescent="0.2">
      <c r="A877" s="10" t="s">
        <v>1318</v>
      </c>
      <c r="B877" s="102" t="s">
        <v>614</v>
      </c>
      <c r="C877" s="26">
        <v>490100074</v>
      </c>
      <c r="D877" s="26">
        <v>0</v>
      </c>
      <c r="E877" s="26">
        <v>0</v>
      </c>
      <c r="F877" s="26">
        <v>0</v>
      </c>
      <c r="G877" s="26">
        <v>0</v>
      </c>
      <c r="H877" s="26">
        <v>490100074</v>
      </c>
      <c r="I877" s="26">
        <v>490100074</v>
      </c>
      <c r="J877" s="26">
        <v>490100074</v>
      </c>
      <c r="K877" s="26">
        <v>42511115</v>
      </c>
      <c r="L877" s="26">
        <v>42511115</v>
      </c>
      <c r="M877" s="26">
        <v>42511115</v>
      </c>
      <c r="N877" s="26">
        <v>42511115</v>
      </c>
      <c r="O877" s="26">
        <v>42511115</v>
      </c>
      <c r="P877" s="26">
        <v>42511115</v>
      </c>
      <c r="Q877" s="26">
        <v>42511115</v>
      </c>
      <c r="R877" s="26">
        <v>42511115</v>
      </c>
      <c r="S877" s="26">
        <v>0</v>
      </c>
      <c r="T877" s="26">
        <v>0</v>
      </c>
      <c r="U877" s="26">
        <v>447588959</v>
      </c>
      <c r="V877" s="26">
        <v>91.32603375203729</v>
      </c>
      <c r="W877" s="26">
        <v>447588959</v>
      </c>
      <c r="X877" s="26">
        <v>91.32603375203729</v>
      </c>
      <c r="Y877" s="26">
        <v>447588959</v>
      </c>
      <c r="Z877" s="26">
        <v>91.32603375203729</v>
      </c>
      <c r="AA877" s="26">
        <v>0</v>
      </c>
      <c r="AB877" s="26">
        <v>0</v>
      </c>
      <c r="AC877" s="26">
        <v>0</v>
      </c>
    </row>
    <row r="878" spans="1:29" x14ac:dyDescent="0.2">
      <c r="A878" s="10" t="s">
        <v>1319</v>
      </c>
      <c r="B878" s="102" t="s">
        <v>616</v>
      </c>
      <c r="C878" s="26">
        <v>455171080</v>
      </c>
      <c r="D878" s="26">
        <v>0</v>
      </c>
      <c r="E878" s="26">
        <v>0</v>
      </c>
      <c r="F878" s="26">
        <v>0</v>
      </c>
      <c r="G878" s="26">
        <v>0</v>
      </c>
      <c r="H878" s="26">
        <v>455171080</v>
      </c>
      <c r="I878" s="26">
        <v>455171080</v>
      </c>
      <c r="J878" s="26">
        <v>455171080</v>
      </c>
      <c r="K878" s="26">
        <v>37129550</v>
      </c>
      <c r="L878" s="26">
        <v>37129550</v>
      </c>
      <c r="M878" s="26">
        <v>37129550</v>
      </c>
      <c r="N878" s="26">
        <v>37129550</v>
      </c>
      <c r="O878" s="26">
        <v>37129550</v>
      </c>
      <c r="P878" s="26">
        <v>37129550</v>
      </c>
      <c r="Q878" s="26">
        <v>37129550</v>
      </c>
      <c r="R878" s="26">
        <v>37129550</v>
      </c>
      <c r="S878" s="26">
        <v>0</v>
      </c>
      <c r="T878" s="26">
        <v>0</v>
      </c>
      <c r="U878" s="26">
        <v>418041530</v>
      </c>
      <c r="V878" s="26">
        <v>91.842726475504605</v>
      </c>
      <c r="W878" s="26">
        <v>418041530</v>
      </c>
      <c r="X878" s="26">
        <v>91.842726475504605</v>
      </c>
      <c r="Y878" s="26">
        <v>418041530</v>
      </c>
      <c r="Z878" s="26">
        <v>91.842726475504605</v>
      </c>
      <c r="AA878" s="26">
        <v>0</v>
      </c>
      <c r="AB878" s="26">
        <v>0</v>
      </c>
      <c r="AC878" s="26">
        <v>0</v>
      </c>
    </row>
    <row r="879" spans="1:29" x14ac:dyDescent="0.2">
      <c r="A879" s="10" t="s">
        <v>1320</v>
      </c>
      <c r="B879" s="102" t="s">
        <v>75</v>
      </c>
      <c r="C879" s="26">
        <v>455171080</v>
      </c>
      <c r="D879" s="26">
        <v>0</v>
      </c>
      <c r="E879" s="26">
        <v>0</v>
      </c>
      <c r="F879" s="26">
        <v>0</v>
      </c>
      <c r="G879" s="26">
        <v>0</v>
      </c>
      <c r="H879" s="26">
        <v>455171080</v>
      </c>
      <c r="I879" s="26">
        <v>455171080</v>
      </c>
      <c r="J879" s="26">
        <v>455171080</v>
      </c>
      <c r="K879" s="26">
        <v>37129550</v>
      </c>
      <c r="L879" s="26">
        <v>37129550</v>
      </c>
      <c r="M879" s="26">
        <v>37129550</v>
      </c>
      <c r="N879" s="26">
        <v>37129550</v>
      </c>
      <c r="O879" s="26">
        <v>37129550</v>
      </c>
      <c r="P879" s="26">
        <v>37129550</v>
      </c>
      <c r="Q879" s="26">
        <v>37129550</v>
      </c>
      <c r="R879" s="26">
        <v>37129550</v>
      </c>
      <c r="S879" s="26">
        <v>0</v>
      </c>
      <c r="T879" s="26">
        <v>0</v>
      </c>
      <c r="U879" s="26">
        <v>418041530</v>
      </c>
      <c r="V879" s="26">
        <v>91.842726475504605</v>
      </c>
      <c r="W879" s="26">
        <v>418041530</v>
      </c>
      <c r="X879" s="26">
        <v>91.842726475504605</v>
      </c>
      <c r="Y879" s="26">
        <v>418041530</v>
      </c>
      <c r="Z879" s="26">
        <v>91.842726475504605</v>
      </c>
      <c r="AA879" s="26">
        <v>0</v>
      </c>
      <c r="AB879" s="26">
        <v>0</v>
      </c>
      <c r="AC879" s="26">
        <v>0</v>
      </c>
    </row>
    <row r="880" spans="1:29" x14ac:dyDescent="0.2">
      <c r="A880" s="10" t="s">
        <v>1321</v>
      </c>
      <c r="B880" s="102" t="s">
        <v>625</v>
      </c>
      <c r="C880" s="26">
        <v>20789064</v>
      </c>
      <c r="D880" s="26">
        <v>0</v>
      </c>
      <c r="E880" s="26">
        <v>0</v>
      </c>
      <c r="F880" s="26">
        <v>0</v>
      </c>
      <c r="G880" s="26">
        <v>0</v>
      </c>
      <c r="H880" s="26">
        <v>20789064</v>
      </c>
      <c r="I880" s="26">
        <v>20789064</v>
      </c>
      <c r="J880" s="26">
        <v>20789064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20789064</v>
      </c>
      <c r="V880" s="26">
        <v>100</v>
      </c>
      <c r="W880" s="26">
        <v>20789064</v>
      </c>
      <c r="X880" s="26">
        <v>100</v>
      </c>
      <c r="Y880" s="26">
        <v>20789064</v>
      </c>
      <c r="Z880" s="26">
        <v>100</v>
      </c>
      <c r="AA880" s="26">
        <v>0</v>
      </c>
      <c r="AB880" s="26">
        <v>0</v>
      </c>
      <c r="AC880" s="26">
        <v>0</v>
      </c>
    </row>
    <row r="881" spans="1:29" x14ac:dyDescent="0.2">
      <c r="A881" s="10" t="s">
        <v>1322</v>
      </c>
      <c r="B881" s="102" t="s">
        <v>75</v>
      </c>
      <c r="C881" s="26">
        <v>20789064</v>
      </c>
      <c r="D881" s="26">
        <v>0</v>
      </c>
      <c r="E881" s="26">
        <v>0</v>
      </c>
      <c r="F881" s="26">
        <v>0</v>
      </c>
      <c r="G881" s="26">
        <v>0</v>
      </c>
      <c r="H881" s="26">
        <v>20789064</v>
      </c>
      <c r="I881" s="26">
        <v>20789064</v>
      </c>
      <c r="J881" s="26">
        <v>20789064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20789064</v>
      </c>
      <c r="V881" s="26">
        <v>100</v>
      </c>
      <c r="W881" s="26">
        <v>20789064</v>
      </c>
      <c r="X881" s="26">
        <v>100</v>
      </c>
      <c r="Y881" s="26">
        <v>20789064</v>
      </c>
      <c r="Z881" s="26">
        <v>100</v>
      </c>
      <c r="AA881" s="26">
        <v>0</v>
      </c>
      <c r="AB881" s="26">
        <v>0</v>
      </c>
      <c r="AC881" s="26">
        <v>0</v>
      </c>
    </row>
    <row r="882" spans="1:29" x14ac:dyDescent="0.2">
      <c r="A882" s="10" t="s">
        <v>1323</v>
      </c>
      <c r="B882" s="102" t="s">
        <v>628</v>
      </c>
      <c r="C882" s="26">
        <v>14139930</v>
      </c>
      <c r="D882" s="26">
        <v>0</v>
      </c>
      <c r="E882" s="26">
        <v>0</v>
      </c>
      <c r="F882" s="26">
        <v>0</v>
      </c>
      <c r="G882" s="26">
        <v>0</v>
      </c>
      <c r="H882" s="26">
        <v>14139930</v>
      </c>
      <c r="I882" s="26">
        <v>14139930</v>
      </c>
      <c r="J882" s="26">
        <v>14139930</v>
      </c>
      <c r="K882" s="26">
        <v>5381565</v>
      </c>
      <c r="L882" s="26">
        <v>5381565</v>
      </c>
      <c r="M882" s="26">
        <v>5381565</v>
      </c>
      <c r="N882" s="26">
        <v>5381565</v>
      </c>
      <c r="O882" s="26">
        <v>5381565</v>
      </c>
      <c r="P882" s="26">
        <v>5381565</v>
      </c>
      <c r="Q882" s="26">
        <v>5381565</v>
      </c>
      <c r="R882" s="26">
        <v>5381565</v>
      </c>
      <c r="S882" s="26">
        <v>0</v>
      </c>
      <c r="T882" s="26">
        <v>0</v>
      </c>
      <c r="U882" s="26">
        <v>8758365</v>
      </c>
      <c r="V882" s="26">
        <v>61.940653171550395</v>
      </c>
      <c r="W882" s="26">
        <v>8758365</v>
      </c>
      <c r="X882" s="26">
        <v>61.940653171550395</v>
      </c>
      <c r="Y882" s="26">
        <v>8758365</v>
      </c>
      <c r="Z882" s="26">
        <v>61.940653171550395</v>
      </c>
      <c r="AA882" s="26">
        <v>0</v>
      </c>
      <c r="AB882" s="26">
        <v>0</v>
      </c>
      <c r="AC882" s="26">
        <v>0</v>
      </c>
    </row>
    <row r="883" spans="1:29" x14ac:dyDescent="0.2">
      <c r="A883" s="10" t="s">
        <v>1324</v>
      </c>
      <c r="B883" s="102" t="s">
        <v>75</v>
      </c>
      <c r="C883" s="26">
        <v>14139930</v>
      </c>
      <c r="D883" s="26">
        <v>0</v>
      </c>
      <c r="E883" s="26">
        <v>0</v>
      </c>
      <c r="F883" s="26">
        <v>0</v>
      </c>
      <c r="G883" s="26">
        <v>0</v>
      </c>
      <c r="H883" s="26">
        <v>14139930</v>
      </c>
      <c r="I883" s="26">
        <v>14139930</v>
      </c>
      <c r="J883" s="26">
        <v>14139930</v>
      </c>
      <c r="K883" s="26">
        <v>5381565</v>
      </c>
      <c r="L883" s="26">
        <v>5381565</v>
      </c>
      <c r="M883" s="26">
        <v>5381565</v>
      </c>
      <c r="N883" s="26">
        <v>5381565</v>
      </c>
      <c r="O883" s="26">
        <v>5381565</v>
      </c>
      <c r="P883" s="26">
        <v>5381565</v>
      </c>
      <c r="Q883" s="26">
        <v>5381565</v>
      </c>
      <c r="R883" s="26">
        <v>5381565</v>
      </c>
      <c r="S883" s="26">
        <v>0</v>
      </c>
      <c r="T883" s="26">
        <v>0</v>
      </c>
      <c r="U883" s="26">
        <v>8758365</v>
      </c>
      <c r="V883" s="26">
        <v>61.940653171550395</v>
      </c>
      <c r="W883" s="26">
        <v>8758365</v>
      </c>
      <c r="X883" s="26">
        <v>61.940653171550395</v>
      </c>
      <c r="Y883" s="26">
        <v>8758365</v>
      </c>
      <c r="Z883" s="26">
        <v>61.940653171550395</v>
      </c>
      <c r="AA883" s="26">
        <v>0</v>
      </c>
      <c r="AB883" s="26">
        <v>0</v>
      </c>
      <c r="AC883" s="26">
        <v>0</v>
      </c>
    </row>
    <row r="884" spans="1:29" x14ac:dyDescent="0.2">
      <c r="A884" s="10" t="s">
        <v>1325</v>
      </c>
      <c r="B884" s="102" t="s">
        <v>631</v>
      </c>
      <c r="C884" s="26">
        <v>66770431</v>
      </c>
      <c r="D884" s="26">
        <v>0</v>
      </c>
      <c r="E884" s="26">
        <v>0</v>
      </c>
      <c r="F884" s="26">
        <v>0</v>
      </c>
      <c r="G884" s="26">
        <v>0</v>
      </c>
      <c r="H884" s="26">
        <v>66770431</v>
      </c>
      <c r="I884" s="26">
        <v>66770431</v>
      </c>
      <c r="J884" s="26">
        <v>66770431</v>
      </c>
      <c r="K884" s="26">
        <v>8080864</v>
      </c>
      <c r="L884" s="26">
        <v>8080864</v>
      </c>
      <c r="M884" s="26">
        <v>8080864</v>
      </c>
      <c r="N884" s="26">
        <v>8080864</v>
      </c>
      <c r="O884" s="26">
        <v>8080864</v>
      </c>
      <c r="P884" s="26">
        <v>8080864</v>
      </c>
      <c r="Q884" s="26">
        <v>8080864</v>
      </c>
      <c r="R884" s="26">
        <v>8080864</v>
      </c>
      <c r="S884" s="26">
        <v>0</v>
      </c>
      <c r="T884" s="26">
        <v>0</v>
      </c>
      <c r="U884" s="26">
        <v>58689567</v>
      </c>
      <c r="V884" s="26">
        <v>87.897541053763803</v>
      </c>
      <c r="W884" s="26">
        <v>58689567</v>
      </c>
      <c r="X884" s="26">
        <v>87.897541053763803</v>
      </c>
      <c r="Y884" s="26">
        <v>58689567</v>
      </c>
      <c r="Z884" s="26">
        <v>87.897541053763803</v>
      </c>
      <c r="AA884" s="26">
        <v>0</v>
      </c>
      <c r="AB884" s="26">
        <v>0</v>
      </c>
      <c r="AC884" s="26">
        <v>0</v>
      </c>
    </row>
    <row r="885" spans="1:29" x14ac:dyDescent="0.2">
      <c r="A885" s="10" t="s">
        <v>1326</v>
      </c>
      <c r="B885" s="102" t="s">
        <v>633</v>
      </c>
      <c r="C885" s="26">
        <v>45115156</v>
      </c>
      <c r="D885" s="26">
        <v>0</v>
      </c>
      <c r="E885" s="26">
        <v>0</v>
      </c>
      <c r="F885" s="26">
        <v>0</v>
      </c>
      <c r="G885" s="26">
        <v>0</v>
      </c>
      <c r="H885" s="26">
        <v>45115156</v>
      </c>
      <c r="I885" s="26">
        <v>45115156</v>
      </c>
      <c r="J885" s="26">
        <v>45115156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45115156</v>
      </c>
      <c r="V885" s="26">
        <v>100</v>
      </c>
      <c r="W885" s="26">
        <v>45115156</v>
      </c>
      <c r="X885" s="26">
        <v>100</v>
      </c>
      <c r="Y885" s="26">
        <v>45115156</v>
      </c>
      <c r="Z885" s="26">
        <v>100</v>
      </c>
      <c r="AA885" s="26">
        <v>0</v>
      </c>
      <c r="AB885" s="26">
        <v>0</v>
      </c>
      <c r="AC885" s="26">
        <v>0</v>
      </c>
    </row>
    <row r="886" spans="1:29" x14ac:dyDescent="0.2">
      <c r="A886" s="10" t="s">
        <v>1327</v>
      </c>
      <c r="B886" s="102" t="s">
        <v>75</v>
      </c>
      <c r="C886" s="26">
        <v>45115156</v>
      </c>
      <c r="D886" s="26">
        <v>0</v>
      </c>
      <c r="E886" s="26">
        <v>0</v>
      </c>
      <c r="F886" s="26">
        <v>0</v>
      </c>
      <c r="G886" s="26">
        <v>0</v>
      </c>
      <c r="H886" s="26">
        <v>45115156</v>
      </c>
      <c r="I886" s="26">
        <v>45115156</v>
      </c>
      <c r="J886" s="26">
        <v>45115156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45115156</v>
      </c>
      <c r="V886" s="26">
        <v>100</v>
      </c>
      <c r="W886" s="26">
        <v>45115156</v>
      </c>
      <c r="X886" s="26">
        <v>100</v>
      </c>
      <c r="Y886" s="26">
        <v>45115156</v>
      </c>
      <c r="Z886" s="26">
        <v>100</v>
      </c>
      <c r="AA886" s="26">
        <v>0</v>
      </c>
      <c r="AB886" s="26">
        <v>0</v>
      </c>
      <c r="AC886" s="26">
        <v>0</v>
      </c>
    </row>
    <row r="887" spans="1:29" x14ac:dyDescent="0.2">
      <c r="A887" s="10" t="s">
        <v>1328</v>
      </c>
      <c r="B887" s="102" t="s">
        <v>636</v>
      </c>
      <c r="C887" s="26">
        <v>21655275</v>
      </c>
      <c r="D887" s="26">
        <v>0</v>
      </c>
      <c r="E887" s="26">
        <v>0</v>
      </c>
      <c r="F887" s="26">
        <v>0</v>
      </c>
      <c r="G887" s="26">
        <v>0</v>
      </c>
      <c r="H887" s="26">
        <v>21655275</v>
      </c>
      <c r="I887" s="26">
        <v>21655275</v>
      </c>
      <c r="J887" s="26">
        <v>21655275</v>
      </c>
      <c r="K887" s="26">
        <v>8080864</v>
      </c>
      <c r="L887" s="26">
        <v>8080864</v>
      </c>
      <c r="M887" s="26">
        <v>8080864</v>
      </c>
      <c r="N887" s="26">
        <v>8080864</v>
      </c>
      <c r="O887" s="26">
        <v>8080864</v>
      </c>
      <c r="P887" s="26">
        <v>8080864</v>
      </c>
      <c r="Q887" s="26">
        <v>8080864</v>
      </c>
      <c r="R887" s="26">
        <v>8080864</v>
      </c>
      <c r="S887" s="26">
        <v>0</v>
      </c>
      <c r="T887" s="26">
        <v>0</v>
      </c>
      <c r="U887" s="26">
        <v>13574411</v>
      </c>
      <c r="V887" s="26">
        <v>62.684085055488801</v>
      </c>
      <c r="W887" s="26">
        <v>13574411</v>
      </c>
      <c r="X887" s="26">
        <v>62.684085055488801</v>
      </c>
      <c r="Y887" s="26">
        <v>13574411</v>
      </c>
      <c r="Z887" s="26">
        <v>62.684085055488801</v>
      </c>
      <c r="AA887" s="26">
        <v>0</v>
      </c>
      <c r="AB887" s="26">
        <v>0</v>
      </c>
      <c r="AC887" s="26">
        <v>0</v>
      </c>
    </row>
    <row r="888" spans="1:29" x14ac:dyDescent="0.2">
      <c r="A888" s="10" t="s">
        <v>1329</v>
      </c>
      <c r="B888" s="102" t="s">
        <v>75</v>
      </c>
      <c r="C888" s="26">
        <v>21655275</v>
      </c>
      <c r="D888" s="26">
        <v>0</v>
      </c>
      <c r="E888" s="26">
        <v>0</v>
      </c>
      <c r="F888" s="26">
        <v>0</v>
      </c>
      <c r="G888" s="26">
        <v>0</v>
      </c>
      <c r="H888" s="26">
        <v>21655275</v>
      </c>
      <c r="I888" s="26">
        <v>21655275</v>
      </c>
      <c r="J888" s="26">
        <v>21655275</v>
      </c>
      <c r="K888" s="26">
        <v>8080864</v>
      </c>
      <c r="L888" s="26">
        <v>8080864</v>
      </c>
      <c r="M888" s="26">
        <v>8080864</v>
      </c>
      <c r="N888" s="26">
        <v>8080864</v>
      </c>
      <c r="O888" s="26">
        <v>8080864</v>
      </c>
      <c r="P888" s="26">
        <v>8080864</v>
      </c>
      <c r="Q888" s="26">
        <v>8080864</v>
      </c>
      <c r="R888" s="26">
        <v>8080864</v>
      </c>
      <c r="S888" s="26">
        <v>0</v>
      </c>
      <c r="T888" s="26">
        <v>0</v>
      </c>
      <c r="U888" s="26">
        <v>13574411</v>
      </c>
      <c r="V888" s="26">
        <v>62.684085055488801</v>
      </c>
      <c r="W888" s="26">
        <v>13574411</v>
      </c>
      <c r="X888" s="26">
        <v>62.684085055488801</v>
      </c>
      <c r="Y888" s="26">
        <v>13574411</v>
      </c>
      <c r="Z888" s="26">
        <v>62.684085055488801</v>
      </c>
      <c r="AA888" s="26">
        <v>0</v>
      </c>
      <c r="AB888" s="26">
        <v>0</v>
      </c>
      <c r="AC888" s="26">
        <v>0</v>
      </c>
    </row>
    <row r="889" spans="1:29" x14ac:dyDescent="0.2">
      <c r="A889" s="10" t="s">
        <v>1330</v>
      </c>
      <c r="B889" s="102" t="s">
        <v>639</v>
      </c>
      <c r="C889" s="26">
        <v>173842911</v>
      </c>
      <c r="D889" s="26">
        <v>0</v>
      </c>
      <c r="E889" s="26">
        <v>0</v>
      </c>
      <c r="F889" s="26">
        <v>0</v>
      </c>
      <c r="G889" s="26">
        <v>0</v>
      </c>
      <c r="H889" s="26">
        <v>173842911</v>
      </c>
      <c r="I889" s="26">
        <v>173842911</v>
      </c>
      <c r="J889" s="26">
        <v>173842911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173842911</v>
      </c>
      <c r="V889" s="26">
        <v>100</v>
      </c>
      <c r="W889" s="26">
        <v>173842911</v>
      </c>
      <c r="X889" s="26">
        <v>100</v>
      </c>
      <c r="Y889" s="26">
        <v>173842911</v>
      </c>
      <c r="Z889" s="26">
        <v>100</v>
      </c>
      <c r="AA889" s="26">
        <v>0</v>
      </c>
      <c r="AB889" s="26">
        <v>0</v>
      </c>
      <c r="AC889" s="26">
        <v>0</v>
      </c>
    </row>
    <row r="890" spans="1:29" x14ac:dyDescent="0.2">
      <c r="A890" s="10" t="s">
        <v>1331</v>
      </c>
      <c r="B890" s="102" t="s">
        <v>639</v>
      </c>
      <c r="C890" s="26">
        <v>173842911</v>
      </c>
      <c r="D890" s="26">
        <v>0</v>
      </c>
      <c r="E890" s="26">
        <v>0</v>
      </c>
      <c r="F890" s="26">
        <v>0</v>
      </c>
      <c r="G890" s="26">
        <v>0</v>
      </c>
      <c r="H890" s="26">
        <v>173842911</v>
      </c>
      <c r="I890" s="26">
        <v>173842911</v>
      </c>
      <c r="J890" s="26">
        <v>173842911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173842911</v>
      </c>
      <c r="V890" s="26">
        <v>100</v>
      </c>
      <c r="W890" s="26">
        <v>173842911</v>
      </c>
      <c r="X890" s="26">
        <v>100</v>
      </c>
      <c r="Y890" s="26">
        <v>173842911</v>
      </c>
      <c r="Z890" s="26">
        <v>100</v>
      </c>
      <c r="AA890" s="26">
        <v>0</v>
      </c>
      <c r="AB890" s="26">
        <v>0</v>
      </c>
      <c r="AC890" s="26">
        <v>0</v>
      </c>
    </row>
    <row r="891" spans="1:29" x14ac:dyDescent="0.2">
      <c r="A891" s="10" t="s">
        <v>1332</v>
      </c>
      <c r="B891" s="102" t="s">
        <v>639</v>
      </c>
      <c r="C891" s="26">
        <v>173842911</v>
      </c>
      <c r="D891" s="26">
        <v>0</v>
      </c>
      <c r="E891" s="26">
        <v>0</v>
      </c>
      <c r="F891" s="26">
        <v>0</v>
      </c>
      <c r="G891" s="26">
        <v>0</v>
      </c>
      <c r="H891" s="26">
        <v>173842911</v>
      </c>
      <c r="I891" s="26">
        <v>173842911</v>
      </c>
      <c r="J891" s="26">
        <v>173842911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173842911</v>
      </c>
      <c r="V891" s="26">
        <v>100</v>
      </c>
      <c r="W891" s="26">
        <v>173842911</v>
      </c>
      <c r="X891" s="26">
        <v>100</v>
      </c>
      <c r="Y891" s="26">
        <v>173842911</v>
      </c>
      <c r="Z891" s="26">
        <v>100</v>
      </c>
      <c r="AA891" s="26">
        <v>0</v>
      </c>
      <c r="AB891" s="26">
        <v>0</v>
      </c>
      <c r="AC891" s="26">
        <v>0</v>
      </c>
    </row>
    <row r="892" spans="1:29" x14ac:dyDescent="0.2">
      <c r="A892" s="10" t="s">
        <v>1333</v>
      </c>
      <c r="B892" s="102" t="s">
        <v>643</v>
      </c>
      <c r="C892" s="26">
        <v>60128650</v>
      </c>
      <c r="D892" s="26">
        <v>0</v>
      </c>
      <c r="E892" s="26">
        <v>0</v>
      </c>
      <c r="F892" s="26">
        <v>0</v>
      </c>
      <c r="G892" s="26">
        <v>0</v>
      </c>
      <c r="H892" s="26">
        <v>60128650</v>
      </c>
      <c r="I892" s="26">
        <v>60128650</v>
      </c>
      <c r="J892" s="26">
        <v>60128650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60128650</v>
      </c>
      <c r="V892" s="26">
        <v>100</v>
      </c>
      <c r="W892" s="26">
        <v>60128650</v>
      </c>
      <c r="X892" s="26">
        <v>100</v>
      </c>
      <c r="Y892" s="26">
        <v>60128650</v>
      </c>
      <c r="Z892" s="26">
        <v>100</v>
      </c>
      <c r="AA892" s="26">
        <v>0</v>
      </c>
      <c r="AB892" s="26">
        <v>0</v>
      </c>
      <c r="AC892" s="26">
        <v>0</v>
      </c>
    </row>
    <row r="893" spans="1:29" x14ac:dyDescent="0.2">
      <c r="A893" s="10" t="s">
        <v>1334</v>
      </c>
      <c r="B893" s="102" t="s">
        <v>75</v>
      </c>
      <c r="C893" s="26">
        <v>60128650</v>
      </c>
      <c r="D893" s="26">
        <v>0</v>
      </c>
      <c r="E893" s="26">
        <v>0</v>
      </c>
      <c r="F893" s="26">
        <v>0</v>
      </c>
      <c r="G893" s="26">
        <v>0</v>
      </c>
      <c r="H893" s="26">
        <v>60128650</v>
      </c>
      <c r="I893" s="26">
        <v>60128650</v>
      </c>
      <c r="J893" s="26">
        <v>60128650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60128650</v>
      </c>
      <c r="V893" s="26">
        <v>100</v>
      </c>
      <c r="W893" s="26">
        <v>60128650</v>
      </c>
      <c r="X893" s="26">
        <v>100</v>
      </c>
      <c r="Y893" s="26">
        <v>60128650</v>
      </c>
      <c r="Z893" s="26">
        <v>100</v>
      </c>
      <c r="AA893" s="26">
        <v>0</v>
      </c>
      <c r="AB893" s="26">
        <v>0</v>
      </c>
      <c r="AC893" s="26">
        <v>0</v>
      </c>
    </row>
    <row r="894" spans="1:29" x14ac:dyDescent="0.2">
      <c r="A894" s="10" t="s">
        <v>1335</v>
      </c>
      <c r="B894" s="102" t="s">
        <v>646</v>
      </c>
      <c r="C894" s="26">
        <v>42591127</v>
      </c>
      <c r="D894" s="26">
        <v>0</v>
      </c>
      <c r="E894" s="26">
        <v>0</v>
      </c>
      <c r="F894" s="26">
        <v>0</v>
      </c>
      <c r="G894" s="26">
        <v>0</v>
      </c>
      <c r="H894" s="26">
        <v>42591127</v>
      </c>
      <c r="I894" s="26">
        <v>42591127</v>
      </c>
      <c r="J894" s="26">
        <v>42591127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42591127</v>
      </c>
      <c r="V894" s="26">
        <v>100</v>
      </c>
      <c r="W894" s="26">
        <v>42591127</v>
      </c>
      <c r="X894" s="26">
        <v>100</v>
      </c>
      <c r="Y894" s="26">
        <v>42591127</v>
      </c>
      <c r="Z894" s="26">
        <v>100</v>
      </c>
      <c r="AA894" s="26">
        <v>0</v>
      </c>
      <c r="AB894" s="26">
        <v>0</v>
      </c>
      <c r="AC894" s="26">
        <v>0</v>
      </c>
    </row>
    <row r="895" spans="1:29" x14ac:dyDescent="0.2">
      <c r="A895" s="10" t="s">
        <v>1336</v>
      </c>
      <c r="B895" s="102" t="s">
        <v>75</v>
      </c>
      <c r="C895" s="26">
        <v>42591127</v>
      </c>
      <c r="D895" s="26">
        <v>0</v>
      </c>
      <c r="E895" s="26">
        <v>0</v>
      </c>
      <c r="F895" s="26">
        <v>0</v>
      </c>
      <c r="G895" s="26">
        <v>0</v>
      </c>
      <c r="H895" s="26">
        <v>42591127</v>
      </c>
      <c r="I895" s="26">
        <v>42591127</v>
      </c>
      <c r="J895" s="26">
        <v>42591127</v>
      </c>
      <c r="K895" s="26">
        <v>0</v>
      </c>
      <c r="L895" s="26">
        <v>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42591127</v>
      </c>
      <c r="V895" s="26">
        <v>100</v>
      </c>
      <c r="W895" s="26">
        <v>42591127</v>
      </c>
      <c r="X895" s="26">
        <v>100</v>
      </c>
      <c r="Y895" s="26">
        <v>42591127</v>
      </c>
      <c r="Z895" s="26">
        <v>100</v>
      </c>
      <c r="AA895" s="26">
        <v>0</v>
      </c>
      <c r="AB895" s="26">
        <v>0</v>
      </c>
      <c r="AC895" s="26">
        <v>0</v>
      </c>
    </row>
    <row r="896" spans="1:29" x14ac:dyDescent="0.2">
      <c r="A896" s="10" t="s">
        <v>1337</v>
      </c>
      <c r="B896" s="102" t="s">
        <v>649</v>
      </c>
      <c r="C896" s="26">
        <v>23411052</v>
      </c>
      <c r="D896" s="26">
        <v>0</v>
      </c>
      <c r="E896" s="26">
        <v>0</v>
      </c>
      <c r="F896" s="26">
        <v>0</v>
      </c>
      <c r="G896" s="26">
        <v>0</v>
      </c>
      <c r="H896" s="26">
        <v>23411052</v>
      </c>
      <c r="I896" s="26">
        <v>23411052</v>
      </c>
      <c r="J896" s="26">
        <v>23411052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23411052</v>
      </c>
      <c r="V896" s="26">
        <v>100</v>
      </c>
      <c r="W896" s="26">
        <v>23411052</v>
      </c>
      <c r="X896" s="26">
        <v>100</v>
      </c>
      <c r="Y896" s="26">
        <v>23411052</v>
      </c>
      <c r="Z896" s="26">
        <v>100</v>
      </c>
      <c r="AA896" s="26">
        <v>0</v>
      </c>
      <c r="AB896" s="26">
        <v>0</v>
      </c>
      <c r="AC896" s="26">
        <v>0</v>
      </c>
    </row>
    <row r="897" spans="1:29" x14ac:dyDescent="0.2">
      <c r="A897" s="10" t="s">
        <v>1338</v>
      </c>
      <c r="B897" s="102" t="s">
        <v>75</v>
      </c>
      <c r="C897" s="26">
        <v>23411052</v>
      </c>
      <c r="D897" s="26">
        <v>0</v>
      </c>
      <c r="E897" s="26">
        <v>0</v>
      </c>
      <c r="F897" s="26">
        <v>0</v>
      </c>
      <c r="G897" s="26">
        <v>0</v>
      </c>
      <c r="H897" s="26">
        <v>23411052</v>
      </c>
      <c r="I897" s="26">
        <v>23411052</v>
      </c>
      <c r="J897" s="26">
        <v>23411052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23411052</v>
      </c>
      <c r="V897" s="26">
        <v>100</v>
      </c>
      <c r="W897" s="26">
        <v>23411052</v>
      </c>
      <c r="X897" s="26">
        <v>100</v>
      </c>
      <c r="Y897" s="26">
        <v>23411052</v>
      </c>
      <c r="Z897" s="26">
        <v>100</v>
      </c>
      <c r="AA897" s="26">
        <v>0</v>
      </c>
      <c r="AB897" s="26">
        <v>0</v>
      </c>
      <c r="AC897" s="26">
        <v>0</v>
      </c>
    </row>
    <row r="898" spans="1:29" x14ac:dyDescent="0.2">
      <c r="A898" s="10" t="s">
        <v>1339</v>
      </c>
      <c r="B898" s="102" t="s">
        <v>652</v>
      </c>
      <c r="C898" s="26">
        <v>20042883</v>
      </c>
      <c r="D898" s="26">
        <v>0</v>
      </c>
      <c r="E898" s="26">
        <v>0</v>
      </c>
      <c r="F898" s="26">
        <v>0</v>
      </c>
      <c r="G898" s="26">
        <v>0</v>
      </c>
      <c r="H898" s="26">
        <v>20042883</v>
      </c>
      <c r="I898" s="26">
        <v>20042883</v>
      </c>
      <c r="J898" s="26">
        <v>20042883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20042883</v>
      </c>
      <c r="V898" s="26">
        <v>100</v>
      </c>
      <c r="W898" s="26">
        <v>20042883</v>
      </c>
      <c r="X898" s="26">
        <v>100</v>
      </c>
      <c r="Y898" s="26">
        <v>20042883</v>
      </c>
      <c r="Z898" s="26">
        <v>100</v>
      </c>
      <c r="AA898" s="26">
        <v>0</v>
      </c>
      <c r="AB898" s="26">
        <v>0</v>
      </c>
      <c r="AC898" s="26">
        <v>0</v>
      </c>
    </row>
    <row r="899" spans="1:29" x14ac:dyDescent="0.2">
      <c r="A899" s="10" t="s">
        <v>1340</v>
      </c>
      <c r="B899" s="102" t="s">
        <v>75</v>
      </c>
      <c r="C899" s="26">
        <v>20042883</v>
      </c>
      <c r="D899" s="26">
        <v>0</v>
      </c>
      <c r="E899" s="26">
        <v>0</v>
      </c>
      <c r="F899" s="26">
        <v>0</v>
      </c>
      <c r="G899" s="26">
        <v>0</v>
      </c>
      <c r="H899" s="26">
        <v>20042883</v>
      </c>
      <c r="I899" s="26">
        <v>20042883</v>
      </c>
      <c r="J899" s="26">
        <v>20042883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20042883</v>
      </c>
      <c r="V899" s="26">
        <v>100</v>
      </c>
      <c r="W899" s="26">
        <v>20042883</v>
      </c>
      <c r="X899" s="26">
        <v>100</v>
      </c>
      <c r="Y899" s="26">
        <v>20042883</v>
      </c>
      <c r="Z899" s="26">
        <v>100</v>
      </c>
      <c r="AA899" s="26">
        <v>0</v>
      </c>
      <c r="AB899" s="26">
        <v>0</v>
      </c>
      <c r="AC899" s="26">
        <v>0</v>
      </c>
    </row>
    <row r="900" spans="1:29" x14ac:dyDescent="0.2">
      <c r="A900" s="10" t="s">
        <v>1341</v>
      </c>
      <c r="B900" s="102" t="s">
        <v>655</v>
      </c>
      <c r="C900" s="26">
        <v>2615596</v>
      </c>
      <c r="D900" s="26">
        <v>0</v>
      </c>
      <c r="E900" s="26">
        <v>0</v>
      </c>
      <c r="F900" s="26">
        <v>0</v>
      </c>
      <c r="G900" s="26">
        <v>0</v>
      </c>
      <c r="H900" s="26">
        <v>2615596</v>
      </c>
      <c r="I900" s="26">
        <v>2615596</v>
      </c>
      <c r="J900" s="26">
        <v>2615596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2615596</v>
      </c>
      <c r="V900" s="26">
        <v>100</v>
      </c>
      <c r="W900" s="26">
        <v>2615596</v>
      </c>
      <c r="X900" s="26">
        <v>100</v>
      </c>
      <c r="Y900" s="26">
        <v>2615596</v>
      </c>
      <c r="Z900" s="26">
        <v>100</v>
      </c>
      <c r="AA900" s="26">
        <v>0</v>
      </c>
      <c r="AB900" s="26">
        <v>0</v>
      </c>
      <c r="AC900" s="26">
        <v>0</v>
      </c>
    </row>
    <row r="901" spans="1:29" x14ac:dyDescent="0.2">
      <c r="A901" s="10" t="s">
        <v>1342</v>
      </c>
      <c r="B901" s="102" t="s">
        <v>75</v>
      </c>
      <c r="C901" s="26">
        <v>2615596</v>
      </c>
      <c r="D901" s="26">
        <v>0</v>
      </c>
      <c r="E901" s="26">
        <v>0</v>
      </c>
      <c r="F901" s="26">
        <v>0</v>
      </c>
      <c r="G901" s="26">
        <v>0</v>
      </c>
      <c r="H901" s="26">
        <v>2615596</v>
      </c>
      <c r="I901" s="26">
        <v>2615596</v>
      </c>
      <c r="J901" s="26">
        <v>2615596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2615596</v>
      </c>
      <c r="V901" s="26">
        <v>100</v>
      </c>
      <c r="W901" s="26">
        <v>2615596</v>
      </c>
      <c r="X901" s="26">
        <v>100</v>
      </c>
      <c r="Y901" s="26">
        <v>2615596</v>
      </c>
      <c r="Z901" s="26">
        <v>100</v>
      </c>
      <c r="AA901" s="26">
        <v>0</v>
      </c>
      <c r="AB901" s="26">
        <v>0</v>
      </c>
      <c r="AC901" s="26">
        <v>0</v>
      </c>
    </row>
    <row r="902" spans="1:29" x14ac:dyDescent="0.2">
      <c r="A902" s="10" t="s">
        <v>1343</v>
      </c>
      <c r="B902" s="102" t="s">
        <v>658</v>
      </c>
      <c r="C902" s="26">
        <v>15032162</v>
      </c>
      <c r="D902" s="26">
        <v>0</v>
      </c>
      <c r="E902" s="26">
        <v>0</v>
      </c>
      <c r="F902" s="26">
        <v>0</v>
      </c>
      <c r="G902" s="26">
        <v>0</v>
      </c>
      <c r="H902" s="26">
        <v>15032162</v>
      </c>
      <c r="I902" s="26">
        <v>15032162</v>
      </c>
      <c r="J902" s="26">
        <v>15032162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15032162</v>
      </c>
      <c r="V902" s="26">
        <v>100</v>
      </c>
      <c r="W902" s="26">
        <v>15032162</v>
      </c>
      <c r="X902" s="26">
        <v>100</v>
      </c>
      <c r="Y902" s="26">
        <v>15032162</v>
      </c>
      <c r="Z902" s="26">
        <v>100</v>
      </c>
      <c r="AA902" s="26">
        <v>0</v>
      </c>
      <c r="AB902" s="26">
        <v>0</v>
      </c>
      <c r="AC902" s="26">
        <v>0</v>
      </c>
    </row>
    <row r="903" spans="1:29" x14ac:dyDescent="0.2">
      <c r="A903" s="10" t="s">
        <v>1344</v>
      </c>
      <c r="B903" s="102" t="s">
        <v>75</v>
      </c>
      <c r="C903" s="26">
        <v>15032162</v>
      </c>
      <c r="D903" s="26">
        <v>0</v>
      </c>
      <c r="E903" s="26">
        <v>0</v>
      </c>
      <c r="F903" s="26">
        <v>0</v>
      </c>
      <c r="G903" s="26">
        <v>0</v>
      </c>
      <c r="H903" s="26">
        <v>15032162</v>
      </c>
      <c r="I903" s="26">
        <v>15032162</v>
      </c>
      <c r="J903" s="26">
        <v>15032162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15032162</v>
      </c>
      <c r="V903" s="26">
        <v>100</v>
      </c>
      <c r="W903" s="26">
        <v>15032162</v>
      </c>
      <c r="X903" s="26">
        <v>100</v>
      </c>
      <c r="Y903" s="26">
        <v>15032162</v>
      </c>
      <c r="Z903" s="26">
        <v>100</v>
      </c>
      <c r="AA903" s="26">
        <v>0</v>
      </c>
      <c r="AB903" s="26">
        <v>0</v>
      </c>
      <c r="AC903" s="26">
        <v>0</v>
      </c>
    </row>
    <row r="904" spans="1:29" x14ac:dyDescent="0.2">
      <c r="A904" s="10" t="s">
        <v>1345</v>
      </c>
      <c r="B904" s="102" t="s">
        <v>661</v>
      </c>
      <c r="C904" s="26">
        <v>2505360</v>
      </c>
      <c r="D904" s="26">
        <v>0</v>
      </c>
      <c r="E904" s="26">
        <v>0</v>
      </c>
      <c r="F904" s="26">
        <v>0</v>
      </c>
      <c r="G904" s="26">
        <v>0</v>
      </c>
      <c r="H904" s="26">
        <v>2505360</v>
      </c>
      <c r="I904" s="26">
        <v>2505360</v>
      </c>
      <c r="J904" s="26">
        <v>2505360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2505360</v>
      </c>
      <c r="V904" s="26">
        <v>100</v>
      </c>
      <c r="W904" s="26">
        <v>2505360</v>
      </c>
      <c r="X904" s="26">
        <v>100</v>
      </c>
      <c r="Y904" s="26">
        <v>2505360</v>
      </c>
      <c r="Z904" s="26">
        <v>100</v>
      </c>
      <c r="AA904" s="26">
        <v>0</v>
      </c>
      <c r="AB904" s="26">
        <v>0</v>
      </c>
      <c r="AC904" s="26">
        <v>0</v>
      </c>
    </row>
    <row r="905" spans="1:29" x14ac:dyDescent="0.2">
      <c r="A905" s="10" t="s">
        <v>1346</v>
      </c>
      <c r="B905" s="102" t="s">
        <v>75</v>
      </c>
      <c r="C905" s="26">
        <v>2505360</v>
      </c>
      <c r="D905" s="26">
        <v>0</v>
      </c>
      <c r="E905" s="26">
        <v>0</v>
      </c>
      <c r="F905" s="26">
        <v>0</v>
      </c>
      <c r="G905" s="26">
        <v>0</v>
      </c>
      <c r="H905" s="26">
        <v>2505360</v>
      </c>
      <c r="I905" s="26">
        <v>2505360</v>
      </c>
      <c r="J905" s="26">
        <v>2505360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2505360</v>
      </c>
      <c r="V905" s="26">
        <v>100</v>
      </c>
      <c r="W905" s="26">
        <v>2505360</v>
      </c>
      <c r="X905" s="26">
        <v>100</v>
      </c>
      <c r="Y905" s="26">
        <v>2505360</v>
      </c>
      <c r="Z905" s="26">
        <v>100</v>
      </c>
      <c r="AA905" s="26">
        <v>0</v>
      </c>
      <c r="AB905" s="26">
        <v>0</v>
      </c>
      <c r="AC905" s="26">
        <v>0</v>
      </c>
    </row>
    <row r="906" spans="1:29" x14ac:dyDescent="0.2">
      <c r="A906" s="10" t="s">
        <v>1347</v>
      </c>
      <c r="B906" s="102" t="s">
        <v>664</v>
      </c>
      <c r="C906" s="26">
        <v>2505360</v>
      </c>
      <c r="D906" s="26">
        <v>0</v>
      </c>
      <c r="E906" s="26">
        <v>0</v>
      </c>
      <c r="F906" s="26">
        <v>0</v>
      </c>
      <c r="G906" s="26">
        <v>0</v>
      </c>
      <c r="H906" s="26">
        <v>2505360</v>
      </c>
      <c r="I906" s="26">
        <v>2505360</v>
      </c>
      <c r="J906" s="26">
        <v>2505360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2505360</v>
      </c>
      <c r="V906" s="26">
        <v>100</v>
      </c>
      <c r="W906" s="26">
        <v>2505360</v>
      </c>
      <c r="X906" s="26">
        <v>100</v>
      </c>
      <c r="Y906" s="26">
        <v>2505360</v>
      </c>
      <c r="Z906" s="26">
        <v>100</v>
      </c>
      <c r="AA906" s="26">
        <v>0</v>
      </c>
      <c r="AB906" s="26">
        <v>0</v>
      </c>
      <c r="AC906" s="26">
        <v>0</v>
      </c>
    </row>
    <row r="907" spans="1:29" x14ac:dyDescent="0.2">
      <c r="A907" s="10" t="s">
        <v>1348</v>
      </c>
      <c r="B907" s="102" t="s">
        <v>75</v>
      </c>
      <c r="C907" s="26">
        <v>2505360</v>
      </c>
      <c r="D907" s="26">
        <v>0</v>
      </c>
      <c r="E907" s="26">
        <v>0</v>
      </c>
      <c r="F907" s="26">
        <v>0</v>
      </c>
      <c r="G907" s="26">
        <v>0</v>
      </c>
      <c r="H907" s="26">
        <v>2505360</v>
      </c>
      <c r="I907" s="26">
        <v>2505360</v>
      </c>
      <c r="J907" s="26">
        <v>2505360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2505360</v>
      </c>
      <c r="V907" s="26">
        <v>100</v>
      </c>
      <c r="W907" s="26">
        <v>2505360</v>
      </c>
      <c r="X907" s="26">
        <v>100</v>
      </c>
      <c r="Y907" s="26">
        <v>2505360</v>
      </c>
      <c r="Z907" s="26">
        <v>100</v>
      </c>
      <c r="AA907" s="26">
        <v>0</v>
      </c>
      <c r="AB907" s="26">
        <v>0</v>
      </c>
      <c r="AC907" s="26">
        <v>0</v>
      </c>
    </row>
    <row r="908" spans="1:29" x14ac:dyDescent="0.2">
      <c r="A908" s="10" t="s">
        <v>1349</v>
      </c>
      <c r="B908" s="102" t="s">
        <v>667</v>
      </c>
      <c r="C908" s="26">
        <v>5010721</v>
      </c>
      <c r="D908" s="26">
        <v>0</v>
      </c>
      <c r="E908" s="26">
        <v>0</v>
      </c>
      <c r="F908" s="26">
        <v>0</v>
      </c>
      <c r="G908" s="26">
        <v>0</v>
      </c>
      <c r="H908" s="26">
        <v>5010721</v>
      </c>
      <c r="I908" s="26">
        <v>5010721</v>
      </c>
      <c r="J908" s="26">
        <v>5010721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5010721</v>
      </c>
      <c r="V908" s="26">
        <v>100</v>
      </c>
      <c r="W908" s="26">
        <v>5010721</v>
      </c>
      <c r="X908" s="26">
        <v>100</v>
      </c>
      <c r="Y908" s="26">
        <v>5010721</v>
      </c>
      <c r="Z908" s="26">
        <v>100</v>
      </c>
      <c r="AA908" s="26">
        <v>0</v>
      </c>
      <c r="AB908" s="26">
        <v>0</v>
      </c>
      <c r="AC908" s="26">
        <v>0</v>
      </c>
    </row>
    <row r="909" spans="1:29" x14ac:dyDescent="0.2">
      <c r="A909" s="10" t="s">
        <v>1350</v>
      </c>
      <c r="B909" s="102" t="s">
        <v>75</v>
      </c>
      <c r="C909" s="26">
        <v>5010721</v>
      </c>
      <c r="D909" s="26">
        <v>0</v>
      </c>
      <c r="E909" s="26">
        <v>0</v>
      </c>
      <c r="F909" s="26">
        <v>0</v>
      </c>
      <c r="G909" s="26">
        <v>0</v>
      </c>
      <c r="H909" s="26">
        <v>5010721</v>
      </c>
      <c r="I909" s="26">
        <v>5010721</v>
      </c>
      <c r="J909" s="26">
        <v>5010721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5010721</v>
      </c>
      <c r="V909" s="26">
        <v>100</v>
      </c>
      <c r="W909" s="26">
        <v>5010721</v>
      </c>
      <c r="X909" s="26">
        <v>100</v>
      </c>
      <c r="Y909" s="26">
        <v>5010721</v>
      </c>
      <c r="Z909" s="26">
        <v>100</v>
      </c>
      <c r="AA909" s="26">
        <v>0</v>
      </c>
      <c r="AB909" s="26">
        <v>0</v>
      </c>
      <c r="AC909" s="26">
        <v>0</v>
      </c>
    </row>
    <row r="910" spans="1:29" x14ac:dyDescent="0.2">
      <c r="A910" s="10" t="s">
        <v>1351</v>
      </c>
      <c r="B910" s="102" t="s">
        <v>670</v>
      </c>
      <c r="C910" s="26">
        <v>44454390</v>
      </c>
      <c r="D910" s="26">
        <v>0</v>
      </c>
      <c r="E910" s="26">
        <v>0</v>
      </c>
      <c r="F910" s="26">
        <v>0</v>
      </c>
      <c r="G910" s="26">
        <v>0</v>
      </c>
      <c r="H910" s="26">
        <v>44454390</v>
      </c>
      <c r="I910" s="26">
        <v>44454390</v>
      </c>
      <c r="J910" s="26">
        <v>44454390</v>
      </c>
      <c r="K910" s="26">
        <v>1907161</v>
      </c>
      <c r="L910" s="26">
        <v>1907161</v>
      </c>
      <c r="M910" s="26">
        <v>1907161</v>
      </c>
      <c r="N910" s="26">
        <v>1907161</v>
      </c>
      <c r="O910" s="26">
        <v>1907161</v>
      </c>
      <c r="P910" s="26">
        <v>1907161</v>
      </c>
      <c r="Q910" s="26">
        <v>1907161</v>
      </c>
      <c r="R910" s="26">
        <v>1907161</v>
      </c>
      <c r="S910" s="26">
        <v>0</v>
      </c>
      <c r="T910" s="26">
        <v>0</v>
      </c>
      <c r="U910" s="26">
        <v>42547229</v>
      </c>
      <c r="V910" s="26">
        <v>95.709847778813298</v>
      </c>
      <c r="W910" s="26">
        <v>42547229</v>
      </c>
      <c r="X910" s="26">
        <v>95.709847778813298</v>
      </c>
      <c r="Y910" s="26">
        <v>42547229</v>
      </c>
      <c r="Z910" s="26">
        <v>95.709847778813298</v>
      </c>
      <c r="AA910" s="26">
        <v>0</v>
      </c>
      <c r="AB910" s="26">
        <v>0</v>
      </c>
      <c r="AC910" s="26">
        <v>0</v>
      </c>
    </row>
    <row r="911" spans="1:29" x14ac:dyDescent="0.2">
      <c r="A911" s="10" t="s">
        <v>1352</v>
      </c>
      <c r="B911" s="102" t="s">
        <v>631</v>
      </c>
      <c r="C911" s="26">
        <v>44454390</v>
      </c>
      <c r="D911" s="26">
        <v>0</v>
      </c>
      <c r="E911" s="26">
        <v>0</v>
      </c>
      <c r="F911" s="26">
        <v>0</v>
      </c>
      <c r="G911" s="26">
        <v>0</v>
      </c>
      <c r="H911" s="26">
        <v>44454390</v>
      </c>
      <c r="I911" s="26">
        <v>44454390</v>
      </c>
      <c r="J911" s="26">
        <v>44454390</v>
      </c>
      <c r="K911" s="26">
        <v>1907161</v>
      </c>
      <c r="L911" s="26">
        <v>1907161</v>
      </c>
      <c r="M911" s="26">
        <v>1907161</v>
      </c>
      <c r="N911" s="26">
        <v>1907161</v>
      </c>
      <c r="O911" s="26">
        <v>1907161</v>
      </c>
      <c r="P911" s="26">
        <v>1907161</v>
      </c>
      <c r="Q911" s="26">
        <v>1907161</v>
      </c>
      <c r="R911" s="26">
        <v>1907161</v>
      </c>
      <c r="S911" s="26">
        <v>0</v>
      </c>
      <c r="T911" s="26">
        <v>0</v>
      </c>
      <c r="U911" s="26">
        <v>42547229</v>
      </c>
      <c r="V911" s="26">
        <v>95.709847778813298</v>
      </c>
      <c r="W911" s="26">
        <v>42547229</v>
      </c>
      <c r="X911" s="26">
        <v>95.709847778813298</v>
      </c>
      <c r="Y911" s="26">
        <v>42547229</v>
      </c>
      <c r="Z911" s="26">
        <v>95.709847778813298</v>
      </c>
      <c r="AA911" s="26">
        <v>0</v>
      </c>
      <c r="AB911" s="26">
        <v>0</v>
      </c>
      <c r="AC911" s="26">
        <v>0</v>
      </c>
    </row>
    <row r="912" spans="1:29" x14ac:dyDescent="0.2">
      <c r="A912" s="10" t="s">
        <v>1353</v>
      </c>
      <c r="B912" s="102" t="s">
        <v>631</v>
      </c>
      <c r="C912" s="26">
        <v>44454390</v>
      </c>
      <c r="D912" s="26">
        <v>0</v>
      </c>
      <c r="E912" s="26">
        <v>0</v>
      </c>
      <c r="F912" s="26">
        <v>0</v>
      </c>
      <c r="G912" s="26">
        <v>0</v>
      </c>
      <c r="H912" s="26">
        <v>44454390</v>
      </c>
      <c r="I912" s="26">
        <v>44454390</v>
      </c>
      <c r="J912" s="26">
        <v>44454390</v>
      </c>
      <c r="K912" s="26">
        <v>1907161</v>
      </c>
      <c r="L912" s="26">
        <v>1907161</v>
      </c>
      <c r="M912" s="26">
        <v>1907161</v>
      </c>
      <c r="N912" s="26">
        <v>1907161</v>
      </c>
      <c r="O912" s="26">
        <v>1907161</v>
      </c>
      <c r="P912" s="26">
        <v>1907161</v>
      </c>
      <c r="Q912" s="26">
        <v>1907161</v>
      </c>
      <c r="R912" s="26">
        <v>1907161</v>
      </c>
      <c r="S912" s="26">
        <v>0</v>
      </c>
      <c r="T912" s="26">
        <v>0</v>
      </c>
      <c r="U912" s="26">
        <v>42547229</v>
      </c>
      <c r="V912" s="26">
        <v>95.709847778813298</v>
      </c>
      <c r="W912" s="26">
        <v>42547229</v>
      </c>
      <c r="X912" s="26">
        <v>95.709847778813298</v>
      </c>
      <c r="Y912" s="26">
        <v>42547229</v>
      </c>
      <c r="Z912" s="26">
        <v>95.709847778813298</v>
      </c>
      <c r="AA912" s="26">
        <v>0</v>
      </c>
      <c r="AB912" s="26">
        <v>0</v>
      </c>
      <c r="AC912" s="26">
        <v>0</v>
      </c>
    </row>
    <row r="913" spans="1:29" x14ac:dyDescent="0.2">
      <c r="A913" s="10" t="s">
        <v>1354</v>
      </c>
      <c r="B913" s="102" t="s">
        <v>674</v>
      </c>
      <c r="C913" s="26">
        <v>31761070</v>
      </c>
      <c r="D913" s="26">
        <v>0</v>
      </c>
      <c r="E913" s="26">
        <v>0</v>
      </c>
      <c r="F913" s="26">
        <v>0</v>
      </c>
      <c r="G913" s="26">
        <v>0</v>
      </c>
      <c r="H913" s="26">
        <v>31761070</v>
      </c>
      <c r="I913" s="26">
        <v>31761070</v>
      </c>
      <c r="J913" s="26">
        <v>31761070</v>
      </c>
      <c r="K913" s="26">
        <v>1405741</v>
      </c>
      <c r="L913" s="26">
        <v>1405741</v>
      </c>
      <c r="M913" s="26">
        <v>1405741</v>
      </c>
      <c r="N913" s="26">
        <v>1405741</v>
      </c>
      <c r="O913" s="26">
        <v>1405741</v>
      </c>
      <c r="P913" s="26">
        <v>1405741</v>
      </c>
      <c r="Q913" s="26">
        <v>1405741</v>
      </c>
      <c r="R913" s="26">
        <v>1405741</v>
      </c>
      <c r="S913" s="26">
        <v>0</v>
      </c>
      <c r="T913" s="26">
        <v>0</v>
      </c>
      <c r="U913" s="26">
        <v>30355329</v>
      </c>
      <c r="V913" s="26">
        <v>95.574012462426495</v>
      </c>
      <c r="W913" s="26">
        <v>30355329</v>
      </c>
      <c r="X913" s="26">
        <v>95.574012462426495</v>
      </c>
      <c r="Y913" s="26">
        <v>30355329</v>
      </c>
      <c r="Z913" s="26">
        <v>95.574012462426495</v>
      </c>
      <c r="AA913" s="26">
        <v>0</v>
      </c>
      <c r="AB913" s="26">
        <v>0</v>
      </c>
      <c r="AC913" s="26">
        <v>0</v>
      </c>
    </row>
    <row r="914" spans="1:29" x14ac:dyDescent="0.2">
      <c r="A914" s="10" t="s">
        <v>1355</v>
      </c>
      <c r="B914" s="102" t="s">
        <v>75</v>
      </c>
      <c r="C914" s="26">
        <v>31761070</v>
      </c>
      <c r="D914" s="26">
        <v>0</v>
      </c>
      <c r="E914" s="26">
        <v>0</v>
      </c>
      <c r="F914" s="26">
        <v>0</v>
      </c>
      <c r="G914" s="26">
        <v>0</v>
      </c>
      <c r="H914" s="26">
        <v>31761070</v>
      </c>
      <c r="I914" s="26">
        <v>31761070</v>
      </c>
      <c r="J914" s="26">
        <v>31761070</v>
      </c>
      <c r="K914" s="26">
        <v>1405741</v>
      </c>
      <c r="L914" s="26">
        <v>1405741</v>
      </c>
      <c r="M914" s="26">
        <v>1405741</v>
      </c>
      <c r="N914" s="26">
        <v>1405741</v>
      </c>
      <c r="O914" s="26">
        <v>1405741</v>
      </c>
      <c r="P914" s="26">
        <v>1405741</v>
      </c>
      <c r="Q914" s="26">
        <v>1405741</v>
      </c>
      <c r="R914" s="26">
        <v>1405741</v>
      </c>
      <c r="S914" s="26">
        <v>0</v>
      </c>
      <c r="T914" s="26">
        <v>0</v>
      </c>
      <c r="U914" s="26">
        <v>30355329</v>
      </c>
      <c r="V914" s="26">
        <v>95.574012462426495</v>
      </c>
      <c r="W914" s="26">
        <v>30355329</v>
      </c>
      <c r="X914" s="26">
        <v>95.574012462426495</v>
      </c>
      <c r="Y914" s="26">
        <v>30355329</v>
      </c>
      <c r="Z914" s="26">
        <v>95.574012462426495</v>
      </c>
      <c r="AA914" s="26">
        <v>0</v>
      </c>
      <c r="AB914" s="26">
        <v>0</v>
      </c>
      <c r="AC914" s="26">
        <v>0</v>
      </c>
    </row>
    <row r="915" spans="1:29" x14ac:dyDescent="0.2">
      <c r="A915" s="10" t="s">
        <v>1356</v>
      </c>
      <c r="B915" s="102" t="s">
        <v>677</v>
      </c>
      <c r="C915" s="26">
        <v>10000000</v>
      </c>
      <c r="D915" s="26">
        <v>0</v>
      </c>
      <c r="E915" s="26">
        <v>0</v>
      </c>
      <c r="F915" s="26">
        <v>0</v>
      </c>
      <c r="G915" s="26">
        <v>0</v>
      </c>
      <c r="H915" s="26">
        <v>10000000</v>
      </c>
      <c r="I915" s="26">
        <v>10000000</v>
      </c>
      <c r="J915" s="26">
        <v>10000000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10000000</v>
      </c>
      <c r="V915" s="26">
        <v>100</v>
      </c>
      <c r="W915" s="26">
        <v>10000000</v>
      </c>
      <c r="X915" s="26">
        <v>100</v>
      </c>
      <c r="Y915" s="26">
        <v>10000000</v>
      </c>
      <c r="Z915" s="26">
        <v>100</v>
      </c>
      <c r="AA915" s="26">
        <v>0</v>
      </c>
      <c r="AB915" s="26">
        <v>0</v>
      </c>
      <c r="AC915" s="26">
        <v>0</v>
      </c>
    </row>
    <row r="916" spans="1:29" x14ac:dyDescent="0.2">
      <c r="A916" s="10" t="s">
        <v>1357</v>
      </c>
      <c r="B916" s="102" t="s">
        <v>75</v>
      </c>
      <c r="C916" s="26">
        <v>10000000</v>
      </c>
      <c r="D916" s="26">
        <v>0</v>
      </c>
      <c r="E916" s="26">
        <v>0</v>
      </c>
      <c r="F916" s="26">
        <v>0</v>
      </c>
      <c r="G916" s="26">
        <v>0</v>
      </c>
      <c r="H916" s="26">
        <v>10000000</v>
      </c>
      <c r="I916" s="26">
        <v>10000000</v>
      </c>
      <c r="J916" s="26">
        <v>10000000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10000000</v>
      </c>
      <c r="V916" s="26">
        <v>100</v>
      </c>
      <c r="W916" s="26">
        <v>10000000</v>
      </c>
      <c r="X916" s="26">
        <v>100</v>
      </c>
      <c r="Y916" s="26">
        <v>10000000</v>
      </c>
      <c r="Z916" s="26">
        <v>100</v>
      </c>
      <c r="AA916" s="26">
        <v>0</v>
      </c>
      <c r="AB916" s="26">
        <v>0</v>
      </c>
      <c r="AC916" s="26">
        <v>0</v>
      </c>
    </row>
    <row r="917" spans="1:29" x14ac:dyDescent="0.2">
      <c r="A917" s="10" t="s">
        <v>1358</v>
      </c>
      <c r="B917" s="102" t="s">
        <v>680</v>
      </c>
      <c r="C917" s="26">
        <v>2693320</v>
      </c>
      <c r="D917" s="26">
        <v>0</v>
      </c>
      <c r="E917" s="26">
        <v>0</v>
      </c>
      <c r="F917" s="26">
        <v>0</v>
      </c>
      <c r="G917" s="26">
        <v>0</v>
      </c>
      <c r="H917" s="26">
        <v>2693320</v>
      </c>
      <c r="I917" s="26">
        <v>2693320</v>
      </c>
      <c r="J917" s="26">
        <v>2693320</v>
      </c>
      <c r="K917" s="26">
        <v>501420</v>
      </c>
      <c r="L917" s="26">
        <v>501420</v>
      </c>
      <c r="M917" s="26">
        <v>501420</v>
      </c>
      <c r="N917" s="26">
        <v>501420</v>
      </c>
      <c r="O917" s="26">
        <v>501420</v>
      </c>
      <c r="P917" s="26">
        <v>501420</v>
      </c>
      <c r="Q917" s="26">
        <v>501420</v>
      </c>
      <c r="R917" s="26">
        <v>501420</v>
      </c>
      <c r="S917" s="26">
        <v>0</v>
      </c>
      <c r="T917" s="26">
        <v>0</v>
      </c>
      <c r="U917" s="26">
        <v>2191900</v>
      </c>
      <c r="V917" s="26">
        <v>81.382828627864498</v>
      </c>
      <c r="W917" s="26">
        <v>2191900</v>
      </c>
      <c r="X917" s="26">
        <v>81.382828627864498</v>
      </c>
      <c r="Y917" s="26">
        <v>2191900</v>
      </c>
      <c r="Z917" s="26">
        <v>81.382828627864498</v>
      </c>
      <c r="AA917" s="26">
        <v>0</v>
      </c>
      <c r="AB917" s="26">
        <v>0</v>
      </c>
      <c r="AC917" s="26">
        <v>0</v>
      </c>
    </row>
    <row r="918" spans="1:29" x14ac:dyDescent="0.2">
      <c r="A918" s="10" t="s">
        <v>1359</v>
      </c>
      <c r="B918" s="102" t="s">
        <v>75</v>
      </c>
      <c r="C918" s="26">
        <v>2693320</v>
      </c>
      <c r="D918" s="26">
        <v>0</v>
      </c>
      <c r="E918" s="26">
        <v>0</v>
      </c>
      <c r="F918" s="26">
        <v>0</v>
      </c>
      <c r="G918" s="26">
        <v>0</v>
      </c>
      <c r="H918" s="26">
        <v>2693320</v>
      </c>
      <c r="I918" s="26">
        <v>2693320</v>
      </c>
      <c r="J918" s="26">
        <v>2693320</v>
      </c>
      <c r="K918" s="26">
        <v>501420</v>
      </c>
      <c r="L918" s="26">
        <v>501420</v>
      </c>
      <c r="M918" s="26">
        <v>501420</v>
      </c>
      <c r="N918" s="26">
        <v>501420</v>
      </c>
      <c r="O918" s="26">
        <v>501420</v>
      </c>
      <c r="P918" s="26">
        <v>501420</v>
      </c>
      <c r="Q918" s="26">
        <v>501420</v>
      </c>
      <c r="R918" s="26">
        <v>501420</v>
      </c>
      <c r="S918" s="26">
        <v>0</v>
      </c>
      <c r="T918" s="26">
        <v>0</v>
      </c>
      <c r="U918" s="26">
        <v>2191900</v>
      </c>
      <c r="V918" s="26">
        <v>81.382828627864498</v>
      </c>
      <c r="W918" s="26">
        <v>2191900</v>
      </c>
      <c r="X918" s="26">
        <v>81.382828627864498</v>
      </c>
      <c r="Y918" s="26">
        <v>2191900</v>
      </c>
      <c r="Z918" s="26">
        <v>81.382828627864498</v>
      </c>
      <c r="AA918" s="26">
        <v>0</v>
      </c>
      <c r="AB918" s="26">
        <v>0</v>
      </c>
      <c r="AC918" s="26">
        <v>0</v>
      </c>
    </row>
    <row r="919" spans="1:29" x14ac:dyDescent="0.2">
      <c r="A919" s="10" t="s">
        <v>1360</v>
      </c>
      <c r="B919" s="102" t="s">
        <v>736</v>
      </c>
      <c r="C919" s="26">
        <v>49656721</v>
      </c>
      <c r="D919" s="26">
        <v>0</v>
      </c>
      <c r="E919" s="26">
        <v>0</v>
      </c>
      <c r="F919" s="26">
        <v>0</v>
      </c>
      <c r="G919" s="26">
        <v>0</v>
      </c>
      <c r="H919" s="26">
        <v>49656721</v>
      </c>
      <c r="I919" s="26">
        <v>49656721</v>
      </c>
      <c r="J919" s="26">
        <v>49656721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49656721</v>
      </c>
      <c r="V919" s="26">
        <v>100</v>
      </c>
      <c r="W919" s="26">
        <v>49656721</v>
      </c>
      <c r="X919" s="26">
        <v>100</v>
      </c>
      <c r="Y919" s="26">
        <v>49656721</v>
      </c>
      <c r="Z919" s="26">
        <v>100</v>
      </c>
      <c r="AA919" s="26">
        <v>0</v>
      </c>
      <c r="AB919" s="26">
        <v>0</v>
      </c>
      <c r="AC919" s="26">
        <v>0</v>
      </c>
    </row>
    <row r="920" spans="1:29" x14ac:dyDescent="0.2">
      <c r="A920" s="10" t="s">
        <v>1361</v>
      </c>
      <c r="B920" s="102" t="s">
        <v>738</v>
      </c>
      <c r="C920" s="26">
        <v>49656721</v>
      </c>
      <c r="D920" s="26">
        <v>0</v>
      </c>
      <c r="E920" s="26">
        <v>0</v>
      </c>
      <c r="F920" s="26">
        <v>0</v>
      </c>
      <c r="G920" s="26">
        <v>0</v>
      </c>
      <c r="H920" s="26">
        <v>49656721</v>
      </c>
      <c r="I920" s="26">
        <v>49656721</v>
      </c>
      <c r="J920" s="26">
        <v>49656721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49656721</v>
      </c>
      <c r="V920" s="26">
        <v>100</v>
      </c>
      <c r="W920" s="26">
        <v>49656721</v>
      </c>
      <c r="X920" s="26">
        <v>100</v>
      </c>
      <c r="Y920" s="26">
        <v>49656721</v>
      </c>
      <c r="Z920" s="26">
        <v>100</v>
      </c>
      <c r="AA920" s="26">
        <v>0</v>
      </c>
      <c r="AB920" s="26">
        <v>0</v>
      </c>
      <c r="AC920" s="26">
        <v>0</v>
      </c>
    </row>
    <row r="921" spans="1:29" x14ac:dyDescent="0.2">
      <c r="A921" s="10" t="s">
        <v>1362</v>
      </c>
      <c r="B921" s="102" t="s">
        <v>738</v>
      </c>
      <c r="C921" s="26">
        <v>49656721</v>
      </c>
      <c r="D921" s="26">
        <v>0</v>
      </c>
      <c r="E921" s="26">
        <v>0</v>
      </c>
      <c r="F921" s="26">
        <v>0</v>
      </c>
      <c r="G921" s="26">
        <v>0</v>
      </c>
      <c r="H921" s="26">
        <v>49656721</v>
      </c>
      <c r="I921" s="26">
        <v>49656721</v>
      </c>
      <c r="J921" s="26">
        <v>49656721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49656721</v>
      </c>
      <c r="V921" s="26">
        <v>100</v>
      </c>
      <c r="W921" s="26">
        <v>49656721</v>
      </c>
      <c r="X921" s="26">
        <v>100</v>
      </c>
      <c r="Y921" s="26">
        <v>49656721</v>
      </c>
      <c r="Z921" s="26">
        <v>100</v>
      </c>
      <c r="AA921" s="26">
        <v>0</v>
      </c>
      <c r="AB921" s="26">
        <v>0</v>
      </c>
      <c r="AC921" s="26">
        <v>0</v>
      </c>
    </row>
    <row r="922" spans="1:29" x14ac:dyDescent="0.2">
      <c r="A922" s="10" t="s">
        <v>1363</v>
      </c>
      <c r="B922" s="102" t="s">
        <v>738</v>
      </c>
      <c r="C922" s="26">
        <v>49656721</v>
      </c>
      <c r="D922" s="26">
        <v>0</v>
      </c>
      <c r="E922" s="26">
        <v>0</v>
      </c>
      <c r="F922" s="26">
        <v>0</v>
      </c>
      <c r="G922" s="26">
        <v>0</v>
      </c>
      <c r="H922" s="26">
        <v>49656721</v>
      </c>
      <c r="I922" s="26">
        <v>49656721</v>
      </c>
      <c r="J922" s="26">
        <v>49656721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49656721</v>
      </c>
      <c r="V922" s="26">
        <v>100</v>
      </c>
      <c r="W922" s="26">
        <v>49656721</v>
      </c>
      <c r="X922" s="26">
        <v>100</v>
      </c>
      <c r="Y922" s="26">
        <v>49656721</v>
      </c>
      <c r="Z922" s="26">
        <v>100</v>
      </c>
      <c r="AA922" s="26">
        <v>0</v>
      </c>
      <c r="AB922" s="26">
        <v>0</v>
      </c>
      <c r="AC922" s="26">
        <v>0</v>
      </c>
    </row>
    <row r="923" spans="1:29" x14ac:dyDescent="0.2">
      <c r="A923" s="10" t="s">
        <v>1364</v>
      </c>
      <c r="B923" s="102" t="s">
        <v>738</v>
      </c>
      <c r="C923" s="26">
        <v>49656721</v>
      </c>
      <c r="D923" s="26">
        <v>0</v>
      </c>
      <c r="E923" s="26">
        <v>0</v>
      </c>
      <c r="F923" s="26">
        <v>0</v>
      </c>
      <c r="G923" s="26">
        <v>0</v>
      </c>
      <c r="H923" s="26">
        <v>49656721</v>
      </c>
      <c r="I923" s="26">
        <v>49656721</v>
      </c>
      <c r="J923" s="26">
        <v>49656721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49656721</v>
      </c>
      <c r="V923" s="26">
        <v>100</v>
      </c>
      <c r="W923" s="26">
        <v>49656721</v>
      </c>
      <c r="X923" s="26">
        <v>100</v>
      </c>
      <c r="Y923" s="26">
        <v>49656721</v>
      </c>
      <c r="Z923" s="26">
        <v>100</v>
      </c>
      <c r="AA923" s="26">
        <v>0</v>
      </c>
      <c r="AB923" s="26">
        <v>0</v>
      </c>
      <c r="AC923" s="26">
        <v>0</v>
      </c>
    </row>
    <row r="924" spans="1:29" x14ac:dyDescent="0.2">
      <c r="A924" s="10" t="s">
        <v>1365</v>
      </c>
      <c r="B924" s="102" t="s">
        <v>743</v>
      </c>
      <c r="C924" s="26">
        <v>19674145</v>
      </c>
      <c r="D924" s="26">
        <v>0</v>
      </c>
      <c r="E924" s="26">
        <v>0</v>
      </c>
      <c r="F924" s="26">
        <v>0</v>
      </c>
      <c r="G924" s="26">
        <v>0</v>
      </c>
      <c r="H924" s="26">
        <v>19674145</v>
      </c>
      <c r="I924" s="26">
        <v>19674145</v>
      </c>
      <c r="J924" s="26">
        <v>19674145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19674145</v>
      </c>
      <c r="V924" s="26">
        <v>100</v>
      </c>
      <c r="W924" s="26">
        <v>19674145</v>
      </c>
      <c r="X924" s="26">
        <v>100</v>
      </c>
      <c r="Y924" s="26">
        <v>19674145</v>
      </c>
      <c r="Z924" s="26">
        <v>100</v>
      </c>
      <c r="AA924" s="26">
        <v>0</v>
      </c>
      <c r="AB924" s="26">
        <v>0</v>
      </c>
      <c r="AC924" s="26">
        <v>0</v>
      </c>
    </row>
    <row r="925" spans="1:29" x14ac:dyDescent="0.2">
      <c r="A925" s="10" t="s">
        <v>1366</v>
      </c>
      <c r="B925" s="102" t="s">
        <v>75</v>
      </c>
      <c r="C925" s="26">
        <v>19674145</v>
      </c>
      <c r="D925" s="26">
        <v>0</v>
      </c>
      <c r="E925" s="26">
        <v>0</v>
      </c>
      <c r="F925" s="26">
        <v>0</v>
      </c>
      <c r="G925" s="26">
        <v>0</v>
      </c>
      <c r="H925" s="26">
        <v>19674145</v>
      </c>
      <c r="I925" s="26">
        <v>19674145</v>
      </c>
      <c r="J925" s="26">
        <v>19674145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19674145</v>
      </c>
      <c r="V925" s="26">
        <v>100</v>
      </c>
      <c r="W925" s="26">
        <v>19674145</v>
      </c>
      <c r="X925" s="26">
        <v>100</v>
      </c>
      <c r="Y925" s="26">
        <v>19674145</v>
      </c>
      <c r="Z925" s="26">
        <v>100</v>
      </c>
      <c r="AA925" s="26">
        <v>0</v>
      </c>
      <c r="AB925" s="26">
        <v>0</v>
      </c>
      <c r="AC925" s="26">
        <v>0</v>
      </c>
    </row>
    <row r="926" spans="1:29" x14ac:dyDescent="0.2">
      <c r="A926" s="10" t="s">
        <v>1367</v>
      </c>
      <c r="B926" s="102" t="s">
        <v>746</v>
      </c>
      <c r="C926" s="26">
        <v>29982576</v>
      </c>
      <c r="D926" s="26">
        <v>0</v>
      </c>
      <c r="E926" s="26">
        <v>0</v>
      </c>
      <c r="F926" s="26">
        <v>0</v>
      </c>
      <c r="G926" s="26">
        <v>0</v>
      </c>
      <c r="H926" s="26">
        <v>29982576</v>
      </c>
      <c r="I926" s="26">
        <v>29982576</v>
      </c>
      <c r="J926" s="26">
        <v>29982576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29982576</v>
      </c>
      <c r="V926" s="26">
        <v>100</v>
      </c>
      <c r="W926" s="26">
        <v>29982576</v>
      </c>
      <c r="X926" s="26">
        <v>100</v>
      </c>
      <c r="Y926" s="26">
        <v>29982576</v>
      </c>
      <c r="Z926" s="26">
        <v>100</v>
      </c>
      <c r="AA926" s="26">
        <v>0</v>
      </c>
      <c r="AB926" s="26">
        <v>0</v>
      </c>
      <c r="AC926" s="26">
        <v>0</v>
      </c>
    </row>
    <row r="927" spans="1:29" x14ac:dyDescent="0.2">
      <c r="A927" s="10" t="s">
        <v>1368</v>
      </c>
      <c r="B927" s="102" t="s">
        <v>75</v>
      </c>
      <c r="C927" s="26">
        <v>29982576</v>
      </c>
      <c r="D927" s="26">
        <v>0</v>
      </c>
      <c r="E927" s="26">
        <v>0</v>
      </c>
      <c r="F927" s="26">
        <v>0</v>
      </c>
      <c r="G927" s="26">
        <v>0</v>
      </c>
      <c r="H927" s="26">
        <v>29982576</v>
      </c>
      <c r="I927" s="26">
        <v>29982576</v>
      </c>
      <c r="J927" s="26">
        <v>29982576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29982576</v>
      </c>
      <c r="V927" s="26">
        <v>100</v>
      </c>
      <c r="W927" s="26">
        <v>29982576</v>
      </c>
      <c r="X927" s="26">
        <v>100</v>
      </c>
      <c r="Y927" s="26">
        <v>29982576</v>
      </c>
      <c r="Z927" s="26">
        <v>100</v>
      </c>
      <c r="AA927" s="26">
        <v>0</v>
      </c>
      <c r="AB927" s="26">
        <v>0</v>
      </c>
      <c r="AC927" s="26">
        <v>0</v>
      </c>
    </row>
    <row r="928" spans="1:29" x14ac:dyDescent="0.2">
      <c r="A928" s="10" t="s">
        <v>1369</v>
      </c>
      <c r="B928" s="102" t="s">
        <v>1370</v>
      </c>
      <c r="C928" s="26">
        <v>0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26">
        <v>0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0</v>
      </c>
      <c r="X928" s="26">
        <v>0</v>
      </c>
      <c r="Y928" s="26">
        <v>0</v>
      </c>
      <c r="Z928" s="26">
        <v>0</v>
      </c>
      <c r="AA928" s="26">
        <v>0</v>
      </c>
      <c r="AB928" s="26">
        <v>0</v>
      </c>
      <c r="AC928" s="26">
        <v>0</v>
      </c>
    </row>
    <row r="929" spans="1:29" x14ac:dyDescent="0.2">
      <c r="A929" s="10" t="s">
        <v>1371</v>
      </c>
      <c r="B929" s="102" t="s">
        <v>115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26">
        <v>0</v>
      </c>
      <c r="AA929" s="26">
        <v>0</v>
      </c>
      <c r="AB929" s="26">
        <v>0</v>
      </c>
      <c r="AC929" s="26">
        <v>0</v>
      </c>
    </row>
    <row r="930" spans="1:29" x14ac:dyDescent="0.2">
      <c r="A930" s="10" t="s">
        <v>1372</v>
      </c>
      <c r="B930" s="102" t="s">
        <v>1253</v>
      </c>
      <c r="C930" s="26">
        <v>0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26">
        <v>0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26">
        <v>0</v>
      </c>
      <c r="AA930" s="26">
        <v>0</v>
      </c>
      <c r="AB930" s="26">
        <v>0</v>
      </c>
      <c r="AC930" s="26">
        <v>0</v>
      </c>
    </row>
    <row r="931" spans="1:29" x14ac:dyDescent="0.2">
      <c r="A931" s="10" t="s">
        <v>1373</v>
      </c>
      <c r="B931" s="102" t="s">
        <v>786</v>
      </c>
      <c r="C931" s="26">
        <v>0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26">
        <v>0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26">
        <v>0</v>
      </c>
      <c r="AA931" s="26">
        <v>0</v>
      </c>
      <c r="AB931" s="26">
        <v>0</v>
      </c>
      <c r="AC931" s="26">
        <v>0</v>
      </c>
    </row>
    <row r="932" spans="1:29" x14ac:dyDescent="0.2">
      <c r="A932" s="10" t="s">
        <v>1374</v>
      </c>
      <c r="B932" s="102" t="s">
        <v>786</v>
      </c>
      <c r="C932" s="26">
        <v>0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26">
        <v>0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</row>
    <row r="933" spans="1:29" x14ac:dyDescent="0.2">
      <c r="A933" s="10" t="s">
        <v>1375</v>
      </c>
      <c r="B933" s="102" t="s">
        <v>1376</v>
      </c>
      <c r="C933" s="26">
        <v>0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  <c r="I933" s="26">
        <v>0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0</v>
      </c>
      <c r="X933" s="26">
        <v>0</v>
      </c>
      <c r="Y933" s="26">
        <v>0</v>
      </c>
      <c r="Z933" s="26">
        <v>0</v>
      </c>
      <c r="AA933" s="26">
        <v>0</v>
      </c>
      <c r="AB933" s="26">
        <v>0</v>
      </c>
      <c r="AC933" s="26">
        <v>0</v>
      </c>
    </row>
    <row r="934" spans="1:29" x14ac:dyDescent="0.2">
      <c r="A934" s="10" t="s">
        <v>1377</v>
      </c>
      <c r="B934" s="102" t="s">
        <v>1378</v>
      </c>
      <c r="C934" s="26">
        <v>0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  <c r="I934" s="26">
        <v>0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26">
        <v>0</v>
      </c>
      <c r="AA934" s="26">
        <v>0</v>
      </c>
      <c r="AB934" s="26">
        <v>0</v>
      </c>
      <c r="AC934" s="26">
        <v>0</v>
      </c>
    </row>
    <row r="935" spans="1:29" x14ac:dyDescent="0.2">
      <c r="A935" s="10" t="s">
        <v>1379</v>
      </c>
      <c r="B935" s="102" t="s">
        <v>931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26">
        <v>0</v>
      </c>
      <c r="AA935" s="26">
        <v>0</v>
      </c>
      <c r="AB935" s="26">
        <v>0</v>
      </c>
      <c r="AC935" s="26">
        <v>0</v>
      </c>
    </row>
    <row r="936" spans="1:29" ht="25.5" x14ac:dyDescent="0.2">
      <c r="A936" s="10" t="s">
        <v>1380</v>
      </c>
      <c r="B936" s="103" t="s">
        <v>1381</v>
      </c>
      <c r="C936" s="26">
        <v>0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  <c r="I936" s="26">
        <v>0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26">
        <v>0</v>
      </c>
      <c r="AA936" s="26">
        <v>0</v>
      </c>
      <c r="AB936" s="26">
        <v>0</v>
      </c>
      <c r="AC936" s="26">
        <v>0</v>
      </c>
    </row>
    <row r="937" spans="1:29" ht="25.5" x14ac:dyDescent="0.2">
      <c r="A937" s="10" t="s">
        <v>1382</v>
      </c>
      <c r="B937" s="103" t="s">
        <v>1383</v>
      </c>
      <c r="C937" s="26">
        <v>0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26">
        <v>0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26">
        <v>0</v>
      </c>
      <c r="AA937" s="26">
        <v>0</v>
      </c>
      <c r="AB937" s="26">
        <v>0</v>
      </c>
      <c r="AC937" s="26">
        <v>0</v>
      </c>
    </row>
    <row r="938" spans="1:29" ht="25.5" x14ac:dyDescent="0.2">
      <c r="A938" s="10" t="s">
        <v>1384</v>
      </c>
      <c r="B938" s="103" t="s">
        <v>1381</v>
      </c>
      <c r="C938" s="26">
        <v>0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26">
        <v>0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26">
        <v>0</v>
      </c>
      <c r="W938" s="26">
        <v>0</v>
      </c>
      <c r="X938" s="26">
        <v>0</v>
      </c>
      <c r="Y938" s="26">
        <v>0</v>
      </c>
      <c r="Z938" s="26">
        <v>0</v>
      </c>
      <c r="AA938" s="26">
        <v>0</v>
      </c>
      <c r="AB938" s="26">
        <v>0</v>
      </c>
      <c r="AC938" s="26">
        <v>0</v>
      </c>
    </row>
    <row r="939" spans="1:29" x14ac:dyDescent="0.2">
      <c r="A939" s="10" t="s">
        <v>1385</v>
      </c>
      <c r="B939" s="102" t="s">
        <v>1386</v>
      </c>
      <c r="C939" s="26">
        <v>20019324000</v>
      </c>
      <c r="D939" s="26">
        <v>1656798921</v>
      </c>
      <c r="E939" s="26">
        <v>0</v>
      </c>
      <c r="F939" s="26">
        <v>0</v>
      </c>
      <c r="G939" s="26">
        <v>0</v>
      </c>
      <c r="H939" s="26">
        <v>21676122921</v>
      </c>
      <c r="I939" s="26">
        <v>21676122921</v>
      </c>
      <c r="J939" s="26">
        <v>21676122921</v>
      </c>
      <c r="K939" s="26">
        <v>2026798921</v>
      </c>
      <c r="L939" s="26">
        <v>2026798921</v>
      </c>
      <c r="M939" s="26">
        <v>201600000</v>
      </c>
      <c r="N939" s="26">
        <v>201600000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19649324000</v>
      </c>
      <c r="V939" s="26">
        <v>90.649624342938111</v>
      </c>
      <c r="W939" s="26">
        <v>21474522921</v>
      </c>
      <c r="X939" s="26">
        <v>99.069944377346687</v>
      </c>
      <c r="Y939" s="26">
        <v>21676122921</v>
      </c>
      <c r="Z939" s="26">
        <v>100</v>
      </c>
      <c r="AA939" s="26">
        <v>1825198921</v>
      </c>
      <c r="AB939" s="26">
        <v>201600000</v>
      </c>
      <c r="AC939" s="26">
        <v>0</v>
      </c>
    </row>
    <row r="940" spans="1:29" x14ac:dyDescent="0.2">
      <c r="A940" s="10" t="s">
        <v>1387</v>
      </c>
      <c r="B940" s="102" t="s">
        <v>1388</v>
      </c>
      <c r="C940" s="26">
        <v>15751685749</v>
      </c>
      <c r="D940" s="26">
        <v>1656798921</v>
      </c>
      <c r="E940" s="26">
        <v>0</v>
      </c>
      <c r="F940" s="26">
        <v>0</v>
      </c>
      <c r="G940" s="26">
        <v>0</v>
      </c>
      <c r="H940" s="26">
        <v>17408484670</v>
      </c>
      <c r="I940" s="26">
        <v>17408484670</v>
      </c>
      <c r="J940" s="26">
        <v>17408484670</v>
      </c>
      <c r="K940" s="26">
        <v>2026798921</v>
      </c>
      <c r="L940" s="26">
        <v>2026798921</v>
      </c>
      <c r="M940" s="26">
        <v>201600000</v>
      </c>
      <c r="N940" s="26">
        <v>201600000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15381685749</v>
      </c>
      <c r="V940" s="26">
        <v>88.357407554875891</v>
      </c>
      <c r="W940" s="26">
        <v>17206884670</v>
      </c>
      <c r="X940" s="26">
        <v>98.841944007065592</v>
      </c>
      <c r="Y940" s="26">
        <v>17408484670</v>
      </c>
      <c r="Z940" s="26">
        <v>100</v>
      </c>
      <c r="AA940" s="26">
        <v>1825198921</v>
      </c>
      <c r="AB940" s="26">
        <v>201600000</v>
      </c>
      <c r="AC940" s="26">
        <v>0</v>
      </c>
    </row>
    <row r="941" spans="1:29" x14ac:dyDescent="0.2">
      <c r="A941" s="10" t="s">
        <v>1389</v>
      </c>
      <c r="B941" s="102" t="s">
        <v>61</v>
      </c>
      <c r="C941" s="26">
        <v>15751685749</v>
      </c>
      <c r="D941" s="26">
        <v>1656798921</v>
      </c>
      <c r="E941" s="26">
        <v>0</v>
      </c>
      <c r="F941" s="26">
        <v>0</v>
      </c>
      <c r="G941" s="26">
        <v>0</v>
      </c>
      <c r="H941" s="26">
        <v>17408484670</v>
      </c>
      <c r="I941" s="26">
        <v>17408484670</v>
      </c>
      <c r="J941" s="26">
        <v>17408484670</v>
      </c>
      <c r="K941" s="26">
        <v>2026798921</v>
      </c>
      <c r="L941" s="26">
        <v>2026798921</v>
      </c>
      <c r="M941" s="26">
        <v>201600000</v>
      </c>
      <c r="N941" s="26">
        <v>201600000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15381685749</v>
      </c>
      <c r="V941" s="26">
        <v>88.357407554875891</v>
      </c>
      <c r="W941" s="26">
        <v>17206884670</v>
      </c>
      <c r="X941" s="26">
        <v>98.841944007065592</v>
      </c>
      <c r="Y941" s="26">
        <v>17408484670</v>
      </c>
      <c r="Z941" s="26">
        <v>100</v>
      </c>
      <c r="AA941" s="26">
        <v>1825198921</v>
      </c>
      <c r="AB941" s="26">
        <v>201600000</v>
      </c>
      <c r="AC941" s="26">
        <v>0</v>
      </c>
    </row>
    <row r="942" spans="1:29" x14ac:dyDescent="0.2">
      <c r="A942" s="10" t="s">
        <v>1390</v>
      </c>
      <c r="B942" s="102" t="s">
        <v>115</v>
      </c>
      <c r="C942" s="26">
        <v>15751685749</v>
      </c>
      <c r="D942" s="26">
        <v>1656798921</v>
      </c>
      <c r="E942" s="26">
        <v>0</v>
      </c>
      <c r="F942" s="26">
        <v>0</v>
      </c>
      <c r="G942" s="26">
        <v>0</v>
      </c>
      <c r="H942" s="26">
        <v>17408484670</v>
      </c>
      <c r="I942" s="26">
        <v>17408484670</v>
      </c>
      <c r="J942" s="26">
        <v>17408484670</v>
      </c>
      <c r="K942" s="26">
        <v>2026798921</v>
      </c>
      <c r="L942" s="26">
        <v>2026798921</v>
      </c>
      <c r="M942" s="26">
        <v>201600000</v>
      </c>
      <c r="N942" s="26">
        <v>201600000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15381685749</v>
      </c>
      <c r="V942" s="26">
        <v>88.357407554875891</v>
      </c>
      <c r="W942" s="26">
        <v>17206884670</v>
      </c>
      <c r="X942" s="26">
        <v>98.841944007065592</v>
      </c>
      <c r="Y942" s="26">
        <v>17408484670</v>
      </c>
      <c r="Z942" s="26">
        <v>100</v>
      </c>
      <c r="AA942" s="26">
        <v>1825198921</v>
      </c>
      <c r="AB942" s="26">
        <v>201600000</v>
      </c>
      <c r="AC942" s="26">
        <v>0</v>
      </c>
    </row>
    <row r="943" spans="1:29" ht="25.5" x14ac:dyDescent="0.2">
      <c r="A943" s="10" t="s">
        <v>1391</v>
      </c>
      <c r="B943" s="103" t="s">
        <v>1392</v>
      </c>
      <c r="C943" s="26">
        <v>11989224000</v>
      </c>
      <c r="D943" s="26">
        <v>0</v>
      </c>
      <c r="E943" s="26">
        <v>0</v>
      </c>
      <c r="F943" s="26">
        <v>0</v>
      </c>
      <c r="G943" s="26">
        <v>0</v>
      </c>
      <c r="H943" s="26">
        <v>11989224000</v>
      </c>
      <c r="I943" s="26">
        <v>11989224000</v>
      </c>
      <c r="J943" s="26">
        <v>11989224000</v>
      </c>
      <c r="K943" s="26">
        <v>51000000</v>
      </c>
      <c r="L943" s="26">
        <v>51000000</v>
      </c>
      <c r="M943" s="26">
        <v>30000000</v>
      </c>
      <c r="N943" s="26">
        <v>30000000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11938224000</v>
      </c>
      <c r="V943" s="26">
        <v>99.574618006970312</v>
      </c>
      <c r="W943" s="26">
        <v>11959224000</v>
      </c>
      <c r="X943" s="26">
        <v>99.749775298217799</v>
      </c>
      <c r="Y943" s="26">
        <v>11989224000</v>
      </c>
      <c r="Z943" s="26">
        <v>100</v>
      </c>
      <c r="AA943" s="26">
        <v>21000000</v>
      </c>
      <c r="AB943" s="26">
        <v>30000000</v>
      </c>
      <c r="AC943" s="26">
        <v>0</v>
      </c>
    </row>
    <row r="944" spans="1:29" ht="51" x14ac:dyDescent="0.2">
      <c r="A944" s="10" t="s">
        <v>1393</v>
      </c>
      <c r="B944" s="103" t="s">
        <v>1394</v>
      </c>
      <c r="C944" s="26">
        <v>11989224000</v>
      </c>
      <c r="D944" s="26">
        <v>0</v>
      </c>
      <c r="E944" s="26">
        <v>0</v>
      </c>
      <c r="F944" s="26">
        <v>0</v>
      </c>
      <c r="G944" s="26">
        <v>0</v>
      </c>
      <c r="H944" s="26">
        <v>11989224000</v>
      </c>
      <c r="I944" s="26">
        <v>11989224000</v>
      </c>
      <c r="J944" s="26">
        <v>11989224000</v>
      </c>
      <c r="K944" s="26">
        <v>51000000</v>
      </c>
      <c r="L944" s="26">
        <v>51000000</v>
      </c>
      <c r="M944" s="26">
        <v>30000000</v>
      </c>
      <c r="N944" s="26">
        <v>30000000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11938224000</v>
      </c>
      <c r="V944" s="26">
        <v>99.574618006970312</v>
      </c>
      <c r="W944" s="26">
        <v>11959224000</v>
      </c>
      <c r="X944" s="26">
        <v>99.749775298217799</v>
      </c>
      <c r="Y944" s="26">
        <v>11989224000</v>
      </c>
      <c r="Z944" s="26">
        <v>100</v>
      </c>
      <c r="AA944" s="26">
        <v>21000000</v>
      </c>
      <c r="AB944" s="26">
        <v>30000000</v>
      </c>
      <c r="AC944" s="26">
        <v>0</v>
      </c>
    </row>
    <row r="945" spans="1:29" x14ac:dyDescent="0.2">
      <c r="A945" s="10" t="s">
        <v>1395</v>
      </c>
      <c r="B945" s="102" t="s">
        <v>1396</v>
      </c>
      <c r="C945" s="26">
        <v>11989224000</v>
      </c>
      <c r="D945" s="26">
        <v>0</v>
      </c>
      <c r="E945" s="26">
        <v>0</v>
      </c>
      <c r="F945" s="26">
        <v>0</v>
      </c>
      <c r="G945" s="26">
        <v>0</v>
      </c>
      <c r="H945" s="26">
        <v>11989224000</v>
      </c>
      <c r="I945" s="26">
        <v>11989224000</v>
      </c>
      <c r="J945" s="26">
        <v>11989224000</v>
      </c>
      <c r="K945" s="26">
        <v>51000000</v>
      </c>
      <c r="L945" s="26">
        <v>51000000</v>
      </c>
      <c r="M945" s="26">
        <v>30000000</v>
      </c>
      <c r="N945" s="26">
        <v>30000000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11938224000</v>
      </c>
      <c r="V945" s="26">
        <v>99.574618006970312</v>
      </c>
      <c r="W945" s="26">
        <v>11959224000</v>
      </c>
      <c r="X945" s="26">
        <v>99.749775298217799</v>
      </c>
      <c r="Y945" s="26">
        <v>11989224000</v>
      </c>
      <c r="Z945" s="26">
        <v>100</v>
      </c>
      <c r="AA945" s="26">
        <v>21000000</v>
      </c>
      <c r="AB945" s="26">
        <v>30000000</v>
      </c>
      <c r="AC945" s="26">
        <v>0</v>
      </c>
    </row>
    <row r="946" spans="1:29" x14ac:dyDescent="0.2">
      <c r="A946" s="10" t="s">
        <v>1397</v>
      </c>
      <c r="B946" s="102" t="s">
        <v>1398</v>
      </c>
      <c r="C946" s="26">
        <v>11989224000</v>
      </c>
      <c r="D946" s="26">
        <v>0</v>
      </c>
      <c r="E946" s="26">
        <v>0</v>
      </c>
      <c r="F946" s="26">
        <v>0</v>
      </c>
      <c r="G946" s="26">
        <v>0</v>
      </c>
      <c r="H946" s="26">
        <v>11989224000</v>
      </c>
      <c r="I946" s="26">
        <v>11989224000</v>
      </c>
      <c r="J946" s="26">
        <v>11989224000</v>
      </c>
      <c r="K946" s="26">
        <v>51000000</v>
      </c>
      <c r="L946" s="26">
        <v>51000000</v>
      </c>
      <c r="M946" s="26">
        <v>30000000</v>
      </c>
      <c r="N946" s="26">
        <v>30000000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11938224000</v>
      </c>
      <c r="V946" s="26">
        <v>99.574618006970312</v>
      </c>
      <c r="W946" s="26">
        <v>11959224000</v>
      </c>
      <c r="X946" s="26">
        <v>99.749775298217799</v>
      </c>
      <c r="Y946" s="26">
        <v>11989224000</v>
      </c>
      <c r="Z946" s="26">
        <v>100</v>
      </c>
      <c r="AA946" s="26">
        <v>21000000</v>
      </c>
      <c r="AB946" s="26">
        <v>30000000</v>
      </c>
      <c r="AC946" s="26">
        <v>0</v>
      </c>
    </row>
    <row r="947" spans="1:29" ht="38.25" x14ac:dyDescent="0.2">
      <c r="A947" s="10" t="s">
        <v>1399</v>
      </c>
      <c r="B947" s="103" t="s">
        <v>1400</v>
      </c>
      <c r="C947" s="26">
        <v>11989224000</v>
      </c>
      <c r="D947" s="26">
        <v>0</v>
      </c>
      <c r="E947" s="26">
        <v>0</v>
      </c>
      <c r="F947" s="26">
        <v>0</v>
      </c>
      <c r="G947" s="26">
        <v>0</v>
      </c>
      <c r="H947" s="26">
        <v>11989224000</v>
      </c>
      <c r="I947" s="26">
        <v>11989224000</v>
      </c>
      <c r="J947" s="26">
        <v>11989224000</v>
      </c>
      <c r="K947" s="26">
        <v>51000000</v>
      </c>
      <c r="L947" s="26">
        <v>51000000</v>
      </c>
      <c r="M947" s="26">
        <v>30000000</v>
      </c>
      <c r="N947" s="26">
        <v>30000000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11938224000</v>
      </c>
      <c r="V947" s="26">
        <v>99.574618006970312</v>
      </c>
      <c r="W947" s="26">
        <v>11959224000</v>
      </c>
      <c r="X947" s="26">
        <v>99.749775298217799</v>
      </c>
      <c r="Y947" s="26">
        <v>11989224000</v>
      </c>
      <c r="Z947" s="26">
        <v>100</v>
      </c>
      <c r="AA947" s="26">
        <v>21000000</v>
      </c>
      <c r="AB947" s="26">
        <v>30000000</v>
      </c>
      <c r="AC947" s="26">
        <v>0</v>
      </c>
    </row>
    <row r="948" spans="1:29" ht="25.5" x14ac:dyDescent="0.2">
      <c r="A948" s="10" t="s">
        <v>1401</v>
      </c>
      <c r="B948" s="103" t="s">
        <v>1402</v>
      </c>
      <c r="C948" s="26">
        <v>11962224000</v>
      </c>
      <c r="D948" s="26">
        <v>0</v>
      </c>
      <c r="E948" s="26">
        <v>0</v>
      </c>
      <c r="F948" s="26">
        <v>0</v>
      </c>
      <c r="G948" s="26">
        <v>0</v>
      </c>
      <c r="H948" s="26">
        <v>11962224000</v>
      </c>
      <c r="I948" s="26">
        <v>11962224000</v>
      </c>
      <c r="J948" s="26">
        <v>11962224000</v>
      </c>
      <c r="K948" s="26">
        <v>51000000</v>
      </c>
      <c r="L948" s="26">
        <v>51000000</v>
      </c>
      <c r="M948" s="26">
        <v>30000000</v>
      </c>
      <c r="N948" s="26">
        <v>30000000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11911224000</v>
      </c>
      <c r="V948" s="26">
        <v>99.573657874990502</v>
      </c>
      <c r="W948" s="26">
        <v>11932224000</v>
      </c>
      <c r="X948" s="26">
        <v>99.749210514700295</v>
      </c>
      <c r="Y948" s="26">
        <v>11962224000</v>
      </c>
      <c r="Z948" s="26">
        <v>100</v>
      </c>
      <c r="AA948" s="26">
        <v>21000000</v>
      </c>
      <c r="AB948" s="26">
        <v>30000000</v>
      </c>
      <c r="AC948" s="26">
        <v>0</v>
      </c>
    </row>
    <row r="949" spans="1:29" ht="38.25" x14ac:dyDescent="0.2">
      <c r="A949" s="10" t="s">
        <v>1403</v>
      </c>
      <c r="B949" s="103" t="s">
        <v>1404</v>
      </c>
      <c r="C949" s="26">
        <v>27000000</v>
      </c>
      <c r="D949" s="26">
        <v>0</v>
      </c>
      <c r="E949" s="26">
        <v>0</v>
      </c>
      <c r="F949" s="26">
        <v>0</v>
      </c>
      <c r="G949" s="26">
        <v>0</v>
      </c>
      <c r="H949" s="26">
        <v>27000000</v>
      </c>
      <c r="I949" s="26">
        <v>27000000</v>
      </c>
      <c r="J949" s="26">
        <v>27000000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27000000</v>
      </c>
      <c r="V949" s="26">
        <v>100</v>
      </c>
      <c r="W949" s="26">
        <v>27000000</v>
      </c>
      <c r="X949" s="26">
        <v>100</v>
      </c>
      <c r="Y949" s="26">
        <v>27000000</v>
      </c>
      <c r="Z949" s="26">
        <v>100</v>
      </c>
      <c r="AA949" s="26">
        <v>0</v>
      </c>
      <c r="AB949" s="26">
        <v>0</v>
      </c>
      <c r="AC949" s="26">
        <v>0</v>
      </c>
    </row>
    <row r="950" spans="1:29" x14ac:dyDescent="0.2">
      <c r="A950" s="10" t="s">
        <v>1405</v>
      </c>
      <c r="B950" s="102" t="s">
        <v>1406</v>
      </c>
      <c r="C950" s="26">
        <v>1590980579</v>
      </c>
      <c r="D950" s="26">
        <v>582193329</v>
      </c>
      <c r="E950" s="26">
        <v>0</v>
      </c>
      <c r="F950" s="26">
        <v>0</v>
      </c>
      <c r="G950" s="26">
        <v>0</v>
      </c>
      <c r="H950" s="26">
        <v>2173173908</v>
      </c>
      <c r="I950" s="26">
        <v>2173173908</v>
      </c>
      <c r="J950" s="26">
        <v>2173173908</v>
      </c>
      <c r="K950" s="26">
        <v>800393329</v>
      </c>
      <c r="L950" s="26">
        <v>800393329</v>
      </c>
      <c r="M950" s="26">
        <v>105000000</v>
      </c>
      <c r="N950" s="26">
        <v>105000000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1372780579</v>
      </c>
      <c r="V950" s="26">
        <v>63.16938437123919</v>
      </c>
      <c r="W950" s="26">
        <v>2068173908</v>
      </c>
      <c r="X950" s="26">
        <v>95.168357230248901</v>
      </c>
      <c r="Y950" s="26">
        <v>2173173908</v>
      </c>
      <c r="Z950" s="26">
        <v>100</v>
      </c>
      <c r="AA950" s="26">
        <v>695393329</v>
      </c>
      <c r="AB950" s="26">
        <v>105000000</v>
      </c>
      <c r="AC950" s="26">
        <v>0</v>
      </c>
    </row>
    <row r="951" spans="1:29" ht="38.25" x14ac:dyDescent="0.2">
      <c r="A951" s="10" t="s">
        <v>1407</v>
      </c>
      <c r="B951" s="103" t="s">
        <v>1408</v>
      </c>
      <c r="C951" s="26">
        <v>1590980579</v>
      </c>
      <c r="D951" s="26">
        <v>582193329</v>
      </c>
      <c r="E951" s="26">
        <v>0</v>
      </c>
      <c r="F951" s="26">
        <v>0</v>
      </c>
      <c r="G951" s="26">
        <v>0</v>
      </c>
      <c r="H951" s="26">
        <v>2173173908</v>
      </c>
      <c r="I951" s="26">
        <v>2173173908</v>
      </c>
      <c r="J951" s="26">
        <v>2173173908</v>
      </c>
      <c r="K951" s="26">
        <v>800393329</v>
      </c>
      <c r="L951" s="26">
        <v>800393329</v>
      </c>
      <c r="M951" s="26">
        <v>105000000</v>
      </c>
      <c r="N951" s="26">
        <v>105000000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1372780579</v>
      </c>
      <c r="V951" s="26">
        <v>63.16938437123919</v>
      </c>
      <c r="W951" s="26">
        <v>2068173908</v>
      </c>
      <c r="X951" s="26">
        <v>95.168357230248901</v>
      </c>
      <c r="Y951" s="26">
        <v>2173173908</v>
      </c>
      <c r="Z951" s="26">
        <v>100</v>
      </c>
      <c r="AA951" s="26">
        <v>695393329</v>
      </c>
      <c r="AB951" s="26">
        <v>105000000</v>
      </c>
      <c r="AC951" s="26">
        <v>0</v>
      </c>
    </row>
    <row r="952" spans="1:29" x14ac:dyDescent="0.2">
      <c r="A952" s="10" t="s">
        <v>1409</v>
      </c>
      <c r="B952" s="102" t="s">
        <v>1410</v>
      </c>
      <c r="C952" s="26">
        <v>1590980579</v>
      </c>
      <c r="D952" s="26">
        <v>582193329</v>
      </c>
      <c r="E952" s="26">
        <v>0</v>
      </c>
      <c r="F952" s="26">
        <v>0</v>
      </c>
      <c r="G952" s="26">
        <v>0</v>
      </c>
      <c r="H952" s="26">
        <v>2173173908</v>
      </c>
      <c r="I952" s="26">
        <v>2173173908</v>
      </c>
      <c r="J952" s="26">
        <v>2173173908</v>
      </c>
      <c r="K952" s="26">
        <v>800393329</v>
      </c>
      <c r="L952" s="26">
        <v>800393329</v>
      </c>
      <c r="M952" s="26">
        <v>105000000</v>
      </c>
      <c r="N952" s="26">
        <v>105000000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1372780579</v>
      </c>
      <c r="V952" s="26">
        <v>63.16938437123919</v>
      </c>
      <c r="W952" s="26">
        <v>2068173908</v>
      </c>
      <c r="X952" s="26">
        <v>95.168357230248901</v>
      </c>
      <c r="Y952" s="26">
        <v>2173173908</v>
      </c>
      <c r="Z952" s="26">
        <v>100</v>
      </c>
      <c r="AA952" s="26">
        <v>695393329</v>
      </c>
      <c r="AB952" s="26">
        <v>105000000</v>
      </c>
      <c r="AC952" s="26">
        <v>0</v>
      </c>
    </row>
    <row r="953" spans="1:29" x14ac:dyDescent="0.2">
      <c r="A953" s="10" t="s">
        <v>1411</v>
      </c>
      <c r="B953" s="102" t="s">
        <v>1412</v>
      </c>
      <c r="C953" s="26">
        <v>1590980579</v>
      </c>
      <c r="D953" s="26">
        <v>582193329</v>
      </c>
      <c r="E953" s="26">
        <v>0</v>
      </c>
      <c r="F953" s="26">
        <v>0</v>
      </c>
      <c r="G953" s="26">
        <v>0</v>
      </c>
      <c r="H953" s="26">
        <v>2173173908</v>
      </c>
      <c r="I953" s="26">
        <v>2173173908</v>
      </c>
      <c r="J953" s="26">
        <v>2173173908</v>
      </c>
      <c r="K953" s="26">
        <v>800393329</v>
      </c>
      <c r="L953" s="26">
        <v>800393329</v>
      </c>
      <c r="M953" s="26">
        <v>105000000</v>
      </c>
      <c r="N953" s="26">
        <v>105000000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1372780579</v>
      </c>
      <c r="V953" s="26">
        <v>63.16938437123919</v>
      </c>
      <c r="W953" s="26">
        <v>2068173908</v>
      </c>
      <c r="X953" s="26">
        <v>95.168357230248901</v>
      </c>
      <c r="Y953" s="26">
        <v>2173173908</v>
      </c>
      <c r="Z953" s="26">
        <v>100</v>
      </c>
      <c r="AA953" s="26">
        <v>695393329</v>
      </c>
      <c r="AB953" s="26">
        <v>105000000</v>
      </c>
      <c r="AC953" s="26">
        <v>0</v>
      </c>
    </row>
    <row r="954" spans="1:29" ht="38.25" x14ac:dyDescent="0.2">
      <c r="A954" s="10" t="s">
        <v>1413</v>
      </c>
      <c r="B954" s="103" t="s">
        <v>1414</v>
      </c>
      <c r="C954" s="26">
        <v>425000000</v>
      </c>
      <c r="D954" s="26">
        <v>582193329</v>
      </c>
      <c r="E954" s="26">
        <v>0</v>
      </c>
      <c r="F954" s="26">
        <v>0</v>
      </c>
      <c r="G954" s="26">
        <v>0</v>
      </c>
      <c r="H954" s="26">
        <v>1007193329</v>
      </c>
      <c r="I954" s="26">
        <v>1007193329</v>
      </c>
      <c r="J954" s="26">
        <v>1007193329</v>
      </c>
      <c r="K954" s="26">
        <v>595393329</v>
      </c>
      <c r="L954" s="26">
        <v>595393329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411800000</v>
      </c>
      <c r="V954" s="26">
        <v>40.885894310763497</v>
      </c>
      <c r="W954" s="26">
        <v>1007193329</v>
      </c>
      <c r="X954" s="26">
        <v>100</v>
      </c>
      <c r="Y954" s="26">
        <v>1007193329</v>
      </c>
      <c r="Z954" s="26">
        <v>100</v>
      </c>
      <c r="AA954" s="26">
        <v>595393329</v>
      </c>
      <c r="AB954" s="26">
        <v>0</v>
      </c>
      <c r="AC954" s="26">
        <v>0</v>
      </c>
    </row>
    <row r="955" spans="1:29" x14ac:dyDescent="0.2">
      <c r="A955" s="10" t="s">
        <v>1415</v>
      </c>
      <c r="B955" s="102" t="s">
        <v>127</v>
      </c>
      <c r="C955" s="26">
        <v>209019421</v>
      </c>
      <c r="D955" s="26">
        <v>0</v>
      </c>
      <c r="E955" s="26">
        <v>0</v>
      </c>
      <c r="F955" s="26">
        <v>0</v>
      </c>
      <c r="G955" s="26">
        <v>0</v>
      </c>
      <c r="H955" s="26">
        <v>209019421</v>
      </c>
      <c r="I955" s="26">
        <v>209019421</v>
      </c>
      <c r="J955" s="26">
        <v>209019421</v>
      </c>
      <c r="K955" s="26">
        <v>13200000</v>
      </c>
      <c r="L955" s="26">
        <v>13200000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195819421</v>
      </c>
      <c r="V955" s="26">
        <v>93.684797356701097</v>
      </c>
      <c r="W955" s="26">
        <v>209019421</v>
      </c>
      <c r="X955" s="26">
        <v>100</v>
      </c>
      <c r="Y955" s="26">
        <v>209019421</v>
      </c>
      <c r="Z955" s="26">
        <v>100</v>
      </c>
      <c r="AA955" s="26">
        <v>13200000</v>
      </c>
      <c r="AB955" s="26">
        <v>0</v>
      </c>
      <c r="AC955" s="26">
        <v>0</v>
      </c>
    </row>
    <row r="956" spans="1:29" x14ac:dyDescent="0.2">
      <c r="A956" s="10" t="s">
        <v>1416</v>
      </c>
      <c r="B956" s="102" t="s">
        <v>129</v>
      </c>
      <c r="C956" s="26">
        <v>215980579</v>
      </c>
      <c r="D956" s="26">
        <v>0</v>
      </c>
      <c r="E956" s="26">
        <v>0</v>
      </c>
      <c r="F956" s="26">
        <v>0</v>
      </c>
      <c r="G956" s="26">
        <v>0</v>
      </c>
      <c r="H956" s="26">
        <v>215980579</v>
      </c>
      <c r="I956" s="26">
        <v>215980579</v>
      </c>
      <c r="J956" s="26">
        <v>215980579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215980579</v>
      </c>
      <c r="V956" s="26">
        <v>100</v>
      </c>
      <c r="W956" s="26">
        <v>215980579</v>
      </c>
      <c r="X956" s="26">
        <v>100</v>
      </c>
      <c r="Y956" s="26">
        <v>215980579</v>
      </c>
      <c r="Z956" s="26">
        <v>100</v>
      </c>
      <c r="AA956" s="26">
        <v>0</v>
      </c>
      <c r="AB956" s="26">
        <v>0</v>
      </c>
      <c r="AC956" s="26">
        <v>0</v>
      </c>
    </row>
    <row r="957" spans="1:29" ht="25.5" x14ac:dyDescent="0.2">
      <c r="A957" s="10" t="s">
        <v>1417</v>
      </c>
      <c r="B957" s="103" t="s">
        <v>147</v>
      </c>
      <c r="C957" s="26">
        <v>0</v>
      </c>
      <c r="D957" s="26">
        <v>236501301</v>
      </c>
      <c r="E957" s="26">
        <v>0</v>
      </c>
      <c r="F957" s="26">
        <v>0</v>
      </c>
      <c r="G957" s="26">
        <v>0</v>
      </c>
      <c r="H957" s="26">
        <v>236501301</v>
      </c>
      <c r="I957" s="26">
        <v>236501301</v>
      </c>
      <c r="J957" s="26">
        <v>236501301</v>
      </c>
      <c r="K957" s="26">
        <v>236501301</v>
      </c>
      <c r="L957" s="26">
        <v>236501301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  <c r="V957" s="26">
        <v>0</v>
      </c>
      <c r="W957" s="26">
        <v>236501301</v>
      </c>
      <c r="X957" s="26">
        <v>100</v>
      </c>
      <c r="Y957" s="26">
        <v>236501301</v>
      </c>
      <c r="Z957" s="26">
        <v>100</v>
      </c>
      <c r="AA957" s="26">
        <v>236501301</v>
      </c>
      <c r="AB957" s="26">
        <v>0</v>
      </c>
      <c r="AC957" s="26">
        <v>0</v>
      </c>
    </row>
    <row r="958" spans="1:29" x14ac:dyDescent="0.2">
      <c r="A958" s="10" t="s">
        <v>1418</v>
      </c>
      <c r="B958" s="102" t="s">
        <v>1419</v>
      </c>
      <c r="C958" s="26">
        <v>0</v>
      </c>
      <c r="D958" s="26">
        <v>35533643</v>
      </c>
      <c r="E958" s="26">
        <v>0</v>
      </c>
      <c r="F958" s="26">
        <v>0</v>
      </c>
      <c r="G958" s="26">
        <v>0</v>
      </c>
      <c r="H958" s="26">
        <v>35533643</v>
      </c>
      <c r="I958" s="26">
        <v>35533643</v>
      </c>
      <c r="J958" s="26">
        <v>35533643</v>
      </c>
      <c r="K958" s="26">
        <v>35533643</v>
      </c>
      <c r="L958" s="26">
        <v>35533643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35533643</v>
      </c>
      <c r="X958" s="26">
        <v>100</v>
      </c>
      <c r="Y958" s="26">
        <v>35533643</v>
      </c>
      <c r="Z958" s="26">
        <v>100</v>
      </c>
      <c r="AA958" s="26">
        <v>35533643</v>
      </c>
      <c r="AB958" s="26">
        <v>0</v>
      </c>
      <c r="AC958" s="26">
        <v>0</v>
      </c>
    </row>
    <row r="959" spans="1:29" x14ac:dyDescent="0.2">
      <c r="A959" s="10" t="s">
        <v>1420</v>
      </c>
      <c r="B959" s="102" t="s">
        <v>137</v>
      </c>
      <c r="C959" s="26">
        <v>0</v>
      </c>
      <c r="D959" s="26">
        <v>210356977</v>
      </c>
      <c r="E959" s="26">
        <v>0</v>
      </c>
      <c r="F959" s="26">
        <v>0</v>
      </c>
      <c r="G959" s="26">
        <v>0</v>
      </c>
      <c r="H959" s="26">
        <v>210356977</v>
      </c>
      <c r="I959" s="26">
        <v>210356977</v>
      </c>
      <c r="J959" s="26">
        <v>210356977</v>
      </c>
      <c r="K959" s="26">
        <v>210356977</v>
      </c>
      <c r="L959" s="26">
        <v>210356977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210356977</v>
      </c>
      <c r="X959" s="26">
        <v>100</v>
      </c>
      <c r="Y959" s="26">
        <v>210356977</v>
      </c>
      <c r="Z959" s="26">
        <v>100</v>
      </c>
      <c r="AA959" s="26">
        <v>210356977</v>
      </c>
      <c r="AB959" s="26">
        <v>0</v>
      </c>
      <c r="AC959" s="26">
        <v>0</v>
      </c>
    </row>
    <row r="960" spans="1:29" x14ac:dyDescent="0.2">
      <c r="A960" s="10" t="s">
        <v>1421</v>
      </c>
      <c r="B960" s="102" t="s">
        <v>1422</v>
      </c>
      <c r="C960" s="26">
        <v>0</v>
      </c>
      <c r="D960" s="26">
        <v>99801408</v>
      </c>
      <c r="E960" s="26">
        <v>0</v>
      </c>
      <c r="F960" s="26">
        <v>0</v>
      </c>
      <c r="G960" s="26">
        <v>0</v>
      </c>
      <c r="H960" s="26">
        <v>99801408</v>
      </c>
      <c r="I960" s="26">
        <v>99801408</v>
      </c>
      <c r="J960" s="26">
        <v>99801408</v>
      </c>
      <c r="K960" s="26">
        <v>99801408</v>
      </c>
      <c r="L960" s="26">
        <v>99801408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99801408</v>
      </c>
      <c r="X960" s="26">
        <v>100</v>
      </c>
      <c r="Y960" s="26">
        <v>99801408</v>
      </c>
      <c r="Z960" s="26">
        <v>100</v>
      </c>
      <c r="AA960" s="26">
        <v>99801408</v>
      </c>
      <c r="AB960" s="26">
        <v>0</v>
      </c>
      <c r="AC960" s="26">
        <v>0</v>
      </c>
    </row>
    <row r="961" spans="1:29" x14ac:dyDescent="0.2">
      <c r="A961" s="10" t="s">
        <v>1423</v>
      </c>
      <c r="B961" s="102" t="s">
        <v>1424</v>
      </c>
      <c r="C961" s="26">
        <v>515980579</v>
      </c>
      <c r="D961" s="26">
        <v>0</v>
      </c>
      <c r="E961" s="26">
        <v>0</v>
      </c>
      <c r="F961" s="26">
        <v>0</v>
      </c>
      <c r="G961" s="26">
        <v>0</v>
      </c>
      <c r="H961" s="26">
        <v>515980579</v>
      </c>
      <c r="I961" s="26">
        <v>515980579</v>
      </c>
      <c r="J961" s="26">
        <v>515980579</v>
      </c>
      <c r="K961" s="26">
        <v>118800000</v>
      </c>
      <c r="L961" s="26">
        <v>118800000</v>
      </c>
      <c r="M961" s="26">
        <v>71400000</v>
      </c>
      <c r="N961" s="26">
        <v>71400000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397180579</v>
      </c>
      <c r="V961" s="26">
        <v>76.975877613409196</v>
      </c>
      <c r="W961" s="26">
        <v>444580579</v>
      </c>
      <c r="X961" s="26">
        <v>86.162269878766097</v>
      </c>
      <c r="Y961" s="26">
        <v>515980579</v>
      </c>
      <c r="Z961" s="26">
        <v>100</v>
      </c>
      <c r="AA961" s="26">
        <v>47400000</v>
      </c>
      <c r="AB961" s="26">
        <v>71400000</v>
      </c>
      <c r="AC961" s="26">
        <v>0</v>
      </c>
    </row>
    <row r="962" spans="1:29" x14ac:dyDescent="0.2">
      <c r="A962" s="10" t="s">
        <v>1425</v>
      </c>
      <c r="B962" s="102" t="s">
        <v>127</v>
      </c>
      <c r="C962" s="26">
        <v>515980579</v>
      </c>
      <c r="D962" s="26">
        <v>0</v>
      </c>
      <c r="E962" s="26">
        <v>0</v>
      </c>
      <c r="F962" s="26">
        <v>0</v>
      </c>
      <c r="G962" s="26">
        <v>0</v>
      </c>
      <c r="H962" s="26">
        <v>515980579</v>
      </c>
      <c r="I962" s="26">
        <v>515980579</v>
      </c>
      <c r="J962" s="26">
        <v>515980579</v>
      </c>
      <c r="K962" s="26">
        <v>118800000</v>
      </c>
      <c r="L962" s="26">
        <v>118800000</v>
      </c>
      <c r="M962" s="26">
        <v>71400000</v>
      </c>
      <c r="N962" s="26">
        <v>71400000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397180579</v>
      </c>
      <c r="V962" s="26">
        <v>76.975877613409196</v>
      </c>
      <c r="W962" s="26">
        <v>444580579</v>
      </c>
      <c r="X962" s="26">
        <v>86.162269878766097</v>
      </c>
      <c r="Y962" s="26">
        <v>515980579</v>
      </c>
      <c r="Z962" s="26">
        <v>100</v>
      </c>
      <c r="AA962" s="26">
        <v>47400000</v>
      </c>
      <c r="AB962" s="26">
        <v>71400000</v>
      </c>
      <c r="AC962" s="26">
        <v>0</v>
      </c>
    </row>
    <row r="963" spans="1:29" x14ac:dyDescent="0.2">
      <c r="A963" s="10" t="s">
        <v>1426</v>
      </c>
      <c r="B963" s="102" t="s">
        <v>1427</v>
      </c>
      <c r="C963" s="26">
        <v>0</v>
      </c>
      <c r="D963" s="26">
        <v>0</v>
      </c>
      <c r="E963" s="26">
        <v>0</v>
      </c>
      <c r="F963" s="26">
        <v>0</v>
      </c>
      <c r="G963" s="26">
        <v>0</v>
      </c>
      <c r="H963" s="26">
        <v>0</v>
      </c>
      <c r="I963" s="26">
        <v>0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</row>
    <row r="964" spans="1:29" x14ac:dyDescent="0.2">
      <c r="A964" s="10" t="s">
        <v>1428</v>
      </c>
      <c r="B964" s="102" t="s">
        <v>1429</v>
      </c>
      <c r="C964" s="26">
        <v>0</v>
      </c>
      <c r="D964" s="26">
        <v>0</v>
      </c>
      <c r="E964" s="26">
        <v>0</v>
      </c>
      <c r="F964" s="26">
        <v>0</v>
      </c>
      <c r="G964" s="26">
        <v>0</v>
      </c>
      <c r="H964" s="26">
        <v>0</v>
      </c>
      <c r="I964" s="26">
        <v>0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26">
        <v>0</v>
      </c>
      <c r="AA964" s="26">
        <v>0</v>
      </c>
      <c r="AB964" s="26">
        <v>0</v>
      </c>
      <c r="AC964" s="26">
        <v>0</v>
      </c>
    </row>
    <row r="965" spans="1:29" x14ac:dyDescent="0.2">
      <c r="A965" s="10" t="s">
        <v>1430</v>
      </c>
      <c r="B965" s="102" t="s">
        <v>129</v>
      </c>
      <c r="C965" s="26">
        <v>0</v>
      </c>
      <c r="D965" s="26">
        <v>0</v>
      </c>
      <c r="E965" s="26">
        <v>0</v>
      </c>
      <c r="F965" s="26">
        <v>0</v>
      </c>
      <c r="G965" s="26">
        <v>0</v>
      </c>
      <c r="H965" s="26">
        <v>0</v>
      </c>
      <c r="I965" s="26">
        <v>0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0</v>
      </c>
      <c r="Z965" s="26">
        <v>0</v>
      </c>
      <c r="AA965" s="26">
        <v>0</v>
      </c>
      <c r="AB965" s="26">
        <v>0</v>
      </c>
      <c r="AC965" s="26">
        <v>0</v>
      </c>
    </row>
    <row r="966" spans="1:29" ht="25.5" x14ac:dyDescent="0.2">
      <c r="A966" s="10" t="s">
        <v>1431</v>
      </c>
      <c r="B966" s="103" t="s">
        <v>147</v>
      </c>
      <c r="C966" s="26">
        <v>0</v>
      </c>
      <c r="D966" s="26">
        <v>0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0</v>
      </c>
      <c r="Z966" s="26">
        <v>0</v>
      </c>
      <c r="AA966" s="26">
        <v>0</v>
      </c>
      <c r="AB966" s="26">
        <v>0</v>
      </c>
      <c r="AC966" s="26">
        <v>0</v>
      </c>
    </row>
    <row r="967" spans="1:29" x14ac:dyDescent="0.2">
      <c r="A967" s="10" t="s">
        <v>1432</v>
      </c>
      <c r="B967" s="102" t="s">
        <v>137</v>
      </c>
      <c r="C967" s="26">
        <v>0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  <c r="I967" s="26">
        <v>0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0</v>
      </c>
      <c r="X967" s="26">
        <v>0</v>
      </c>
      <c r="Y967" s="26">
        <v>0</v>
      </c>
      <c r="Z967" s="26">
        <v>0</v>
      </c>
      <c r="AA967" s="26">
        <v>0</v>
      </c>
      <c r="AB967" s="26">
        <v>0</v>
      </c>
      <c r="AC967" s="26">
        <v>0</v>
      </c>
    </row>
    <row r="968" spans="1:29" x14ac:dyDescent="0.2">
      <c r="A968" s="10" t="s">
        <v>1433</v>
      </c>
      <c r="B968" s="102" t="s">
        <v>1422</v>
      </c>
      <c r="C968" s="26">
        <v>0</v>
      </c>
      <c r="D968" s="26">
        <v>0</v>
      </c>
      <c r="E968" s="26">
        <v>0</v>
      </c>
      <c r="F968" s="26">
        <v>0</v>
      </c>
      <c r="G968" s="26">
        <v>0</v>
      </c>
      <c r="H968" s="26">
        <v>0</v>
      </c>
      <c r="I968" s="26">
        <v>0</v>
      </c>
      <c r="J968" s="26">
        <v>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  <c r="T968" s="26">
        <v>0</v>
      </c>
      <c r="U968" s="26">
        <v>0</v>
      </c>
      <c r="V968" s="26">
        <v>0</v>
      </c>
      <c r="W968" s="26">
        <v>0</v>
      </c>
      <c r="X968" s="26">
        <v>0</v>
      </c>
      <c r="Y968" s="26">
        <v>0</v>
      </c>
      <c r="Z968" s="26">
        <v>0</v>
      </c>
      <c r="AA968" s="26">
        <v>0</v>
      </c>
      <c r="AB968" s="26">
        <v>0</v>
      </c>
      <c r="AC968" s="26">
        <v>0</v>
      </c>
    </row>
    <row r="969" spans="1:29" ht="25.5" x14ac:dyDescent="0.2">
      <c r="A969" s="10" t="s">
        <v>1434</v>
      </c>
      <c r="B969" s="103" t="s">
        <v>1435</v>
      </c>
      <c r="C969" s="26">
        <v>0</v>
      </c>
      <c r="D969" s="26">
        <v>0</v>
      </c>
      <c r="E969" s="26">
        <v>0</v>
      </c>
      <c r="F969" s="26">
        <v>0</v>
      </c>
      <c r="G969" s="26">
        <v>0</v>
      </c>
      <c r="H969" s="26">
        <v>0</v>
      </c>
      <c r="I969" s="26">
        <v>0</v>
      </c>
      <c r="J969" s="26">
        <v>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0</v>
      </c>
      <c r="X969" s="26">
        <v>0</v>
      </c>
      <c r="Y969" s="26">
        <v>0</v>
      </c>
      <c r="Z969" s="26">
        <v>0</v>
      </c>
      <c r="AA969" s="26">
        <v>0</v>
      </c>
      <c r="AB969" s="26">
        <v>0</v>
      </c>
      <c r="AC969" s="26">
        <v>0</v>
      </c>
    </row>
    <row r="970" spans="1:29" x14ac:dyDescent="0.2">
      <c r="A970" s="10" t="s">
        <v>1436</v>
      </c>
      <c r="B970" s="102" t="s">
        <v>137</v>
      </c>
      <c r="C970" s="26">
        <v>0</v>
      </c>
      <c r="D970" s="26">
        <v>0</v>
      </c>
      <c r="E970" s="26">
        <v>0</v>
      </c>
      <c r="F970" s="26">
        <v>0</v>
      </c>
      <c r="G970" s="26">
        <v>0</v>
      </c>
      <c r="H970" s="26">
        <v>0</v>
      </c>
      <c r="I970" s="26">
        <v>0</v>
      </c>
      <c r="J970" s="26">
        <v>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26">
        <v>0</v>
      </c>
      <c r="W970" s="26">
        <v>0</v>
      </c>
      <c r="X970" s="26">
        <v>0</v>
      </c>
      <c r="Y970" s="26">
        <v>0</v>
      </c>
      <c r="Z970" s="26">
        <v>0</v>
      </c>
      <c r="AA970" s="26">
        <v>0</v>
      </c>
      <c r="AB970" s="26">
        <v>0</v>
      </c>
      <c r="AC970" s="26">
        <v>0</v>
      </c>
    </row>
    <row r="971" spans="1:29" ht="25.5" x14ac:dyDescent="0.2">
      <c r="A971" s="10" t="s">
        <v>1437</v>
      </c>
      <c r="B971" s="103" t="s">
        <v>1438</v>
      </c>
      <c r="C971" s="26">
        <v>650000000</v>
      </c>
      <c r="D971" s="26">
        <v>0</v>
      </c>
      <c r="E971" s="26">
        <v>0</v>
      </c>
      <c r="F971" s="26">
        <v>0</v>
      </c>
      <c r="G971" s="26">
        <v>0</v>
      </c>
      <c r="H971" s="26">
        <v>650000000</v>
      </c>
      <c r="I971" s="26">
        <v>650000000</v>
      </c>
      <c r="J971" s="26">
        <v>650000000</v>
      </c>
      <c r="K971" s="26">
        <v>86200000</v>
      </c>
      <c r="L971" s="26">
        <v>86200000</v>
      </c>
      <c r="M971" s="26">
        <v>33600000</v>
      </c>
      <c r="N971" s="26">
        <v>33600000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563800000</v>
      </c>
      <c r="V971" s="26">
        <v>86.738461538461507</v>
      </c>
      <c r="W971" s="26">
        <v>616400000</v>
      </c>
      <c r="X971" s="26">
        <v>94.830769230769192</v>
      </c>
      <c r="Y971" s="26">
        <v>650000000</v>
      </c>
      <c r="Z971" s="26">
        <v>100</v>
      </c>
      <c r="AA971" s="26">
        <v>52600000</v>
      </c>
      <c r="AB971" s="26">
        <v>33600000</v>
      </c>
      <c r="AC971" s="26">
        <v>0</v>
      </c>
    </row>
    <row r="972" spans="1:29" x14ac:dyDescent="0.2">
      <c r="A972" s="10" t="s">
        <v>1439</v>
      </c>
      <c r="B972" s="102" t="s">
        <v>127</v>
      </c>
      <c r="C972" s="26">
        <v>650000000</v>
      </c>
      <c r="D972" s="26">
        <v>0</v>
      </c>
      <c r="E972" s="26">
        <v>0</v>
      </c>
      <c r="F972" s="26">
        <v>0</v>
      </c>
      <c r="G972" s="26">
        <v>0</v>
      </c>
      <c r="H972" s="26">
        <v>650000000</v>
      </c>
      <c r="I972" s="26">
        <v>650000000</v>
      </c>
      <c r="J972" s="26">
        <v>650000000</v>
      </c>
      <c r="K972" s="26">
        <v>86200000</v>
      </c>
      <c r="L972" s="26">
        <v>86200000</v>
      </c>
      <c r="M972" s="26">
        <v>33600000</v>
      </c>
      <c r="N972" s="26">
        <v>33600000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26">
        <v>0</v>
      </c>
      <c r="U972" s="26">
        <v>563800000</v>
      </c>
      <c r="V972" s="26">
        <v>86.738461538461507</v>
      </c>
      <c r="W972" s="26">
        <v>616400000</v>
      </c>
      <c r="X972" s="26">
        <v>94.830769230769192</v>
      </c>
      <c r="Y972" s="26">
        <v>650000000</v>
      </c>
      <c r="Z972" s="26">
        <v>100</v>
      </c>
      <c r="AA972" s="26">
        <v>52600000</v>
      </c>
      <c r="AB972" s="26">
        <v>33600000</v>
      </c>
      <c r="AC972" s="26">
        <v>0</v>
      </c>
    </row>
    <row r="973" spans="1:29" x14ac:dyDescent="0.2">
      <c r="A973" s="10" t="s">
        <v>1440</v>
      </c>
      <c r="B973" s="102" t="s">
        <v>574</v>
      </c>
      <c r="C973" s="26">
        <v>100000000</v>
      </c>
      <c r="D973" s="26">
        <v>0</v>
      </c>
      <c r="E973" s="26">
        <v>0</v>
      </c>
      <c r="F973" s="26">
        <v>0</v>
      </c>
      <c r="G973" s="26">
        <v>0</v>
      </c>
      <c r="H973" s="26">
        <v>100000000</v>
      </c>
      <c r="I973" s="26">
        <v>100000000</v>
      </c>
      <c r="J973" s="26">
        <v>100000000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  <c r="T973" s="26">
        <v>0</v>
      </c>
      <c r="U973" s="26">
        <v>100000000</v>
      </c>
      <c r="V973" s="26">
        <v>100</v>
      </c>
      <c r="W973" s="26">
        <v>100000000</v>
      </c>
      <c r="X973" s="26">
        <v>100</v>
      </c>
      <c r="Y973" s="26">
        <v>100000000</v>
      </c>
      <c r="Z973" s="26">
        <v>100</v>
      </c>
      <c r="AA973" s="26">
        <v>0</v>
      </c>
      <c r="AB973" s="26">
        <v>0</v>
      </c>
      <c r="AC973" s="26">
        <v>0</v>
      </c>
    </row>
    <row r="974" spans="1:29" ht="38.25" x14ac:dyDescent="0.2">
      <c r="A974" s="10" t="s">
        <v>1441</v>
      </c>
      <c r="B974" s="103" t="s">
        <v>1442</v>
      </c>
      <c r="C974" s="26">
        <v>100000000</v>
      </c>
      <c r="D974" s="26">
        <v>0</v>
      </c>
      <c r="E974" s="26">
        <v>0</v>
      </c>
      <c r="F974" s="26">
        <v>0</v>
      </c>
      <c r="G974" s="26">
        <v>0</v>
      </c>
      <c r="H974" s="26">
        <v>100000000</v>
      </c>
      <c r="I974" s="26">
        <v>100000000</v>
      </c>
      <c r="J974" s="26">
        <v>100000000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100000000</v>
      </c>
      <c r="V974" s="26">
        <v>100</v>
      </c>
      <c r="W974" s="26">
        <v>100000000</v>
      </c>
      <c r="X974" s="26">
        <v>100</v>
      </c>
      <c r="Y974" s="26">
        <v>100000000</v>
      </c>
      <c r="Z974" s="26">
        <v>100</v>
      </c>
      <c r="AA974" s="26">
        <v>0</v>
      </c>
      <c r="AB974" s="26">
        <v>0</v>
      </c>
      <c r="AC974" s="26">
        <v>0</v>
      </c>
    </row>
    <row r="975" spans="1:29" x14ac:dyDescent="0.2">
      <c r="A975" s="10" t="s">
        <v>1443</v>
      </c>
      <c r="B975" s="102" t="s">
        <v>578</v>
      </c>
      <c r="C975" s="26">
        <v>100000000</v>
      </c>
      <c r="D975" s="26">
        <v>0</v>
      </c>
      <c r="E975" s="26">
        <v>0</v>
      </c>
      <c r="F975" s="26">
        <v>0</v>
      </c>
      <c r="G975" s="26">
        <v>0</v>
      </c>
      <c r="H975" s="26">
        <v>100000000</v>
      </c>
      <c r="I975" s="26">
        <v>100000000</v>
      </c>
      <c r="J975" s="26">
        <v>100000000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100000000</v>
      </c>
      <c r="V975" s="26">
        <v>100</v>
      </c>
      <c r="W975" s="26">
        <v>100000000</v>
      </c>
      <c r="X975" s="26">
        <v>100</v>
      </c>
      <c r="Y975" s="26">
        <v>100000000</v>
      </c>
      <c r="Z975" s="26">
        <v>100</v>
      </c>
      <c r="AA975" s="26">
        <v>0</v>
      </c>
      <c r="AB975" s="26">
        <v>0</v>
      </c>
      <c r="AC975" s="26">
        <v>0</v>
      </c>
    </row>
    <row r="976" spans="1:29" x14ac:dyDescent="0.2">
      <c r="A976" s="10" t="s">
        <v>1444</v>
      </c>
      <c r="B976" s="102" t="s">
        <v>1445</v>
      </c>
      <c r="C976" s="26">
        <v>100000000</v>
      </c>
      <c r="D976" s="26">
        <v>0</v>
      </c>
      <c r="E976" s="26">
        <v>0</v>
      </c>
      <c r="F976" s="26">
        <v>0</v>
      </c>
      <c r="G976" s="26">
        <v>0</v>
      </c>
      <c r="H976" s="26">
        <v>100000000</v>
      </c>
      <c r="I976" s="26">
        <v>100000000</v>
      </c>
      <c r="J976" s="26">
        <v>100000000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100000000</v>
      </c>
      <c r="V976" s="26">
        <v>100</v>
      </c>
      <c r="W976" s="26">
        <v>100000000</v>
      </c>
      <c r="X976" s="26">
        <v>100</v>
      </c>
      <c r="Y976" s="26">
        <v>100000000</v>
      </c>
      <c r="Z976" s="26">
        <v>100</v>
      </c>
      <c r="AA976" s="26">
        <v>0</v>
      </c>
      <c r="AB976" s="26">
        <v>0</v>
      </c>
      <c r="AC976" s="26">
        <v>0</v>
      </c>
    </row>
    <row r="977" spans="1:29" ht="25.5" x14ac:dyDescent="0.2">
      <c r="A977" s="10" t="s">
        <v>1446</v>
      </c>
      <c r="B977" s="103" t="s">
        <v>1447</v>
      </c>
      <c r="C977" s="26">
        <v>20000000</v>
      </c>
      <c r="D977" s="26">
        <v>0</v>
      </c>
      <c r="E977" s="26">
        <v>0</v>
      </c>
      <c r="F977" s="26">
        <v>0</v>
      </c>
      <c r="G977" s="26">
        <v>0</v>
      </c>
      <c r="H977" s="26">
        <v>20000000</v>
      </c>
      <c r="I977" s="26">
        <v>20000000</v>
      </c>
      <c r="J977" s="26">
        <v>20000000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20000000</v>
      </c>
      <c r="V977" s="26">
        <v>100</v>
      </c>
      <c r="W977" s="26">
        <v>20000000</v>
      </c>
      <c r="X977" s="26">
        <v>100</v>
      </c>
      <c r="Y977" s="26">
        <v>20000000</v>
      </c>
      <c r="Z977" s="26">
        <v>100</v>
      </c>
      <c r="AA977" s="26">
        <v>0</v>
      </c>
      <c r="AB977" s="26">
        <v>0</v>
      </c>
      <c r="AC977" s="26">
        <v>0</v>
      </c>
    </row>
    <row r="978" spans="1:29" x14ac:dyDescent="0.2">
      <c r="A978" s="10" t="s">
        <v>1448</v>
      </c>
      <c r="B978" s="102" t="s">
        <v>127</v>
      </c>
      <c r="C978" s="26">
        <v>20000000</v>
      </c>
      <c r="D978" s="26">
        <v>0</v>
      </c>
      <c r="E978" s="26">
        <v>0</v>
      </c>
      <c r="F978" s="26">
        <v>0</v>
      </c>
      <c r="G978" s="26">
        <v>0</v>
      </c>
      <c r="H978" s="26">
        <v>20000000</v>
      </c>
      <c r="I978" s="26">
        <v>20000000</v>
      </c>
      <c r="J978" s="26">
        <v>20000000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20000000</v>
      </c>
      <c r="V978" s="26">
        <v>100</v>
      </c>
      <c r="W978" s="26">
        <v>20000000</v>
      </c>
      <c r="X978" s="26">
        <v>100</v>
      </c>
      <c r="Y978" s="26">
        <v>20000000</v>
      </c>
      <c r="Z978" s="26">
        <v>100</v>
      </c>
      <c r="AA978" s="26">
        <v>0</v>
      </c>
      <c r="AB978" s="26">
        <v>0</v>
      </c>
      <c r="AC978" s="26">
        <v>0</v>
      </c>
    </row>
    <row r="979" spans="1:29" ht="38.25" x14ac:dyDescent="0.2">
      <c r="A979" s="10" t="s">
        <v>1449</v>
      </c>
      <c r="B979" s="103" t="s">
        <v>1450</v>
      </c>
      <c r="C979" s="26">
        <v>80000000</v>
      </c>
      <c r="D979" s="26">
        <v>0</v>
      </c>
      <c r="E979" s="26">
        <v>0</v>
      </c>
      <c r="F979" s="26">
        <v>0</v>
      </c>
      <c r="G979" s="26">
        <v>0</v>
      </c>
      <c r="H979" s="26">
        <v>80000000</v>
      </c>
      <c r="I979" s="26">
        <v>80000000</v>
      </c>
      <c r="J979" s="26">
        <v>80000000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6">
        <v>0</v>
      </c>
      <c r="U979" s="26">
        <v>80000000</v>
      </c>
      <c r="V979" s="26">
        <v>100</v>
      </c>
      <c r="W979" s="26">
        <v>80000000</v>
      </c>
      <c r="X979" s="26">
        <v>100</v>
      </c>
      <c r="Y979" s="26">
        <v>80000000</v>
      </c>
      <c r="Z979" s="26">
        <v>100</v>
      </c>
      <c r="AA979" s="26">
        <v>0</v>
      </c>
      <c r="AB979" s="26">
        <v>0</v>
      </c>
      <c r="AC979" s="26">
        <v>0</v>
      </c>
    </row>
    <row r="980" spans="1:29" x14ac:dyDescent="0.2">
      <c r="A980" s="10" t="s">
        <v>1451</v>
      </c>
      <c r="B980" s="102" t="s">
        <v>127</v>
      </c>
      <c r="C980" s="26">
        <v>80000000</v>
      </c>
      <c r="D980" s="26">
        <v>0</v>
      </c>
      <c r="E980" s="26">
        <v>0</v>
      </c>
      <c r="F980" s="26">
        <v>0</v>
      </c>
      <c r="G980" s="26">
        <v>0</v>
      </c>
      <c r="H980" s="26">
        <v>80000000</v>
      </c>
      <c r="I980" s="26">
        <v>80000000</v>
      </c>
      <c r="J980" s="26">
        <v>80000000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80000000</v>
      </c>
      <c r="V980" s="26">
        <v>100</v>
      </c>
      <c r="W980" s="26">
        <v>80000000</v>
      </c>
      <c r="X980" s="26">
        <v>100</v>
      </c>
      <c r="Y980" s="26">
        <v>80000000</v>
      </c>
      <c r="Z980" s="26">
        <v>100</v>
      </c>
      <c r="AA980" s="26">
        <v>0</v>
      </c>
      <c r="AB980" s="26">
        <v>0</v>
      </c>
      <c r="AC980" s="26">
        <v>0</v>
      </c>
    </row>
    <row r="981" spans="1:29" ht="25.5" x14ac:dyDescent="0.2">
      <c r="A981" s="10" t="s">
        <v>1452</v>
      </c>
      <c r="B981" s="103" t="s">
        <v>268</v>
      </c>
      <c r="C981" s="26">
        <v>846481170</v>
      </c>
      <c r="D981" s="26">
        <v>383949940</v>
      </c>
      <c r="E981" s="26">
        <v>0</v>
      </c>
      <c r="F981" s="26">
        <v>0</v>
      </c>
      <c r="G981" s="26">
        <v>0</v>
      </c>
      <c r="H981" s="26">
        <v>1230431110</v>
      </c>
      <c r="I981" s="26">
        <v>1230431110</v>
      </c>
      <c r="J981" s="26">
        <v>1230431110</v>
      </c>
      <c r="K981" s="26">
        <v>383949940</v>
      </c>
      <c r="L981" s="26">
        <v>383949940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846481170</v>
      </c>
      <c r="V981" s="26">
        <v>68.795494775810695</v>
      </c>
      <c r="W981" s="26">
        <v>1230431110</v>
      </c>
      <c r="X981" s="26">
        <v>100</v>
      </c>
      <c r="Y981" s="26">
        <v>1230431110</v>
      </c>
      <c r="Z981" s="26">
        <v>100</v>
      </c>
      <c r="AA981" s="26">
        <v>383949940</v>
      </c>
      <c r="AB981" s="26">
        <v>0</v>
      </c>
      <c r="AC981" s="26">
        <v>0</v>
      </c>
    </row>
    <row r="982" spans="1:29" ht="51" x14ac:dyDescent="0.2">
      <c r="A982" s="10" t="s">
        <v>1453</v>
      </c>
      <c r="B982" s="103" t="s">
        <v>270</v>
      </c>
      <c r="C982" s="26">
        <v>484019421</v>
      </c>
      <c r="D982" s="26">
        <v>0</v>
      </c>
      <c r="E982" s="26">
        <v>0</v>
      </c>
      <c r="F982" s="26">
        <v>0</v>
      </c>
      <c r="G982" s="26">
        <v>0</v>
      </c>
      <c r="H982" s="26">
        <v>484019421</v>
      </c>
      <c r="I982" s="26">
        <v>484019421</v>
      </c>
      <c r="J982" s="26">
        <v>484019421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484019421</v>
      </c>
      <c r="V982" s="26">
        <v>100</v>
      </c>
      <c r="W982" s="26">
        <v>484019421</v>
      </c>
      <c r="X982" s="26">
        <v>100</v>
      </c>
      <c r="Y982" s="26">
        <v>484019421</v>
      </c>
      <c r="Z982" s="26">
        <v>100</v>
      </c>
      <c r="AA982" s="26">
        <v>0</v>
      </c>
      <c r="AB982" s="26">
        <v>0</v>
      </c>
      <c r="AC982" s="26">
        <v>0</v>
      </c>
    </row>
    <row r="983" spans="1:29" x14ac:dyDescent="0.2">
      <c r="A983" s="10" t="s">
        <v>1454</v>
      </c>
      <c r="B983" s="102" t="s">
        <v>272</v>
      </c>
      <c r="C983" s="26">
        <v>484019421</v>
      </c>
      <c r="D983" s="26">
        <v>0</v>
      </c>
      <c r="E983" s="26">
        <v>0</v>
      </c>
      <c r="F983" s="26">
        <v>0</v>
      </c>
      <c r="G983" s="26">
        <v>0</v>
      </c>
      <c r="H983" s="26">
        <v>484019421</v>
      </c>
      <c r="I983" s="26">
        <v>484019421</v>
      </c>
      <c r="J983" s="26">
        <v>484019421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484019421</v>
      </c>
      <c r="V983" s="26">
        <v>100</v>
      </c>
      <c r="W983" s="26">
        <v>484019421</v>
      </c>
      <c r="X983" s="26">
        <v>100</v>
      </c>
      <c r="Y983" s="26">
        <v>484019421</v>
      </c>
      <c r="Z983" s="26">
        <v>100</v>
      </c>
      <c r="AA983" s="26">
        <v>0</v>
      </c>
      <c r="AB983" s="26">
        <v>0</v>
      </c>
      <c r="AC983" s="26">
        <v>0</v>
      </c>
    </row>
    <row r="984" spans="1:29" ht="51" x14ac:dyDescent="0.2">
      <c r="A984" s="10" t="s">
        <v>1455</v>
      </c>
      <c r="B984" s="103" t="s">
        <v>1456</v>
      </c>
      <c r="C984" s="26">
        <v>484019421</v>
      </c>
      <c r="D984" s="26">
        <v>0</v>
      </c>
      <c r="E984" s="26">
        <v>0</v>
      </c>
      <c r="F984" s="26">
        <v>0</v>
      </c>
      <c r="G984" s="26">
        <v>0</v>
      </c>
      <c r="H984" s="26">
        <v>484019421</v>
      </c>
      <c r="I984" s="26">
        <v>484019421</v>
      </c>
      <c r="J984" s="26">
        <v>484019421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484019421</v>
      </c>
      <c r="V984" s="26">
        <v>100</v>
      </c>
      <c r="W984" s="26">
        <v>484019421</v>
      </c>
      <c r="X984" s="26">
        <v>100</v>
      </c>
      <c r="Y984" s="26">
        <v>484019421</v>
      </c>
      <c r="Z984" s="26">
        <v>100</v>
      </c>
      <c r="AA984" s="26">
        <v>0</v>
      </c>
      <c r="AB984" s="26">
        <v>0</v>
      </c>
      <c r="AC984" s="26">
        <v>0</v>
      </c>
    </row>
    <row r="985" spans="1:29" ht="51" x14ac:dyDescent="0.2">
      <c r="A985" s="10" t="s">
        <v>1457</v>
      </c>
      <c r="B985" s="103" t="s">
        <v>281</v>
      </c>
      <c r="C985" s="26">
        <v>484019421</v>
      </c>
      <c r="D985" s="26">
        <v>0</v>
      </c>
      <c r="E985" s="26">
        <v>0</v>
      </c>
      <c r="F985" s="26">
        <v>0</v>
      </c>
      <c r="G985" s="26">
        <v>0</v>
      </c>
      <c r="H985" s="26">
        <v>484019421</v>
      </c>
      <c r="I985" s="26">
        <v>484019421</v>
      </c>
      <c r="J985" s="26">
        <v>484019421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484019421</v>
      </c>
      <c r="V985" s="26">
        <v>100</v>
      </c>
      <c r="W985" s="26">
        <v>484019421</v>
      </c>
      <c r="X985" s="26">
        <v>100</v>
      </c>
      <c r="Y985" s="26">
        <v>484019421</v>
      </c>
      <c r="Z985" s="26">
        <v>100</v>
      </c>
      <c r="AA985" s="26">
        <v>0</v>
      </c>
      <c r="AB985" s="26">
        <v>0</v>
      </c>
      <c r="AC985" s="26">
        <v>0</v>
      </c>
    </row>
    <row r="986" spans="1:29" x14ac:dyDescent="0.2">
      <c r="A986" s="10" t="s">
        <v>1458</v>
      </c>
      <c r="B986" s="102" t="s">
        <v>129</v>
      </c>
      <c r="C986" s="26">
        <v>484019421</v>
      </c>
      <c r="D986" s="26">
        <v>0</v>
      </c>
      <c r="E986" s="26">
        <v>0</v>
      </c>
      <c r="F986" s="26">
        <v>0</v>
      </c>
      <c r="G986" s="26">
        <v>0</v>
      </c>
      <c r="H986" s="26">
        <v>484019421</v>
      </c>
      <c r="I986" s="26">
        <v>484019421</v>
      </c>
      <c r="J986" s="26">
        <v>484019421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484019421</v>
      </c>
      <c r="V986" s="26">
        <v>100</v>
      </c>
      <c r="W986" s="26">
        <v>484019421</v>
      </c>
      <c r="X986" s="26">
        <v>100</v>
      </c>
      <c r="Y986" s="26">
        <v>484019421</v>
      </c>
      <c r="Z986" s="26">
        <v>100</v>
      </c>
      <c r="AA986" s="26">
        <v>0</v>
      </c>
      <c r="AB986" s="26">
        <v>0</v>
      </c>
      <c r="AC986" s="26">
        <v>0</v>
      </c>
    </row>
    <row r="987" spans="1:29" ht="25.5" x14ac:dyDescent="0.2">
      <c r="A987" s="10" t="s">
        <v>1459</v>
      </c>
      <c r="B987" s="103" t="s">
        <v>1460</v>
      </c>
      <c r="C987" s="26">
        <v>0</v>
      </c>
      <c r="D987" s="26">
        <v>0</v>
      </c>
      <c r="E987" s="26">
        <v>0</v>
      </c>
      <c r="F987" s="26">
        <v>0</v>
      </c>
      <c r="G987" s="26">
        <v>0</v>
      </c>
      <c r="H987" s="26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0</v>
      </c>
      <c r="Z987" s="26">
        <v>0</v>
      </c>
      <c r="AA987" s="26">
        <v>0</v>
      </c>
      <c r="AB987" s="26">
        <v>0</v>
      </c>
      <c r="AC987" s="26">
        <v>0</v>
      </c>
    </row>
    <row r="988" spans="1:29" ht="25.5" x14ac:dyDescent="0.2">
      <c r="A988" s="10" t="s">
        <v>1461</v>
      </c>
      <c r="B988" s="103" t="s">
        <v>147</v>
      </c>
      <c r="C988" s="26">
        <v>0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  <c r="I988" s="26">
        <v>0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0</v>
      </c>
      <c r="Z988" s="26">
        <v>0</v>
      </c>
      <c r="AA988" s="26">
        <v>0</v>
      </c>
      <c r="AB988" s="26">
        <v>0</v>
      </c>
      <c r="AC988" s="26">
        <v>0</v>
      </c>
    </row>
    <row r="989" spans="1:29" ht="25.5" x14ac:dyDescent="0.2">
      <c r="A989" s="10" t="s">
        <v>1462</v>
      </c>
      <c r="B989" s="103" t="s">
        <v>1463</v>
      </c>
      <c r="C989" s="26">
        <v>0</v>
      </c>
      <c r="D989" s="26">
        <v>0</v>
      </c>
      <c r="E989" s="26">
        <v>0</v>
      </c>
      <c r="F989" s="26">
        <v>0</v>
      </c>
      <c r="G989" s="26">
        <v>0</v>
      </c>
      <c r="H989" s="26">
        <v>0</v>
      </c>
      <c r="I989" s="26">
        <v>0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26">
        <v>0</v>
      </c>
      <c r="AA989" s="26">
        <v>0</v>
      </c>
      <c r="AB989" s="26">
        <v>0</v>
      </c>
      <c r="AC989" s="26">
        <v>0</v>
      </c>
    </row>
    <row r="990" spans="1:29" ht="25.5" x14ac:dyDescent="0.2">
      <c r="A990" s="10" t="s">
        <v>1464</v>
      </c>
      <c r="B990" s="103" t="s">
        <v>147</v>
      </c>
      <c r="C990" s="26">
        <v>0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  <c r="I990" s="26">
        <v>0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26">
        <v>0</v>
      </c>
      <c r="AA990" s="26">
        <v>0</v>
      </c>
      <c r="AB990" s="26">
        <v>0</v>
      </c>
      <c r="AC990" s="26">
        <v>0</v>
      </c>
    </row>
    <row r="991" spans="1:29" x14ac:dyDescent="0.2">
      <c r="A991" s="10" t="s">
        <v>1465</v>
      </c>
      <c r="B991" s="102" t="s">
        <v>1466</v>
      </c>
      <c r="C991" s="26">
        <v>362461749</v>
      </c>
      <c r="D991" s="26">
        <v>383949940</v>
      </c>
      <c r="E991" s="26">
        <v>0</v>
      </c>
      <c r="F991" s="26">
        <v>0</v>
      </c>
      <c r="G991" s="26">
        <v>0</v>
      </c>
      <c r="H991" s="26">
        <v>746411689</v>
      </c>
      <c r="I991" s="26">
        <v>746411689</v>
      </c>
      <c r="J991" s="26">
        <v>746411689</v>
      </c>
      <c r="K991" s="26">
        <v>383949940</v>
      </c>
      <c r="L991" s="26">
        <v>383949940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362461749</v>
      </c>
      <c r="V991" s="26">
        <v>48.560567089404195</v>
      </c>
      <c r="W991" s="26">
        <v>746411689</v>
      </c>
      <c r="X991" s="26">
        <v>100</v>
      </c>
      <c r="Y991" s="26">
        <v>746411689</v>
      </c>
      <c r="Z991" s="26">
        <v>100</v>
      </c>
      <c r="AA991" s="26">
        <v>383949940</v>
      </c>
      <c r="AB991" s="26">
        <v>0</v>
      </c>
      <c r="AC991" s="26">
        <v>0</v>
      </c>
    </row>
    <row r="992" spans="1:29" x14ac:dyDescent="0.2">
      <c r="A992" s="10" t="s">
        <v>1467</v>
      </c>
      <c r="B992" s="102" t="s">
        <v>272</v>
      </c>
      <c r="C992" s="26">
        <v>362461749</v>
      </c>
      <c r="D992" s="26">
        <v>383949940</v>
      </c>
      <c r="E992" s="26">
        <v>0</v>
      </c>
      <c r="F992" s="26">
        <v>0</v>
      </c>
      <c r="G992" s="26">
        <v>0</v>
      </c>
      <c r="H992" s="26">
        <v>746411689</v>
      </c>
      <c r="I992" s="26">
        <v>746411689</v>
      </c>
      <c r="J992" s="26">
        <v>746411689</v>
      </c>
      <c r="K992" s="26">
        <v>383949940</v>
      </c>
      <c r="L992" s="26">
        <v>383949940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362461749</v>
      </c>
      <c r="V992" s="26">
        <v>48.560567089404195</v>
      </c>
      <c r="W992" s="26">
        <v>746411689</v>
      </c>
      <c r="X992" s="26">
        <v>100</v>
      </c>
      <c r="Y992" s="26">
        <v>746411689</v>
      </c>
      <c r="Z992" s="26">
        <v>100</v>
      </c>
      <c r="AA992" s="26">
        <v>383949940</v>
      </c>
      <c r="AB992" s="26">
        <v>0</v>
      </c>
      <c r="AC992" s="26">
        <v>0</v>
      </c>
    </row>
    <row r="993" spans="1:29" x14ac:dyDescent="0.2">
      <c r="A993" s="10" t="s">
        <v>1468</v>
      </c>
      <c r="B993" s="102" t="s">
        <v>1469</v>
      </c>
      <c r="C993" s="26">
        <v>362461749</v>
      </c>
      <c r="D993" s="26">
        <v>383949940</v>
      </c>
      <c r="E993" s="26">
        <v>0</v>
      </c>
      <c r="F993" s="26">
        <v>0</v>
      </c>
      <c r="G993" s="26">
        <v>0</v>
      </c>
      <c r="H993" s="26">
        <v>746411689</v>
      </c>
      <c r="I993" s="26">
        <v>746411689</v>
      </c>
      <c r="J993" s="26">
        <v>746411689</v>
      </c>
      <c r="K993" s="26">
        <v>383949940</v>
      </c>
      <c r="L993" s="26">
        <v>383949940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362461749</v>
      </c>
      <c r="V993" s="26">
        <v>48.560567089404195</v>
      </c>
      <c r="W993" s="26">
        <v>746411689</v>
      </c>
      <c r="X993" s="26">
        <v>100</v>
      </c>
      <c r="Y993" s="26">
        <v>746411689</v>
      </c>
      <c r="Z993" s="26">
        <v>100</v>
      </c>
      <c r="AA993" s="26">
        <v>383949940</v>
      </c>
      <c r="AB993" s="26">
        <v>0</v>
      </c>
      <c r="AC993" s="26">
        <v>0</v>
      </c>
    </row>
    <row r="994" spans="1:29" ht="51" x14ac:dyDescent="0.2">
      <c r="A994" s="10" t="s">
        <v>1470</v>
      </c>
      <c r="B994" s="103" t="s">
        <v>1471</v>
      </c>
      <c r="C994" s="26">
        <v>362461749</v>
      </c>
      <c r="D994" s="26">
        <v>383949940</v>
      </c>
      <c r="E994" s="26">
        <v>0</v>
      </c>
      <c r="F994" s="26">
        <v>0</v>
      </c>
      <c r="G994" s="26">
        <v>0</v>
      </c>
      <c r="H994" s="26">
        <v>746411689</v>
      </c>
      <c r="I994" s="26">
        <v>746411689</v>
      </c>
      <c r="J994" s="26">
        <v>746411689</v>
      </c>
      <c r="K994" s="26">
        <v>383949940</v>
      </c>
      <c r="L994" s="26">
        <v>383949940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362461749</v>
      </c>
      <c r="V994" s="26">
        <v>48.560567089404195</v>
      </c>
      <c r="W994" s="26">
        <v>746411689</v>
      </c>
      <c r="X994" s="26">
        <v>100</v>
      </c>
      <c r="Y994" s="26">
        <v>746411689</v>
      </c>
      <c r="Z994" s="26">
        <v>100</v>
      </c>
      <c r="AA994" s="26">
        <v>383949940</v>
      </c>
      <c r="AB994" s="26">
        <v>0</v>
      </c>
      <c r="AC994" s="26">
        <v>0</v>
      </c>
    </row>
    <row r="995" spans="1:29" ht="25.5" x14ac:dyDescent="0.2">
      <c r="A995" s="10" t="s">
        <v>1472</v>
      </c>
      <c r="B995" s="103" t="s">
        <v>1473</v>
      </c>
      <c r="C995" s="26">
        <v>362461749</v>
      </c>
      <c r="D995" s="26">
        <v>0</v>
      </c>
      <c r="E995" s="26">
        <v>0</v>
      </c>
      <c r="F995" s="26">
        <v>0</v>
      </c>
      <c r="G995" s="26">
        <v>0</v>
      </c>
      <c r="H995" s="26">
        <v>362461749</v>
      </c>
      <c r="I995" s="26">
        <v>362461749</v>
      </c>
      <c r="J995" s="26">
        <v>362461749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362461749</v>
      </c>
      <c r="V995" s="26">
        <v>100</v>
      </c>
      <c r="W995" s="26">
        <v>362461749</v>
      </c>
      <c r="X995" s="26">
        <v>100</v>
      </c>
      <c r="Y995" s="26">
        <v>362461749</v>
      </c>
      <c r="Z995" s="26">
        <v>100</v>
      </c>
      <c r="AA995" s="26">
        <v>0</v>
      </c>
      <c r="AB995" s="26">
        <v>0</v>
      </c>
      <c r="AC995" s="26">
        <v>0</v>
      </c>
    </row>
    <row r="996" spans="1:29" ht="38.25" x14ac:dyDescent="0.2">
      <c r="A996" s="10" t="s">
        <v>1474</v>
      </c>
      <c r="B996" s="103" t="s">
        <v>1475</v>
      </c>
      <c r="C996" s="26">
        <v>0</v>
      </c>
      <c r="D996" s="26">
        <v>383949940</v>
      </c>
      <c r="E996" s="26">
        <v>0</v>
      </c>
      <c r="F996" s="26">
        <v>0</v>
      </c>
      <c r="G996" s="26">
        <v>0</v>
      </c>
      <c r="H996" s="26">
        <v>383949940</v>
      </c>
      <c r="I996" s="26">
        <v>383949940</v>
      </c>
      <c r="J996" s="26">
        <v>383949940</v>
      </c>
      <c r="K996" s="26">
        <v>383949940</v>
      </c>
      <c r="L996" s="26">
        <v>383949940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383949940</v>
      </c>
      <c r="X996" s="26">
        <v>100</v>
      </c>
      <c r="Y996" s="26">
        <v>383949940</v>
      </c>
      <c r="Z996" s="26">
        <v>100</v>
      </c>
      <c r="AA996" s="26">
        <v>383949940</v>
      </c>
      <c r="AB996" s="26">
        <v>0</v>
      </c>
      <c r="AC996" s="26">
        <v>0</v>
      </c>
    </row>
    <row r="997" spans="1:29" x14ac:dyDescent="0.2">
      <c r="A997" s="10" t="s">
        <v>1476</v>
      </c>
      <c r="B997" s="102" t="s">
        <v>1477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0</v>
      </c>
      <c r="AB997" s="26">
        <v>0</v>
      </c>
      <c r="AC997" s="26">
        <v>0</v>
      </c>
    </row>
    <row r="998" spans="1:29" ht="25.5" x14ac:dyDescent="0.2">
      <c r="A998" s="10" t="s">
        <v>1478</v>
      </c>
      <c r="B998" s="103" t="s">
        <v>147</v>
      </c>
      <c r="C998" s="26">
        <v>0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  <c r="I998" s="26">
        <v>0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0</v>
      </c>
      <c r="Z998" s="26">
        <v>0</v>
      </c>
      <c r="AA998" s="26">
        <v>0</v>
      </c>
      <c r="AB998" s="26">
        <v>0</v>
      </c>
      <c r="AC998" s="26">
        <v>0</v>
      </c>
    </row>
    <row r="999" spans="1:29" x14ac:dyDescent="0.2">
      <c r="A999" s="10" t="s">
        <v>1479</v>
      </c>
      <c r="B999" s="102" t="s">
        <v>137</v>
      </c>
      <c r="C999" s="26">
        <v>0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26">
        <v>0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26">
        <v>0</v>
      </c>
      <c r="AA999" s="26">
        <v>0</v>
      </c>
      <c r="AB999" s="26">
        <v>0</v>
      </c>
      <c r="AC999" s="26">
        <v>0</v>
      </c>
    </row>
    <row r="1000" spans="1:29" x14ac:dyDescent="0.2">
      <c r="A1000" s="10" t="s">
        <v>1480</v>
      </c>
      <c r="B1000" s="102" t="s">
        <v>405</v>
      </c>
      <c r="C1000" s="26">
        <v>80000000</v>
      </c>
      <c r="D1000" s="26">
        <v>0</v>
      </c>
      <c r="E1000" s="26">
        <v>0</v>
      </c>
      <c r="F1000" s="26">
        <v>0</v>
      </c>
      <c r="G1000" s="26">
        <v>0</v>
      </c>
      <c r="H1000" s="26">
        <v>80000000</v>
      </c>
      <c r="I1000" s="26">
        <v>80000000</v>
      </c>
      <c r="J1000" s="26">
        <v>80000000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80000000</v>
      </c>
      <c r="V1000" s="26">
        <v>100</v>
      </c>
      <c r="W1000" s="26">
        <v>80000000</v>
      </c>
      <c r="X1000" s="26">
        <v>100</v>
      </c>
      <c r="Y1000" s="26">
        <v>80000000</v>
      </c>
      <c r="Z1000" s="26">
        <v>100</v>
      </c>
      <c r="AA1000" s="26">
        <v>0</v>
      </c>
      <c r="AB1000" s="26">
        <v>0</v>
      </c>
      <c r="AC1000" s="26">
        <v>0</v>
      </c>
    </row>
    <row r="1001" spans="1:29" x14ac:dyDescent="0.2">
      <c r="A1001" s="10" t="s">
        <v>1481</v>
      </c>
      <c r="B1001" s="102" t="s">
        <v>1482</v>
      </c>
      <c r="C1001" s="26">
        <v>80000000</v>
      </c>
      <c r="D1001" s="26">
        <v>0</v>
      </c>
      <c r="E1001" s="26">
        <v>0</v>
      </c>
      <c r="F1001" s="26">
        <v>0</v>
      </c>
      <c r="G1001" s="26">
        <v>0</v>
      </c>
      <c r="H1001" s="26">
        <v>80000000</v>
      </c>
      <c r="I1001" s="26">
        <v>80000000</v>
      </c>
      <c r="J1001" s="26">
        <v>80000000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80000000</v>
      </c>
      <c r="V1001" s="26">
        <v>100</v>
      </c>
      <c r="W1001" s="26">
        <v>80000000</v>
      </c>
      <c r="X1001" s="26">
        <v>100</v>
      </c>
      <c r="Y1001" s="26">
        <v>80000000</v>
      </c>
      <c r="Z1001" s="26">
        <v>100</v>
      </c>
      <c r="AA1001" s="26">
        <v>0</v>
      </c>
      <c r="AB1001" s="26">
        <v>0</v>
      </c>
      <c r="AC1001" s="26">
        <v>0</v>
      </c>
    </row>
    <row r="1002" spans="1:29" x14ac:dyDescent="0.2">
      <c r="A1002" s="10" t="s">
        <v>1483</v>
      </c>
      <c r="B1002" s="102" t="s">
        <v>409</v>
      </c>
      <c r="C1002" s="26">
        <v>80000000</v>
      </c>
      <c r="D1002" s="26">
        <v>0</v>
      </c>
      <c r="E1002" s="26">
        <v>0</v>
      </c>
      <c r="F1002" s="26">
        <v>0</v>
      </c>
      <c r="G1002" s="26">
        <v>0</v>
      </c>
      <c r="H1002" s="26">
        <v>80000000</v>
      </c>
      <c r="I1002" s="26">
        <v>80000000</v>
      </c>
      <c r="J1002" s="26">
        <v>80000000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80000000</v>
      </c>
      <c r="V1002" s="26">
        <v>100</v>
      </c>
      <c r="W1002" s="26">
        <v>80000000</v>
      </c>
      <c r="X1002" s="26">
        <v>100</v>
      </c>
      <c r="Y1002" s="26">
        <v>80000000</v>
      </c>
      <c r="Z1002" s="26">
        <v>100</v>
      </c>
      <c r="AA1002" s="26">
        <v>0</v>
      </c>
      <c r="AB1002" s="26">
        <v>0</v>
      </c>
      <c r="AC1002" s="26">
        <v>0</v>
      </c>
    </row>
    <row r="1003" spans="1:29" ht="76.5" x14ac:dyDescent="0.2">
      <c r="A1003" s="10" t="s">
        <v>1484</v>
      </c>
      <c r="B1003" s="103" t="s">
        <v>1485</v>
      </c>
      <c r="C1003" s="26">
        <v>80000000</v>
      </c>
      <c r="D1003" s="26">
        <v>0</v>
      </c>
      <c r="E1003" s="26">
        <v>0</v>
      </c>
      <c r="F1003" s="26">
        <v>0</v>
      </c>
      <c r="G1003" s="26">
        <v>0</v>
      </c>
      <c r="H1003" s="26">
        <v>80000000</v>
      </c>
      <c r="I1003" s="26">
        <v>80000000</v>
      </c>
      <c r="J1003" s="26">
        <v>80000000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80000000</v>
      </c>
      <c r="V1003" s="26">
        <v>100</v>
      </c>
      <c r="W1003" s="26">
        <v>80000000</v>
      </c>
      <c r="X1003" s="26">
        <v>100</v>
      </c>
      <c r="Y1003" s="26">
        <v>80000000</v>
      </c>
      <c r="Z1003" s="26">
        <v>100</v>
      </c>
      <c r="AA1003" s="26">
        <v>0</v>
      </c>
      <c r="AB1003" s="26">
        <v>0</v>
      </c>
      <c r="AC1003" s="26">
        <v>0</v>
      </c>
    </row>
    <row r="1004" spans="1:29" ht="38.25" x14ac:dyDescent="0.2">
      <c r="A1004" s="10" t="s">
        <v>1486</v>
      </c>
      <c r="B1004" s="103" t="s">
        <v>1487</v>
      </c>
      <c r="C1004" s="26">
        <v>80000000</v>
      </c>
      <c r="D1004" s="26">
        <v>0</v>
      </c>
      <c r="E1004" s="26">
        <v>0</v>
      </c>
      <c r="F1004" s="26">
        <v>0</v>
      </c>
      <c r="G1004" s="26">
        <v>0</v>
      </c>
      <c r="H1004" s="26">
        <v>80000000</v>
      </c>
      <c r="I1004" s="26">
        <v>80000000</v>
      </c>
      <c r="J1004" s="26">
        <v>80000000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80000000</v>
      </c>
      <c r="V1004" s="26">
        <v>100</v>
      </c>
      <c r="W1004" s="26">
        <v>80000000</v>
      </c>
      <c r="X1004" s="26">
        <v>100</v>
      </c>
      <c r="Y1004" s="26">
        <v>80000000</v>
      </c>
      <c r="Z1004" s="26">
        <v>100</v>
      </c>
      <c r="AA1004" s="26">
        <v>0</v>
      </c>
      <c r="AB1004" s="26">
        <v>0</v>
      </c>
      <c r="AC1004" s="26">
        <v>0</v>
      </c>
    </row>
    <row r="1005" spans="1:29" x14ac:dyDescent="0.2">
      <c r="A1005" s="10" t="s">
        <v>1488</v>
      </c>
      <c r="B1005" s="102" t="s">
        <v>127</v>
      </c>
      <c r="C1005" s="26">
        <v>80000000</v>
      </c>
      <c r="D1005" s="26">
        <v>0</v>
      </c>
      <c r="E1005" s="26">
        <v>0</v>
      </c>
      <c r="F1005" s="26">
        <v>0</v>
      </c>
      <c r="G1005" s="26">
        <v>0</v>
      </c>
      <c r="H1005" s="26">
        <v>80000000</v>
      </c>
      <c r="I1005" s="26">
        <v>80000000</v>
      </c>
      <c r="J1005" s="26">
        <v>80000000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80000000</v>
      </c>
      <c r="V1005" s="26">
        <v>100</v>
      </c>
      <c r="W1005" s="26">
        <v>80000000</v>
      </c>
      <c r="X1005" s="26">
        <v>100</v>
      </c>
      <c r="Y1005" s="26">
        <v>80000000</v>
      </c>
      <c r="Z1005" s="26">
        <v>100</v>
      </c>
      <c r="AA1005" s="26">
        <v>0</v>
      </c>
      <c r="AB1005" s="26">
        <v>0</v>
      </c>
      <c r="AC1005" s="26">
        <v>0</v>
      </c>
    </row>
    <row r="1006" spans="1:29" ht="25.5" x14ac:dyDescent="0.2">
      <c r="A1006" s="10" t="s">
        <v>1489</v>
      </c>
      <c r="B1006" s="103" t="s">
        <v>1490</v>
      </c>
      <c r="C1006" s="26">
        <v>895000000</v>
      </c>
      <c r="D1006" s="26">
        <v>690655652</v>
      </c>
      <c r="E1006" s="26">
        <v>0</v>
      </c>
      <c r="F1006" s="26">
        <v>0</v>
      </c>
      <c r="G1006" s="26">
        <v>0</v>
      </c>
      <c r="H1006" s="26">
        <v>1585655652</v>
      </c>
      <c r="I1006" s="26">
        <v>1585655652</v>
      </c>
      <c r="J1006" s="26">
        <v>1585655652</v>
      </c>
      <c r="K1006" s="26">
        <v>791455652</v>
      </c>
      <c r="L1006" s="26">
        <v>791455652</v>
      </c>
      <c r="M1006" s="26">
        <v>66600000</v>
      </c>
      <c r="N1006" s="26">
        <v>66600000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794200000</v>
      </c>
      <c r="V1006" s="26">
        <v>50.086536695295095</v>
      </c>
      <c r="W1006" s="26">
        <v>1519055652</v>
      </c>
      <c r="X1006" s="26">
        <v>95.7998446941493</v>
      </c>
      <c r="Y1006" s="26">
        <v>1585655652</v>
      </c>
      <c r="Z1006" s="26">
        <v>100</v>
      </c>
      <c r="AA1006" s="26">
        <v>724855652</v>
      </c>
      <c r="AB1006" s="26">
        <v>66600000</v>
      </c>
      <c r="AC1006" s="26">
        <v>0</v>
      </c>
    </row>
    <row r="1007" spans="1:29" x14ac:dyDescent="0.2">
      <c r="A1007" s="10" t="s">
        <v>1491</v>
      </c>
      <c r="B1007" s="102" t="s">
        <v>1492</v>
      </c>
      <c r="C1007" s="26">
        <v>500000000</v>
      </c>
      <c r="D1007" s="26">
        <v>690655652</v>
      </c>
      <c r="E1007" s="26">
        <v>0</v>
      </c>
      <c r="F1007" s="26">
        <v>0</v>
      </c>
      <c r="G1007" s="26">
        <v>0</v>
      </c>
      <c r="H1007" s="26">
        <v>1190655652</v>
      </c>
      <c r="I1007" s="26">
        <v>1190655652</v>
      </c>
      <c r="J1007" s="26">
        <v>1190655652</v>
      </c>
      <c r="K1007" s="26">
        <v>791455652</v>
      </c>
      <c r="L1007" s="26">
        <v>791455652</v>
      </c>
      <c r="M1007" s="26">
        <v>66600000</v>
      </c>
      <c r="N1007" s="26">
        <v>66600000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399200000</v>
      </c>
      <c r="V1007" s="26">
        <v>33.527745770109497</v>
      </c>
      <c r="W1007" s="26">
        <v>1124055652</v>
      </c>
      <c r="X1007" s="26">
        <v>94.406443215708194</v>
      </c>
      <c r="Y1007" s="26">
        <v>1190655652</v>
      </c>
      <c r="Z1007" s="26">
        <v>100</v>
      </c>
      <c r="AA1007" s="26">
        <v>724855652</v>
      </c>
      <c r="AB1007" s="26">
        <v>66600000</v>
      </c>
      <c r="AC1007" s="26">
        <v>0</v>
      </c>
    </row>
    <row r="1008" spans="1:29" x14ac:dyDescent="0.2">
      <c r="A1008" s="10" t="s">
        <v>1493</v>
      </c>
      <c r="B1008" s="102" t="s">
        <v>1494</v>
      </c>
      <c r="C1008" s="26">
        <v>500000000</v>
      </c>
      <c r="D1008" s="26">
        <v>690655652</v>
      </c>
      <c r="E1008" s="26">
        <v>0</v>
      </c>
      <c r="F1008" s="26">
        <v>0</v>
      </c>
      <c r="G1008" s="26">
        <v>0</v>
      </c>
      <c r="H1008" s="26">
        <v>1190655652</v>
      </c>
      <c r="I1008" s="26">
        <v>1190655652</v>
      </c>
      <c r="J1008" s="26">
        <v>1190655652</v>
      </c>
      <c r="K1008" s="26">
        <v>791455652</v>
      </c>
      <c r="L1008" s="26">
        <v>791455652</v>
      </c>
      <c r="M1008" s="26">
        <v>66600000</v>
      </c>
      <c r="N1008" s="26">
        <v>66600000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399200000</v>
      </c>
      <c r="V1008" s="26">
        <v>33.527745770109497</v>
      </c>
      <c r="W1008" s="26">
        <v>1124055652</v>
      </c>
      <c r="X1008" s="26">
        <v>94.406443215708194</v>
      </c>
      <c r="Y1008" s="26">
        <v>1190655652</v>
      </c>
      <c r="Z1008" s="26">
        <v>100</v>
      </c>
      <c r="AA1008" s="26">
        <v>724855652</v>
      </c>
      <c r="AB1008" s="26">
        <v>66600000</v>
      </c>
      <c r="AC1008" s="26">
        <v>0</v>
      </c>
    </row>
    <row r="1009" spans="1:29" x14ac:dyDescent="0.2">
      <c r="A1009" s="10" t="s">
        <v>1495</v>
      </c>
      <c r="B1009" s="102" t="s">
        <v>1496</v>
      </c>
      <c r="C1009" s="26">
        <v>500000000</v>
      </c>
      <c r="D1009" s="26">
        <v>690655652</v>
      </c>
      <c r="E1009" s="26">
        <v>0</v>
      </c>
      <c r="F1009" s="26">
        <v>0</v>
      </c>
      <c r="G1009" s="26">
        <v>0</v>
      </c>
      <c r="H1009" s="26">
        <v>1190655652</v>
      </c>
      <c r="I1009" s="26">
        <v>1190655652</v>
      </c>
      <c r="J1009" s="26">
        <v>1190655652</v>
      </c>
      <c r="K1009" s="26">
        <v>791455652</v>
      </c>
      <c r="L1009" s="26">
        <v>791455652</v>
      </c>
      <c r="M1009" s="26">
        <v>66600000</v>
      </c>
      <c r="N1009" s="26">
        <v>66600000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399200000</v>
      </c>
      <c r="V1009" s="26">
        <v>33.527745770109497</v>
      </c>
      <c r="W1009" s="26">
        <v>1124055652</v>
      </c>
      <c r="X1009" s="26">
        <v>94.406443215708194</v>
      </c>
      <c r="Y1009" s="26">
        <v>1190655652</v>
      </c>
      <c r="Z1009" s="26">
        <v>100</v>
      </c>
      <c r="AA1009" s="26">
        <v>724855652</v>
      </c>
      <c r="AB1009" s="26">
        <v>66600000</v>
      </c>
      <c r="AC1009" s="26">
        <v>0</v>
      </c>
    </row>
    <row r="1010" spans="1:29" ht="25.5" x14ac:dyDescent="0.2">
      <c r="A1010" s="10" t="s">
        <v>1497</v>
      </c>
      <c r="B1010" s="103" t="s">
        <v>1498</v>
      </c>
      <c r="C1010" s="26">
        <v>500000000</v>
      </c>
      <c r="D1010" s="26">
        <v>690655652</v>
      </c>
      <c r="E1010" s="26">
        <v>0</v>
      </c>
      <c r="F1010" s="26">
        <v>0</v>
      </c>
      <c r="G1010" s="26">
        <v>0</v>
      </c>
      <c r="H1010" s="26">
        <v>1190655652</v>
      </c>
      <c r="I1010" s="26">
        <v>1190655652</v>
      </c>
      <c r="J1010" s="26">
        <v>1190655652</v>
      </c>
      <c r="K1010" s="26">
        <v>791455652</v>
      </c>
      <c r="L1010" s="26">
        <v>791455652</v>
      </c>
      <c r="M1010" s="26">
        <v>66600000</v>
      </c>
      <c r="N1010" s="26">
        <v>66600000</v>
      </c>
      <c r="O1010" s="26">
        <v>0</v>
      </c>
      <c r="P1010" s="26">
        <v>0</v>
      </c>
      <c r="Q1010" s="26">
        <v>0</v>
      </c>
      <c r="R1010" s="26">
        <v>0</v>
      </c>
      <c r="S1010" s="26">
        <v>0</v>
      </c>
      <c r="T1010" s="26">
        <v>0</v>
      </c>
      <c r="U1010" s="26">
        <v>399200000</v>
      </c>
      <c r="V1010" s="26">
        <v>33.527745770109497</v>
      </c>
      <c r="W1010" s="26">
        <v>1124055652</v>
      </c>
      <c r="X1010" s="26">
        <v>94.406443215708194</v>
      </c>
      <c r="Y1010" s="26">
        <v>1190655652</v>
      </c>
      <c r="Z1010" s="26">
        <v>100</v>
      </c>
      <c r="AA1010" s="26">
        <v>724855652</v>
      </c>
      <c r="AB1010" s="26">
        <v>66600000</v>
      </c>
      <c r="AC1010" s="26">
        <v>0</v>
      </c>
    </row>
    <row r="1011" spans="1:29" x14ac:dyDescent="0.2">
      <c r="A1011" s="10" t="s">
        <v>1499</v>
      </c>
      <c r="B1011" s="102" t="s">
        <v>127</v>
      </c>
      <c r="C1011" s="26">
        <v>500000000</v>
      </c>
      <c r="D1011" s="26">
        <v>0</v>
      </c>
      <c r="E1011" s="26">
        <v>0</v>
      </c>
      <c r="F1011" s="26">
        <v>0</v>
      </c>
      <c r="G1011" s="26">
        <v>0</v>
      </c>
      <c r="H1011" s="26">
        <v>500000000</v>
      </c>
      <c r="I1011" s="26">
        <v>500000000</v>
      </c>
      <c r="J1011" s="26">
        <v>500000000</v>
      </c>
      <c r="K1011" s="26">
        <v>100800000</v>
      </c>
      <c r="L1011" s="26">
        <v>100800000</v>
      </c>
      <c r="M1011" s="26">
        <v>66600000</v>
      </c>
      <c r="N1011" s="26">
        <v>66600000</v>
      </c>
      <c r="O1011" s="26">
        <v>0</v>
      </c>
      <c r="P1011" s="26">
        <v>0</v>
      </c>
      <c r="Q1011" s="26">
        <v>0</v>
      </c>
      <c r="R1011" s="26">
        <v>0</v>
      </c>
      <c r="S1011" s="26">
        <v>0</v>
      </c>
      <c r="T1011" s="26">
        <v>0</v>
      </c>
      <c r="U1011" s="26">
        <v>399200000</v>
      </c>
      <c r="V1011" s="26">
        <v>79.84</v>
      </c>
      <c r="W1011" s="26">
        <v>433400000</v>
      </c>
      <c r="X1011" s="26">
        <v>86.68</v>
      </c>
      <c r="Y1011" s="26">
        <v>500000000</v>
      </c>
      <c r="Z1011" s="26">
        <v>100</v>
      </c>
      <c r="AA1011" s="26">
        <v>34200000</v>
      </c>
      <c r="AB1011" s="26">
        <v>66600000</v>
      </c>
      <c r="AC1011" s="26">
        <v>0</v>
      </c>
    </row>
    <row r="1012" spans="1:29" ht="25.5" x14ac:dyDescent="0.2">
      <c r="A1012" s="10" t="s">
        <v>1500</v>
      </c>
      <c r="B1012" s="103" t="s">
        <v>147</v>
      </c>
      <c r="C1012" s="26">
        <v>0</v>
      </c>
      <c r="D1012" s="26">
        <v>0</v>
      </c>
      <c r="E1012" s="26">
        <v>0</v>
      </c>
      <c r="F1012" s="26">
        <v>0</v>
      </c>
      <c r="G1012" s="26">
        <v>0</v>
      </c>
      <c r="H1012" s="26">
        <v>0</v>
      </c>
      <c r="I1012" s="26">
        <v>0</v>
      </c>
      <c r="J1012" s="26">
        <v>0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  <c r="T1012" s="26">
        <v>0</v>
      </c>
      <c r="U1012" s="26">
        <v>0</v>
      </c>
      <c r="V1012" s="26">
        <v>0</v>
      </c>
      <c r="W1012" s="26">
        <v>0</v>
      </c>
      <c r="X1012" s="26">
        <v>0</v>
      </c>
      <c r="Y1012" s="26">
        <v>0</v>
      </c>
      <c r="Z1012" s="26">
        <v>0</v>
      </c>
      <c r="AA1012" s="26">
        <v>0</v>
      </c>
      <c r="AB1012" s="26">
        <v>0</v>
      </c>
      <c r="AC1012" s="26">
        <v>0</v>
      </c>
    </row>
    <row r="1013" spans="1:29" x14ac:dyDescent="0.2">
      <c r="A1013" s="10" t="s">
        <v>1501</v>
      </c>
      <c r="B1013" s="102" t="s">
        <v>1502</v>
      </c>
      <c r="C1013" s="26">
        <v>0</v>
      </c>
      <c r="D1013" s="26">
        <v>690655652</v>
      </c>
      <c r="E1013" s="26">
        <v>0</v>
      </c>
      <c r="F1013" s="26">
        <v>0</v>
      </c>
      <c r="G1013" s="26">
        <v>0</v>
      </c>
      <c r="H1013" s="26">
        <v>690655652</v>
      </c>
      <c r="I1013" s="26">
        <v>690655652</v>
      </c>
      <c r="J1013" s="26">
        <v>690655652</v>
      </c>
      <c r="K1013" s="26">
        <v>690655652</v>
      </c>
      <c r="L1013" s="26">
        <v>690655652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0</v>
      </c>
      <c r="T1013" s="26">
        <v>0</v>
      </c>
      <c r="U1013" s="26">
        <v>0</v>
      </c>
      <c r="V1013" s="26">
        <v>0</v>
      </c>
      <c r="W1013" s="26">
        <v>690655652</v>
      </c>
      <c r="X1013" s="26">
        <v>100</v>
      </c>
      <c r="Y1013" s="26">
        <v>690655652</v>
      </c>
      <c r="Z1013" s="26">
        <v>100</v>
      </c>
      <c r="AA1013" s="26">
        <v>690655652</v>
      </c>
      <c r="AB1013" s="26">
        <v>0</v>
      </c>
      <c r="AC1013" s="26">
        <v>0</v>
      </c>
    </row>
    <row r="1014" spans="1:29" x14ac:dyDescent="0.2">
      <c r="A1014" s="10" t="s">
        <v>1503</v>
      </c>
      <c r="B1014" s="102" t="s">
        <v>1504</v>
      </c>
      <c r="C1014" s="26">
        <v>395000000</v>
      </c>
      <c r="D1014" s="26">
        <v>0</v>
      </c>
      <c r="E1014" s="26">
        <v>0</v>
      </c>
      <c r="F1014" s="26">
        <v>0</v>
      </c>
      <c r="G1014" s="26">
        <v>0</v>
      </c>
      <c r="H1014" s="26">
        <v>395000000</v>
      </c>
      <c r="I1014" s="26">
        <v>395000000</v>
      </c>
      <c r="J1014" s="26">
        <v>395000000</v>
      </c>
      <c r="K1014" s="26">
        <v>0</v>
      </c>
      <c r="L1014" s="26">
        <v>0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395000000</v>
      </c>
      <c r="V1014" s="26">
        <v>100</v>
      </c>
      <c r="W1014" s="26">
        <v>395000000</v>
      </c>
      <c r="X1014" s="26">
        <v>100</v>
      </c>
      <c r="Y1014" s="26">
        <v>395000000</v>
      </c>
      <c r="Z1014" s="26">
        <v>100</v>
      </c>
      <c r="AA1014" s="26">
        <v>0</v>
      </c>
      <c r="AB1014" s="26">
        <v>0</v>
      </c>
      <c r="AC1014" s="26">
        <v>0</v>
      </c>
    </row>
    <row r="1015" spans="1:29" x14ac:dyDescent="0.2">
      <c r="A1015" s="10" t="s">
        <v>1505</v>
      </c>
      <c r="B1015" s="102" t="s">
        <v>1494</v>
      </c>
      <c r="C1015" s="26">
        <v>395000000</v>
      </c>
      <c r="D1015" s="26">
        <v>0</v>
      </c>
      <c r="E1015" s="26">
        <v>0</v>
      </c>
      <c r="F1015" s="26">
        <v>0</v>
      </c>
      <c r="G1015" s="26">
        <v>0</v>
      </c>
      <c r="H1015" s="26">
        <v>395000000</v>
      </c>
      <c r="I1015" s="26">
        <v>395000000</v>
      </c>
      <c r="J1015" s="26">
        <v>395000000</v>
      </c>
      <c r="K1015" s="26">
        <v>0</v>
      </c>
      <c r="L1015" s="26">
        <v>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395000000</v>
      </c>
      <c r="V1015" s="26">
        <v>100</v>
      </c>
      <c r="W1015" s="26">
        <v>395000000</v>
      </c>
      <c r="X1015" s="26">
        <v>100</v>
      </c>
      <c r="Y1015" s="26">
        <v>395000000</v>
      </c>
      <c r="Z1015" s="26">
        <v>100</v>
      </c>
      <c r="AA1015" s="26">
        <v>0</v>
      </c>
      <c r="AB1015" s="26">
        <v>0</v>
      </c>
      <c r="AC1015" s="26">
        <v>0</v>
      </c>
    </row>
    <row r="1016" spans="1:29" ht="76.5" x14ac:dyDescent="0.2">
      <c r="A1016" s="10" t="s">
        <v>1506</v>
      </c>
      <c r="B1016" s="103" t="s">
        <v>1507</v>
      </c>
      <c r="C1016" s="26">
        <v>395000000</v>
      </c>
      <c r="D1016" s="26">
        <v>0</v>
      </c>
      <c r="E1016" s="26">
        <v>0</v>
      </c>
      <c r="F1016" s="26">
        <v>0</v>
      </c>
      <c r="G1016" s="26">
        <v>0</v>
      </c>
      <c r="H1016" s="26">
        <v>395000000</v>
      </c>
      <c r="I1016" s="26">
        <v>395000000</v>
      </c>
      <c r="J1016" s="26">
        <v>395000000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  <c r="T1016" s="26">
        <v>0</v>
      </c>
      <c r="U1016" s="26">
        <v>395000000</v>
      </c>
      <c r="V1016" s="26">
        <v>100</v>
      </c>
      <c r="W1016" s="26">
        <v>395000000</v>
      </c>
      <c r="X1016" s="26">
        <v>100</v>
      </c>
      <c r="Y1016" s="26">
        <v>395000000</v>
      </c>
      <c r="Z1016" s="26">
        <v>100</v>
      </c>
      <c r="AA1016" s="26">
        <v>0</v>
      </c>
      <c r="AB1016" s="26">
        <v>0</v>
      </c>
      <c r="AC1016" s="26">
        <v>0</v>
      </c>
    </row>
    <row r="1017" spans="1:29" ht="25.5" x14ac:dyDescent="0.2">
      <c r="A1017" s="10" t="s">
        <v>1508</v>
      </c>
      <c r="B1017" s="103" t="s">
        <v>1509</v>
      </c>
      <c r="C1017" s="26">
        <v>275000000</v>
      </c>
      <c r="D1017" s="26">
        <v>0</v>
      </c>
      <c r="E1017" s="26">
        <v>0</v>
      </c>
      <c r="F1017" s="26">
        <v>0</v>
      </c>
      <c r="G1017" s="26">
        <v>0</v>
      </c>
      <c r="H1017" s="26">
        <v>275000000</v>
      </c>
      <c r="I1017" s="26">
        <v>275000000</v>
      </c>
      <c r="J1017" s="26">
        <v>275000000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275000000</v>
      </c>
      <c r="V1017" s="26">
        <v>100</v>
      </c>
      <c r="W1017" s="26">
        <v>275000000</v>
      </c>
      <c r="X1017" s="26">
        <v>100</v>
      </c>
      <c r="Y1017" s="26">
        <v>275000000</v>
      </c>
      <c r="Z1017" s="26">
        <v>100</v>
      </c>
      <c r="AA1017" s="26">
        <v>0</v>
      </c>
      <c r="AB1017" s="26">
        <v>0</v>
      </c>
      <c r="AC1017" s="26">
        <v>0</v>
      </c>
    </row>
    <row r="1018" spans="1:29" x14ac:dyDescent="0.2">
      <c r="A1018" s="10" t="s">
        <v>1510</v>
      </c>
      <c r="B1018" s="102" t="s">
        <v>127</v>
      </c>
      <c r="C1018" s="26">
        <v>275000000</v>
      </c>
      <c r="D1018" s="26">
        <v>0</v>
      </c>
      <c r="E1018" s="26">
        <v>0</v>
      </c>
      <c r="F1018" s="26">
        <v>0</v>
      </c>
      <c r="G1018" s="26">
        <v>0</v>
      </c>
      <c r="H1018" s="26">
        <v>275000000</v>
      </c>
      <c r="I1018" s="26">
        <v>275000000</v>
      </c>
      <c r="J1018" s="26">
        <v>275000000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275000000</v>
      </c>
      <c r="V1018" s="26">
        <v>100</v>
      </c>
      <c r="W1018" s="26">
        <v>275000000</v>
      </c>
      <c r="X1018" s="26">
        <v>100</v>
      </c>
      <c r="Y1018" s="26">
        <v>275000000</v>
      </c>
      <c r="Z1018" s="26">
        <v>100</v>
      </c>
      <c r="AA1018" s="26">
        <v>0</v>
      </c>
      <c r="AB1018" s="26">
        <v>0</v>
      </c>
      <c r="AC1018" s="26">
        <v>0</v>
      </c>
    </row>
    <row r="1019" spans="1:29" ht="38.25" x14ac:dyDescent="0.2">
      <c r="A1019" s="10" t="s">
        <v>1511</v>
      </c>
      <c r="B1019" s="103" t="s">
        <v>1512</v>
      </c>
      <c r="C1019" s="26">
        <v>120000000</v>
      </c>
      <c r="D1019" s="26">
        <v>0</v>
      </c>
      <c r="E1019" s="26">
        <v>0</v>
      </c>
      <c r="F1019" s="26">
        <v>0</v>
      </c>
      <c r="G1019" s="26">
        <v>0</v>
      </c>
      <c r="H1019" s="26">
        <v>120000000</v>
      </c>
      <c r="I1019" s="26">
        <v>120000000</v>
      </c>
      <c r="J1019" s="26">
        <v>120000000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120000000</v>
      </c>
      <c r="V1019" s="26">
        <v>100</v>
      </c>
      <c r="W1019" s="26">
        <v>120000000</v>
      </c>
      <c r="X1019" s="26">
        <v>100</v>
      </c>
      <c r="Y1019" s="26">
        <v>120000000</v>
      </c>
      <c r="Z1019" s="26">
        <v>100</v>
      </c>
      <c r="AA1019" s="26">
        <v>0</v>
      </c>
      <c r="AB1019" s="26">
        <v>0</v>
      </c>
      <c r="AC1019" s="26">
        <v>0</v>
      </c>
    </row>
    <row r="1020" spans="1:29" x14ac:dyDescent="0.2">
      <c r="A1020" s="10" t="s">
        <v>1513</v>
      </c>
      <c r="B1020" s="102" t="s">
        <v>127</v>
      </c>
      <c r="C1020" s="26">
        <v>120000000</v>
      </c>
      <c r="D1020" s="26">
        <v>0</v>
      </c>
      <c r="E1020" s="26">
        <v>0</v>
      </c>
      <c r="F1020" s="26">
        <v>0</v>
      </c>
      <c r="G1020" s="26">
        <v>0</v>
      </c>
      <c r="H1020" s="26">
        <v>120000000</v>
      </c>
      <c r="I1020" s="26">
        <v>120000000</v>
      </c>
      <c r="J1020" s="26">
        <v>120000000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120000000</v>
      </c>
      <c r="V1020" s="26">
        <v>100</v>
      </c>
      <c r="W1020" s="26">
        <v>120000000</v>
      </c>
      <c r="X1020" s="26">
        <v>100</v>
      </c>
      <c r="Y1020" s="26">
        <v>120000000</v>
      </c>
      <c r="Z1020" s="26">
        <v>100</v>
      </c>
      <c r="AA1020" s="26">
        <v>0</v>
      </c>
      <c r="AB1020" s="26">
        <v>0</v>
      </c>
      <c r="AC1020" s="26">
        <v>0</v>
      </c>
    </row>
    <row r="1021" spans="1:29" x14ac:dyDescent="0.2">
      <c r="A1021" s="10" t="s">
        <v>1514</v>
      </c>
      <c r="B1021" s="102" t="s">
        <v>117</v>
      </c>
      <c r="C1021" s="26">
        <v>250000000</v>
      </c>
      <c r="D1021" s="26">
        <v>0</v>
      </c>
      <c r="E1021" s="26">
        <v>0</v>
      </c>
      <c r="F1021" s="26">
        <v>0</v>
      </c>
      <c r="G1021" s="26">
        <v>0</v>
      </c>
      <c r="H1021" s="26">
        <v>250000000</v>
      </c>
      <c r="I1021" s="26">
        <v>250000000</v>
      </c>
      <c r="J1021" s="26">
        <v>250000000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250000000</v>
      </c>
      <c r="V1021" s="26">
        <v>100</v>
      </c>
      <c r="W1021" s="26">
        <v>250000000</v>
      </c>
      <c r="X1021" s="26">
        <v>100</v>
      </c>
      <c r="Y1021" s="26">
        <v>250000000</v>
      </c>
      <c r="Z1021" s="26">
        <v>100</v>
      </c>
      <c r="AA1021" s="26">
        <v>0</v>
      </c>
      <c r="AB1021" s="26">
        <v>0</v>
      </c>
      <c r="AC1021" s="26">
        <v>0</v>
      </c>
    </row>
    <row r="1022" spans="1:29" x14ac:dyDescent="0.2">
      <c r="A1022" s="10" t="s">
        <v>1515</v>
      </c>
      <c r="B1022" s="102" t="s">
        <v>139</v>
      </c>
      <c r="C1022" s="26">
        <v>250000000</v>
      </c>
      <c r="D1022" s="26">
        <v>0</v>
      </c>
      <c r="E1022" s="26">
        <v>0</v>
      </c>
      <c r="F1022" s="26">
        <v>0</v>
      </c>
      <c r="G1022" s="26">
        <v>0</v>
      </c>
      <c r="H1022" s="26">
        <v>250000000</v>
      </c>
      <c r="I1022" s="26">
        <v>250000000</v>
      </c>
      <c r="J1022" s="26">
        <v>250000000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250000000</v>
      </c>
      <c r="V1022" s="26">
        <v>100</v>
      </c>
      <c r="W1022" s="26">
        <v>250000000</v>
      </c>
      <c r="X1022" s="26">
        <v>100</v>
      </c>
      <c r="Y1022" s="26">
        <v>250000000</v>
      </c>
      <c r="Z1022" s="26">
        <v>100</v>
      </c>
      <c r="AA1022" s="26">
        <v>0</v>
      </c>
      <c r="AB1022" s="26">
        <v>0</v>
      </c>
      <c r="AC1022" s="26">
        <v>0</v>
      </c>
    </row>
    <row r="1023" spans="1:29" x14ac:dyDescent="0.2">
      <c r="A1023" s="10" t="s">
        <v>1516</v>
      </c>
      <c r="B1023" s="102" t="s">
        <v>121</v>
      </c>
      <c r="C1023" s="26">
        <v>250000000</v>
      </c>
      <c r="D1023" s="26">
        <v>0</v>
      </c>
      <c r="E1023" s="26">
        <v>0</v>
      </c>
      <c r="F1023" s="26">
        <v>0</v>
      </c>
      <c r="G1023" s="26">
        <v>0</v>
      </c>
      <c r="H1023" s="26">
        <v>250000000</v>
      </c>
      <c r="I1023" s="26">
        <v>250000000</v>
      </c>
      <c r="J1023" s="26">
        <v>250000000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250000000</v>
      </c>
      <c r="V1023" s="26">
        <v>100</v>
      </c>
      <c r="W1023" s="26">
        <v>250000000</v>
      </c>
      <c r="X1023" s="26">
        <v>100</v>
      </c>
      <c r="Y1023" s="26">
        <v>250000000</v>
      </c>
      <c r="Z1023" s="26">
        <v>100</v>
      </c>
      <c r="AA1023" s="26">
        <v>0</v>
      </c>
      <c r="AB1023" s="26">
        <v>0</v>
      </c>
      <c r="AC1023" s="26">
        <v>0</v>
      </c>
    </row>
    <row r="1024" spans="1:29" x14ac:dyDescent="0.2">
      <c r="A1024" s="10" t="s">
        <v>1517</v>
      </c>
      <c r="B1024" s="102" t="s">
        <v>1518</v>
      </c>
      <c r="C1024" s="26">
        <v>250000000</v>
      </c>
      <c r="D1024" s="26">
        <v>0</v>
      </c>
      <c r="E1024" s="26">
        <v>0</v>
      </c>
      <c r="F1024" s="26">
        <v>0</v>
      </c>
      <c r="G1024" s="26">
        <v>0</v>
      </c>
      <c r="H1024" s="26">
        <v>250000000</v>
      </c>
      <c r="I1024" s="26">
        <v>250000000</v>
      </c>
      <c r="J1024" s="26">
        <v>250000000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250000000</v>
      </c>
      <c r="V1024" s="26">
        <v>100</v>
      </c>
      <c r="W1024" s="26">
        <v>250000000</v>
      </c>
      <c r="X1024" s="26">
        <v>100</v>
      </c>
      <c r="Y1024" s="26">
        <v>250000000</v>
      </c>
      <c r="Z1024" s="26">
        <v>100</v>
      </c>
      <c r="AA1024" s="26">
        <v>0</v>
      </c>
      <c r="AB1024" s="26">
        <v>0</v>
      </c>
      <c r="AC1024" s="26">
        <v>0</v>
      </c>
    </row>
    <row r="1025" spans="1:29" ht="25.5" x14ac:dyDescent="0.2">
      <c r="A1025" s="10" t="s">
        <v>1519</v>
      </c>
      <c r="B1025" s="103" t="s">
        <v>1520</v>
      </c>
      <c r="C1025" s="26">
        <v>150000000</v>
      </c>
      <c r="D1025" s="26">
        <v>0</v>
      </c>
      <c r="E1025" s="26">
        <v>0</v>
      </c>
      <c r="F1025" s="26">
        <v>0</v>
      </c>
      <c r="G1025" s="26">
        <v>0</v>
      </c>
      <c r="H1025" s="26">
        <v>150000000</v>
      </c>
      <c r="I1025" s="26">
        <v>150000000</v>
      </c>
      <c r="J1025" s="26">
        <v>150000000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150000000</v>
      </c>
      <c r="V1025" s="26">
        <v>100</v>
      </c>
      <c r="W1025" s="26">
        <v>150000000</v>
      </c>
      <c r="X1025" s="26">
        <v>100</v>
      </c>
      <c r="Y1025" s="26">
        <v>150000000</v>
      </c>
      <c r="Z1025" s="26">
        <v>100</v>
      </c>
      <c r="AA1025" s="26">
        <v>0</v>
      </c>
      <c r="AB1025" s="26">
        <v>0</v>
      </c>
      <c r="AC1025" s="26">
        <v>0</v>
      </c>
    </row>
    <row r="1026" spans="1:29" x14ac:dyDescent="0.2">
      <c r="A1026" s="10" t="s">
        <v>1521</v>
      </c>
      <c r="B1026" s="102" t="s">
        <v>127</v>
      </c>
      <c r="C1026" s="26">
        <v>150000000</v>
      </c>
      <c r="D1026" s="26">
        <v>0</v>
      </c>
      <c r="E1026" s="26">
        <v>0</v>
      </c>
      <c r="F1026" s="26">
        <v>0</v>
      </c>
      <c r="G1026" s="26">
        <v>0</v>
      </c>
      <c r="H1026" s="26">
        <v>150000000</v>
      </c>
      <c r="I1026" s="26">
        <v>150000000</v>
      </c>
      <c r="J1026" s="26">
        <v>150000000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150000000</v>
      </c>
      <c r="V1026" s="26">
        <v>100</v>
      </c>
      <c r="W1026" s="26">
        <v>150000000</v>
      </c>
      <c r="X1026" s="26">
        <v>100</v>
      </c>
      <c r="Y1026" s="26">
        <v>150000000</v>
      </c>
      <c r="Z1026" s="26">
        <v>100</v>
      </c>
      <c r="AA1026" s="26">
        <v>0</v>
      </c>
      <c r="AB1026" s="26">
        <v>0</v>
      </c>
      <c r="AC1026" s="26">
        <v>0</v>
      </c>
    </row>
    <row r="1027" spans="1:29" x14ac:dyDescent="0.2">
      <c r="A1027" s="10" t="s">
        <v>1522</v>
      </c>
      <c r="B1027" s="102" t="s">
        <v>1523</v>
      </c>
      <c r="C1027" s="26">
        <v>100000000</v>
      </c>
      <c r="D1027" s="26">
        <v>0</v>
      </c>
      <c r="E1027" s="26">
        <v>0</v>
      </c>
      <c r="F1027" s="26">
        <v>0</v>
      </c>
      <c r="G1027" s="26">
        <v>0</v>
      </c>
      <c r="H1027" s="26">
        <v>100000000</v>
      </c>
      <c r="I1027" s="26">
        <v>100000000</v>
      </c>
      <c r="J1027" s="26">
        <v>100000000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100000000</v>
      </c>
      <c r="V1027" s="26">
        <v>100</v>
      </c>
      <c r="W1027" s="26">
        <v>100000000</v>
      </c>
      <c r="X1027" s="26">
        <v>100</v>
      </c>
      <c r="Y1027" s="26">
        <v>100000000</v>
      </c>
      <c r="Z1027" s="26">
        <v>100</v>
      </c>
      <c r="AA1027" s="26">
        <v>0</v>
      </c>
      <c r="AB1027" s="26">
        <v>0</v>
      </c>
      <c r="AC1027" s="26">
        <v>0</v>
      </c>
    </row>
    <row r="1028" spans="1:29" x14ac:dyDescent="0.2">
      <c r="A1028" s="10" t="s">
        <v>1524</v>
      </c>
      <c r="B1028" s="102" t="s">
        <v>127</v>
      </c>
      <c r="C1028" s="26">
        <v>100000000</v>
      </c>
      <c r="D1028" s="26">
        <v>0</v>
      </c>
      <c r="E1028" s="26">
        <v>0</v>
      </c>
      <c r="F1028" s="26">
        <v>0</v>
      </c>
      <c r="G1028" s="26">
        <v>0</v>
      </c>
      <c r="H1028" s="26">
        <v>100000000</v>
      </c>
      <c r="I1028" s="26">
        <v>100000000</v>
      </c>
      <c r="J1028" s="26">
        <v>100000000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100000000</v>
      </c>
      <c r="V1028" s="26">
        <v>100</v>
      </c>
      <c r="W1028" s="26">
        <v>100000000</v>
      </c>
      <c r="X1028" s="26">
        <v>100</v>
      </c>
      <c r="Y1028" s="26">
        <v>100000000</v>
      </c>
      <c r="Z1028" s="26">
        <v>100</v>
      </c>
      <c r="AA1028" s="26">
        <v>0</v>
      </c>
      <c r="AB1028" s="26">
        <v>0</v>
      </c>
      <c r="AC1028" s="26">
        <v>0</v>
      </c>
    </row>
    <row r="1029" spans="1:29" x14ac:dyDescent="0.2">
      <c r="A1029" s="10" t="s">
        <v>1525</v>
      </c>
      <c r="B1029" s="102" t="s">
        <v>1526</v>
      </c>
      <c r="C1029" s="26">
        <v>3767638251</v>
      </c>
      <c r="D1029" s="26">
        <v>0</v>
      </c>
      <c r="E1029" s="26">
        <v>0</v>
      </c>
      <c r="F1029" s="26">
        <v>0</v>
      </c>
      <c r="G1029" s="26">
        <v>0</v>
      </c>
      <c r="H1029" s="26">
        <v>3767638251</v>
      </c>
      <c r="I1029" s="26">
        <v>3767638251</v>
      </c>
      <c r="J1029" s="26">
        <v>3767638251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3767638251</v>
      </c>
      <c r="V1029" s="26">
        <v>100</v>
      </c>
      <c r="W1029" s="26">
        <v>3767638251</v>
      </c>
      <c r="X1029" s="26">
        <v>100</v>
      </c>
      <c r="Y1029" s="26">
        <v>3767638251</v>
      </c>
      <c r="Z1029" s="26">
        <v>100</v>
      </c>
      <c r="AA1029" s="26">
        <v>0</v>
      </c>
      <c r="AB1029" s="26">
        <v>0</v>
      </c>
      <c r="AC1029" s="26">
        <v>0</v>
      </c>
    </row>
    <row r="1030" spans="1:29" x14ac:dyDescent="0.2">
      <c r="A1030" s="10" t="s">
        <v>1527</v>
      </c>
      <c r="B1030" s="102" t="s">
        <v>61</v>
      </c>
      <c r="C1030" s="26">
        <v>3767638251</v>
      </c>
      <c r="D1030" s="26">
        <v>0</v>
      </c>
      <c r="E1030" s="26">
        <v>0</v>
      </c>
      <c r="F1030" s="26">
        <v>0</v>
      </c>
      <c r="G1030" s="26">
        <v>0</v>
      </c>
      <c r="H1030" s="26">
        <v>3767638251</v>
      </c>
      <c r="I1030" s="26">
        <v>3767638251</v>
      </c>
      <c r="J1030" s="26">
        <v>3767638251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3767638251</v>
      </c>
      <c r="V1030" s="26">
        <v>100</v>
      </c>
      <c r="W1030" s="26">
        <v>3767638251</v>
      </c>
      <c r="X1030" s="26">
        <v>100</v>
      </c>
      <c r="Y1030" s="26">
        <v>3767638251</v>
      </c>
      <c r="Z1030" s="26">
        <v>100</v>
      </c>
      <c r="AA1030" s="26">
        <v>0</v>
      </c>
      <c r="AB1030" s="26">
        <v>0</v>
      </c>
      <c r="AC1030" s="26">
        <v>0</v>
      </c>
    </row>
    <row r="1031" spans="1:29" x14ac:dyDescent="0.2">
      <c r="A1031" s="10" t="s">
        <v>1528</v>
      </c>
      <c r="B1031" s="102" t="s">
        <v>115</v>
      </c>
      <c r="C1031" s="26">
        <v>3767638251</v>
      </c>
      <c r="D1031" s="26">
        <v>0</v>
      </c>
      <c r="E1031" s="26">
        <v>0</v>
      </c>
      <c r="F1031" s="26">
        <v>0</v>
      </c>
      <c r="G1031" s="26">
        <v>0</v>
      </c>
      <c r="H1031" s="26">
        <v>3767638251</v>
      </c>
      <c r="I1031" s="26">
        <v>3767638251</v>
      </c>
      <c r="J1031" s="26">
        <v>3767638251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3767638251</v>
      </c>
      <c r="V1031" s="26">
        <v>100</v>
      </c>
      <c r="W1031" s="26">
        <v>3767638251</v>
      </c>
      <c r="X1031" s="26">
        <v>100</v>
      </c>
      <c r="Y1031" s="26">
        <v>3767638251</v>
      </c>
      <c r="Z1031" s="26">
        <v>100</v>
      </c>
      <c r="AA1031" s="26">
        <v>0</v>
      </c>
      <c r="AB1031" s="26">
        <v>0</v>
      </c>
      <c r="AC1031" s="26">
        <v>0</v>
      </c>
    </row>
    <row r="1032" spans="1:29" ht="25.5" x14ac:dyDescent="0.2">
      <c r="A1032" s="10" t="s">
        <v>1529</v>
      </c>
      <c r="B1032" s="103" t="s">
        <v>268</v>
      </c>
      <c r="C1032" s="26">
        <v>3767638251</v>
      </c>
      <c r="D1032" s="26">
        <v>0</v>
      </c>
      <c r="E1032" s="26">
        <v>0</v>
      </c>
      <c r="F1032" s="26">
        <v>0</v>
      </c>
      <c r="G1032" s="26">
        <v>0</v>
      </c>
      <c r="H1032" s="26">
        <v>3767638251</v>
      </c>
      <c r="I1032" s="26">
        <v>3767638251</v>
      </c>
      <c r="J1032" s="26">
        <v>3767638251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3767638251</v>
      </c>
      <c r="V1032" s="26">
        <v>100</v>
      </c>
      <c r="W1032" s="26">
        <v>3767638251</v>
      </c>
      <c r="X1032" s="26">
        <v>100</v>
      </c>
      <c r="Y1032" s="26">
        <v>3767638251</v>
      </c>
      <c r="Z1032" s="26">
        <v>100</v>
      </c>
      <c r="AA1032" s="26">
        <v>0</v>
      </c>
      <c r="AB1032" s="26">
        <v>0</v>
      </c>
      <c r="AC1032" s="26">
        <v>0</v>
      </c>
    </row>
    <row r="1033" spans="1:29" x14ac:dyDescent="0.2">
      <c r="A1033" s="10" t="s">
        <v>1530</v>
      </c>
      <c r="B1033" s="102" t="s">
        <v>1466</v>
      </c>
      <c r="C1033" s="26">
        <v>3767638251</v>
      </c>
      <c r="D1033" s="26">
        <v>0</v>
      </c>
      <c r="E1033" s="26">
        <v>0</v>
      </c>
      <c r="F1033" s="26">
        <v>0</v>
      </c>
      <c r="G1033" s="26">
        <v>0</v>
      </c>
      <c r="H1033" s="26">
        <v>3767638251</v>
      </c>
      <c r="I1033" s="26">
        <v>3767638251</v>
      </c>
      <c r="J1033" s="26">
        <v>3767638251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3767638251</v>
      </c>
      <c r="V1033" s="26">
        <v>100</v>
      </c>
      <c r="W1033" s="26">
        <v>3767638251</v>
      </c>
      <c r="X1033" s="26">
        <v>100</v>
      </c>
      <c r="Y1033" s="26">
        <v>3767638251</v>
      </c>
      <c r="Z1033" s="26">
        <v>100</v>
      </c>
      <c r="AA1033" s="26">
        <v>0</v>
      </c>
      <c r="AB1033" s="26">
        <v>0</v>
      </c>
      <c r="AC1033" s="26">
        <v>0</v>
      </c>
    </row>
    <row r="1034" spans="1:29" x14ac:dyDescent="0.2">
      <c r="A1034" s="10" t="s">
        <v>1531</v>
      </c>
      <c r="B1034" s="102" t="s">
        <v>272</v>
      </c>
      <c r="C1034" s="26">
        <v>3767638251</v>
      </c>
      <c r="D1034" s="26">
        <v>0</v>
      </c>
      <c r="E1034" s="26">
        <v>0</v>
      </c>
      <c r="F1034" s="26">
        <v>0</v>
      </c>
      <c r="G1034" s="26">
        <v>0</v>
      </c>
      <c r="H1034" s="26">
        <v>3767638251</v>
      </c>
      <c r="I1034" s="26">
        <v>3767638251</v>
      </c>
      <c r="J1034" s="26">
        <v>3767638251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3767638251</v>
      </c>
      <c r="V1034" s="26">
        <v>100</v>
      </c>
      <c r="W1034" s="26">
        <v>3767638251</v>
      </c>
      <c r="X1034" s="26">
        <v>100</v>
      </c>
      <c r="Y1034" s="26">
        <v>3767638251</v>
      </c>
      <c r="Z1034" s="26">
        <v>100</v>
      </c>
      <c r="AA1034" s="26">
        <v>0</v>
      </c>
      <c r="AB1034" s="26">
        <v>0</v>
      </c>
      <c r="AC1034" s="26">
        <v>0</v>
      </c>
    </row>
    <row r="1035" spans="1:29" x14ac:dyDescent="0.2">
      <c r="A1035" s="10" t="s">
        <v>1532</v>
      </c>
      <c r="B1035" s="102" t="s">
        <v>1533</v>
      </c>
      <c r="C1035" s="26">
        <v>3767638251</v>
      </c>
      <c r="D1035" s="26">
        <v>0</v>
      </c>
      <c r="E1035" s="26">
        <v>0</v>
      </c>
      <c r="F1035" s="26">
        <v>0</v>
      </c>
      <c r="G1035" s="26">
        <v>0</v>
      </c>
      <c r="H1035" s="26">
        <v>3767638251</v>
      </c>
      <c r="I1035" s="26">
        <v>3767638251</v>
      </c>
      <c r="J1035" s="26">
        <v>3767638251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3767638251</v>
      </c>
      <c r="V1035" s="26">
        <v>100</v>
      </c>
      <c r="W1035" s="26">
        <v>3767638251</v>
      </c>
      <c r="X1035" s="26">
        <v>100</v>
      </c>
      <c r="Y1035" s="26">
        <v>3767638251</v>
      </c>
      <c r="Z1035" s="26">
        <v>100</v>
      </c>
      <c r="AA1035" s="26">
        <v>0</v>
      </c>
      <c r="AB1035" s="26">
        <v>0</v>
      </c>
      <c r="AC1035" s="26">
        <v>0</v>
      </c>
    </row>
    <row r="1036" spans="1:29" ht="38.25" x14ac:dyDescent="0.2">
      <c r="A1036" s="10" t="s">
        <v>1534</v>
      </c>
      <c r="B1036" s="103" t="s">
        <v>1535</v>
      </c>
      <c r="C1036" s="26">
        <v>3767638251</v>
      </c>
      <c r="D1036" s="26">
        <v>0</v>
      </c>
      <c r="E1036" s="26">
        <v>0</v>
      </c>
      <c r="F1036" s="26">
        <v>0</v>
      </c>
      <c r="G1036" s="26">
        <v>0</v>
      </c>
      <c r="H1036" s="26">
        <v>3767638251</v>
      </c>
      <c r="I1036" s="26">
        <v>3767638251</v>
      </c>
      <c r="J1036" s="26">
        <v>3767638251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3767638251</v>
      </c>
      <c r="V1036" s="26">
        <v>100</v>
      </c>
      <c r="W1036" s="26">
        <v>3767638251</v>
      </c>
      <c r="X1036" s="26">
        <v>100</v>
      </c>
      <c r="Y1036" s="26">
        <v>3767638251</v>
      </c>
      <c r="Z1036" s="26">
        <v>100</v>
      </c>
      <c r="AA1036" s="26">
        <v>0</v>
      </c>
      <c r="AB1036" s="26">
        <v>0</v>
      </c>
      <c r="AC1036" s="26">
        <v>0</v>
      </c>
    </row>
    <row r="1037" spans="1:29" ht="25.5" x14ac:dyDescent="0.2">
      <c r="A1037" s="10" t="s">
        <v>1536</v>
      </c>
      <c r="B1037" s="103" t="s">
        <v>1473</v>
      </c>
      <c r="C1037" s="26">
        <v>3352638251</v>
      </c>
      <c r="D1037" s="26">
        <v>0</v>
      </c>
      <c r="E1037" s="26">
        <v>0</v>
      </c>
      <c r="F1037" s="26">
        <v>0</v>
      </c>
      <c r="G1037" s="26">
        <v>0</v>
      </c>
      <c r="H1037" s="26">
        <v>3352638251</v>
      </c>
      <c r="I1037" s="26">
        <v>3352638251</v>
      </c>
      <c r="J1037" s="26">
        <v>3352638251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3352638251</v>
      </c>
      <c r="V1037" s="26">
        <v>100</v>
      </c>
      <c r="W1037" s="26">
        <v>3352638251</v>
      </c>
      <c r="X1037" s="26">
        <v>100</v>
      </c>
      <c r="Y1037" s="26">
        <v>3352638251</v>
      </c>
      <c r="Z1037" s="26">
        <v>100</v>
      </c>
      <c r="AA1037" s="26">
        <v>0</v>
      </c>
      <c r="AB1037" s="26">
        <v>0</v>
      </c>
      <c r="AC1037" s="26">
        <v>0</v>
      </c>
    </row>
    <row r="1038" spans="1:29" ht="25.5" x14ac:dyDescent="0.2">
      <c r="A1038" s="10" t="s">
        <v>1537</v>
      </c>
      <c r="B1038" s="103" t="s">
        <v>1538</v>
      </c>
      <c r="C1038" s="26">
        <v>415000000</v>
      </c>
      <c r="D1038" s="26">
        <v>0</v>
      </c>
      <c r="E1038" s="26">
        <v>0</v>
      </c>
      <c r="F1038" s="26">
        <v>0</v>
      </c>
      <c r="G1038" s="26">
        <v>0</v>
      </c>
      <c r="H1038" s="26">
        <v>415000000</v>
      </c>
      <c r="I1038" s="26">
        <v>415000000</v>
      </c>
      <c r="J1038" s="26">
        <v>415000000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415000000</v>
      </c>
      <c r="V1038" s="26">
        <v>100</v>
      </c>
      <c r="W1038" s="26">
        <v>415000000</v>
      </c>
      <c r="X1038" s="26">
        <v>100</v>
      </c>
      <c r="Y1038" s="26">
        <v>415000000</v>
      </c>
      <c r="Z1038" s="26">
        <v>100</v>
      </c>
      <c r="AA1038" s="26">
        <v>0</v>
      </c>
      <c r="AB1038" s="26">
        <v>0</v>
      </c>
      <c r="AC1038" s="26">
        <v>0</v>
      </c>
    </row>
    <row r="1039" spans="1:29" x14ac:dyDescent="0.2">
      <c r="A1039" s="10" t="s">
        <v>1539</v>
      </c>
      <c r="B1039" s="102" t="s">
        <v>1540</v>
      </c>
      <c r="C1039" s="26">
        <v>500000000</v>
      </c>
      <c r="D1039" s="26">
        <v>0</v>
      </c>
      <c r="E1039" s="26">
        <v>0</v>
      </c>
      <c r="F1039" s="26">
        <v>0</v>
      </c>
      <c r="G1039" s="26">
        <v>0</v>
      </c>
      <c r="H1039" s="26">
        <v>500000000</v>
      </c>
      <c r="I1039" s="26">
        <v>500000000</v>
      </c>
      <c r="J1039" s="26">
        <v>500000000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500000000</v>
      </c>
      <c r="V1039" s="26">
        <v>100</v>
      </c>
      <c r="W1039" s="26">
        <v>500000000</v>
      </c>
      <c r="X1039" s="26">
        <v>100</v>
      </c>
      <c r="Y1039" s="26">
        <v>500000000</v>
      </c>
      <c r="Z1039" s="26">
        <v>100</v>
      </c>
      <c r="AA1039" s="26">
        <v>0</v>
      </c>
      <c r="AB1039" s="26">
        <v>0</v>
      </c>
      <c r="AC1039" s="26">
        <v>0</v>
      </c>
    </row>
    <row r="1040" spans="1:29" x14ac:dyDescent="0.2">
      <c r="A1040" s="10" t="s">
        <v>1541</v>
      </c>
      <c r="B1040" s="102" t="s">
        <v>61</v>
      </c>
      <c r="C1040" s="26">
        <v>500000000</v>
      </c>
      <c r="D1040" s="26">
        <v>0</v>
      </c>
      <c r="E1040" s="26">
        <v>0</v>
      </c>
      <c r="F1040" s="26">
        <v>0</v>
      </c>
      <c r="G1040" s="26">
        <v>0</v>
      </c>
      <c r="H1040" s="26">
        <v>500000000</v>
      </c>
      <c r="I1040" s="26">
        <v>500000000</v>
      </c>
      <c r="J1040" s="26">
        <v>500000000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500000000</v>
      </c>
      <c r="V1040" s="26">
        <v>100</v>
      </c>
      <c r="W1040" s="26">
        <v>500000000</v>
      </c>
      <c r="X1040" s="26">
        <v>100</v>
      </c>
      <c r="Y1040" s="26">
        <v>500000000</v>
      </c>
      <c r="Z1040" s="26">
        <v>100</v>
      </c>
      <c r="AA1040" s="26">
        <v>0</v>
      </c>
      <c r="AB1040" s="26">
        <v>0</v>
      </c>
      <c r="AC1040" s="26">
        <v>0</v>
      </c>
    </row>
    <row r="1041" spans="1:29" x14ac:dyDescent="0.2">
      <c r="A1041" s="10" t="s">
        <v>1542</v>
      </c>
      <c r="B1041" s="102" t="s">
        <v>115</v>
      </c>
      <c r="C1041" s="26">
        <v>500000000</v>
      </c>
      <c r="D1041" s="26">
        <v>0</v>
      </c>
      <c r="E1041" s="26">
        <v>0</v>
      </c>
      <c r="F1041" s="26">
        <v>0</v>
      </c>
      <c r="G1041" s="26">
        <v>0</v>
      </c>
      <c r="H1041" s="26">
        <v>500000000</v>
      </c>
      <c r="I1041" s="26">
        <v>500000000</v>
      </c>
      <c r="J1041" s="26">
        <v>500000000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500000000</v>
      </c>
      <c r="V1041" s="26">
        <v>100</v>
      </c>
      <c r="W1041" s="26">
        <v>500000000</v>
      </c>
      <c r="X1041" s="26">
        <v>100</v>
      </c>
      <c r="Y1041" s="26">
        <v>500000000</v>
      </c>
      <c r="Z1041" s="26">
        <v>100</v>
      </c>
      <c r="AA1041" s="26">
        <v>0</v>
      </c>
      <c r="AB1041" s="26">
        <v>0</v>
      </c>
      <c r="AC1041" s="26">
        <v>0</v>
      </c>
    </row>
    <row r="1042" spans="1:29" x14ac:dyDescent="0.2">
      <c r="A1042" s="10" t="s">
        <v>1543</v>
      </c>
      <c r="B1042" s="102" t="s">
        <v>1406</v>
      </c>
      <c r="C1042" s="26">
        <v>500000000</v>
      </c>
      <c r="D1042" s="26">
        <v>0</v>
      </c>
      <c r="E1042" s="26">
        <v>0</v>
      </c>
      <c r="F1042" s="26">
        <v>0</v>
      </c>
      <c r="G1042" s="26">
        <v>0</v>
      </c>
      <c r="H1042" s="26">
        <v>500000000</v>
      </c>
      <c r="I1042" s="26">
        <v>500000000</v>
      </c>
      <c r="J1042" s="26">
        <v>500000000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500000000</v>
      </c>
      <c r="V1042" s="26">
        <v>100</v>
      </c>
      <c r="W1042" s="26">
        <v>500000000</v>
      </c>
      <c r="X1042" s="26">
        <v>100</v>
      </c>
      <c r="Y1042" s="26">
        <v>500000000</v>
      </c>
      <c r="Z1042" s="26">
        <v>100</v>
      </c>
      <c r="AA1042" s="26">
        <v>0</v>
      </c>
      <c r="AB1042" s="26">
        <v>0</v>
      </c>
      <c r="AC1042" s="26">
        <v>0</v>
      </c>
    </row>
    <row r="1043" spans="1:29" ht="38.25" x14ac:dyDescent="0.2">
      <c r="A1043" s="10" t="s">
        <v>1544</v>
      </c>
      <c r="B1043" s="103" t="s">
        <v>1408</v>
      </c>
      <c r="C1043" s="26">
        <v>500000000</v>
      </c>
      <c r="D1043" s="26">
        <v>0</v>
      </c>
      <c r="E1043" s="26">
        <v>0</v>
      </c>
      <c r="F1043" s="26">
        <v>0</v>
      </c>
      <c r="G1043" s="26">
        <v>0</v>
      </c>
      <c r="H1043" s="26">
        <v>500000000</v>
      </c>
      <c r="I1043" s="26">
        <v>500000000</v>
      </c>
      <c r="J1043" s="26">
        <v>500000000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500000000</v>
      </c>
      <c r="V1043" s="26">
        <v>100</v>
      </c>
      <c r="W1043" s="26">
        <v>500000000</v>
      </c>
      <c r="X1043" s="26">
        <v>100</v>
      </c>
      <c r="Y1043" s="26">
        <v>500000000</v>
      </c>
      <c r="Z1043" s="26">
        <v>100</v>
      </c>
      <c r="AA1043" s="26">
        <v>0</v>
      </c>
      <c r="AB1043" s="26">
        <v>0</v>
      </c>
      <c r="AC1043" s="26">
        <v>0</v>
      </c>
    </row>
    <row r="1044" spans="1:29" x14ac:dyDescent="0.2">
      <c r="A1044" s="10" t="s">
        <v>1545</v>
      </c>
      <c r="B1044" s="102" t="s">
        <v>1410</v>
      </c>
      <c r="C1044" s="26">
        <v>500000000</v>
      </c>
      <c r="D1044" s="26">
        <v>0</v>
      </c>
      <c r="E1044" s="26">
        <v>0</v>
      </c>
      <c r="F1044" s="26">
        <v>0</v>
      </c>
      <c r="G1044" s="26">
        <v>0</v>
      </c>
      <c r="H1044" s="26">
        <v>500000000</v>
      </c>
      <c r="I1044" s="26">
        <v>500000000</v>
      </c>
      <c r="J1044" s="26">
        <v>500000000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500000000</v>
      </c>
      <c r="V1044" s="26">
        <v>100</v>
      </c>
      <c r="W1044" s="26">
        <v>500000000</v>
      </c>
      <c r="X1044" s="26">
        <v>100</v>
      </c>
      <c r="Y1044" s="26">
        <v>500000000</v>
      </c>
      <c r="Z1044" s="26">
        <v>100</v>
      </c>
      <c r="AA1044" s="26">
        <v>0</v>
      </c>
      <c r="AB1044" s="26">
        <v>0</v>
      </c>
      <c r="AC1044" s="26">
        <v>0</v>
      </c>
    </row>
    <row r="1045" spans="1:29" x14ac:dyDescent="0.2">
      <c r="A1045" s="10" t="s">
        <v>1546</v>
      </c>
      <c r="B1045" s="102" t="s">
        <v>1412</v>
      </c>
      <c r="C1045" s="26">
        <v>500000000</v>
      </c>
      <c r="D1045" s="26">
        <v>0</v>
      </c>
      <c r="E1045" s="26">
        <v>0</v>
      </c>
      <c r="F1045" s="26">
        <v>0</v>
      </c>
      <c r="G1045" s="26">
        <v>0</v>
      </c>
      <c r="H1045" s="26">
        <v>500000000</v>
      </c>
      <c r="I1045" s="26">
        <v>500000000</v>
      </c>
      <c r="J1045" s="26">
        <v>500000000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500000000</v>
      </c>
      <c r="V1045" s="26">
        <v>100</v>
      </c>
      <c r="W1045" s="26">
        <v>500000000</v>
      </c>
      <c r="X1045" s="26">
        <v>100</v>
      </c>
      <c r="Y1045" s="26">
        <v>500000000</v>
      </c>
      <c r="Z1045" s="26">
        <v>100</v>
      </c>
      <c r="AA1045" s="26">
        <v>0</v>
      </c>
      <c r="AB1045" s="26">
        <v>0</v>
      </c>
      <c r="AC1045" s="26">
        <v>0</v>
      </c>
    </row>
    <row r="1046" spans="1:29" ht="25.5" x14ac:dyDescent="0.2">
      <c r="A1046" s="10" t="s">
        <v>1547</v>
      </c>
      <c r="B1046" s="103" t="s">
        <v>1548</v>
      </c>
      <c r="C1046" s="26">
        <v>500000000</v>
      </c>
      <c r="D1046" s="26">
        <v>0</v>
      </c>
      <c r="E1046" s="26">
        <v>0</v>
      </c>
      <c r="F1046" s="26">
        <v>0</v>
      </c>
      <c r="G1046" s="26">
        <v>0</v>
      </c>
      <c r="H1046" s="26">
        <v>500000000</v>
      </c>
      <c r="I1046" s="26">
        <v>500000000</v>
      </c>
      <c r="J1046" s="26">
        <v>500000000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500000000</v>
      </c>
      <c r="V1046" s="26">
        <v>100</v>
      </c>
      <c r="W1046" s="26">
        <v>500000000</v>
      </c>
      <c r="X1046" s="26">
        <v>100</v>
      </c>
      <c r="Y1046" s="26">
        <v>500000000</v>
      </c>
      <c r="Z1046" s="26">
        <v>100</v>
      </c>
      <c r="AA1046" s="26">
        <v>0</v>
      </c>
      <c r="AB1046" s="26">
        <v>0</v>
      </c>
      <c r="AC1046" s="26">
        <v>0</v>
      </c>
    </row>
    <row r="1047" spans="1:29" ht="25.5" x14ac:dyDescent="0.2">
      <c r="A1047" s="10" t="s">
        <v>1549</v>
      </c>
      <c r="B1047" s="103" t="s">
        <v>1550</v>
      </c>
      <c r="C1047" s="26">
        <v>500000000</v>
      </c>
      <c r="D1047" s="26">
        <v>0</v>
      </c>
      <c r="E1047" s="26">
        <v>0</v>
      </c>
      <c r="F1047" s="26">
        <v>0</v>
      </c>
      <c r="G1047" s="26">
        <v>0</v>
      </c>
      <c r="H1047" s="26">
        <v>500000000</v>
      </c>
      <c r="I1047" s="26">
        <v>500000000</v>
      </c>
      <c r="J1047" s="26">
        <v>500000000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500000000</v>
      </c>
      <c r="V1047" s="26">
        <v>100</v>
      </c>
      <c r="W1047" s="26">
        <v>500000000</v>
      </c>
      <c r="X1047" s="26">
        <v>100</v>
      </c>
      <c r="Y1047" s="26">
        <v>500000000</v>
      </c>
      <c r="Z1047" s="26">
        <v>100</v>
      </c>
      <c r="AA1047" s="26">
        <v>0</v>
      </c>
      <c r="AB1047" s="26">
        <v>0</v>
      </c>
      <c r="AC1047" s="26">
        <v>0</v>
      </c>
    </row>
    <row r="1048" spans="1:29" x14ac:dyDescent="0.2">
      <c r="A1048" s="10" t="s">
        <v>1551</v>
      </c>
      <c r="B1048" s="102" t="s">
        <v>1552</v>
      </c>
      <c r="C1048" s="26">
        <v>2246415482</v>
      </c>
      <c r="D1048" s="26">
        <v>0</v>
      </c>
      <c r="E1048" s="26">
        <v>0</v>
      </c>
      <c r="F1048" s="26">
        <v>0</v>
      </c>
      <c r="G1048" s="26">
        <v>0</v>
      </c>
      <c r="H1048" s="26">
        <v>2246415482</v>
      </c>
      <c r="I1048" s="26">
        <v>2246415482</v>
      </c>
      <c r="J1048" s="26">
        <v>2246415482</v>
      </c>
      <c r="K1048" s="26">
        <v>121154282</v>
      </c>
      <c r="L1048" s="26">
        <v>121154282</v>
      </c>
      <c r="M1048" s="26">
        <v>121154282</v>
      </c>
      <c r="N1048" s="26">
        <v>121154282</v>
      </c>
      <c r="O1048" s="26">
        <v>121154282</v>
      </c>
      <c r="P1048" s="26">
        <v>121154282</v>
      </c>
      <c r="Q1048" s="26">
        <v>121154282</v>
      </c>
      <c r="R1048" s="26">
        <v>121154282</v>
      </c>
      <c r="S1048" s="26">
        <v>0</v>
      </c>
      <c r="T1048" s="26">
        <v>0</v>
      </c>
      <c r="U1048" s="26">
        <v>2125261200</v>
      </c>
      <c r="V1048" s="26">
        <v>94.606773191745702</v>
      </c>
      <c r="W1048" s="26">
        <v>2125261200</v>
      </c>
      <c r="X1048" s="26">
        <v>94.606773191745702</v>
      </c>
      <c r="Y1048" s="26">
        <v>2125261200</v>
      </c>
      <c r="Z1048" s="26">
        <v>94.606773191745702</v>
      </c>
      <c r="AA1048" s="26">
        <v>0</v>
      </c>
      <c r="AB1048" s="26">
        <v>0</v>
      </c>
      <c r="AC1048" s="26">
        <v>0</v>
      </c>
    </row>
    <row r="1049" spans="1:29" x14ac:dyDescent="0.2">
      <c r="A1049" s="10" t="s">
        <v>1553</v>
      </c>
      <c r="B1049" s="102" t="s">
        <v>1554</v>
      </c>
      <c r="C1049" s="26">
        <v>2246415482</v>
      </c>
      <c r="D1049" s="26">
        <v>0</v>
      </c>
      <c r="E1049" s="26">
        <v>0</v>
      </c>
      <c r="F1049" s="26">
        <v>0</v>
      </c>
      <c r="G1049" s="26">
        <v>0</v>
      </c>
      <c r="H1049" s="26">
        <v>2246415482</v>
      </c>
      <c r="I1049" s="26">
        <v>2246415482</v>
      </c>
      <c r="J1049" s="26">
        <v>2246415482</v>
      </c>
      <c r="K1049" s="26">
        <v>121154282</v>
      </c>
      <c r="L1049" s="26">
        <v>121154282</v>
      </c>
      <c r="M1049" s="26">
        <v>121154282</v>
      </c>
      <c r="N1049" s="26">
        <v>121154282</v>
      </c>
      <c r="O1049" s="26">
        <v>121154282</v>
      </c>
      <c r="P1049" s="26">
        <v>121154282</v>
      </c>
      <c r="Q1049" s="26">
        <v>121154282</v>
      </c>
      <c r="R1049" s="26">
        <v>121154282</v>
      </c>
      <c r="S1049" s="26">
        <v>0</v>
      </c>
      <c r="T1049" s="26">
        <v>0</v>
      </c>
      <c r="U1049" s="26">
        <v>2125261200</v>
      </c>
      <c r="V1049" s="26">
        <v>94.606773191745702</v>
      </c>
      <c r="W1049" s="26">
        <v>2125261200</v>
      </c>
      <c r="X1049" s="26">
        <v>94.606773191745702</v>
      </c>
      <c r="Y1049" s="26">
        <v>2125261200</v>
      </c>
      <c r="Z1049" s="26">
        <v>94.606773191745702</v>
      </c>
      <c r="AA1049" s="26">
        <v>0</v>
      </c>
      <c r="AB1049" s="26">
        <v>0</v>
      </c>
      <c r="AC1049" s="26">
        <v>0</v>
      </c>
    </row>
    <row r="1050" spans="1:29" x14ac:dyDescent="0.2">
      <c r="A1050" s="10" t="s">
        <v>1555</v>
      </c>
      <c r="B1050" s="102" t="s">
        <v>61</v>
      </c>
      <c r="C1050" s="26">
        <v>2246415482</v>
      </c>
      <c r="D1050" s="26">
        <v>0</v>
      </c>
      <c r="E1050" s="26">
        <v>0</v>
      </c>
      <c r="F1050" s="26">
        <v>0</v>
      </c>
      <c r="G1050" s="26">
        <v>0</v>
      </c>
      <c r="H1050" s="26">
        <v>2246415482</v>
      </c>
      <c r="I1050" s="26">
        <v>2246415482</v>
      </c>
      <c r="J1050" s="26">
        <v>2246415482</v>
      </c>
      <c r="K1050" s="26">
        <v>121154282</v>
      </c>
      <c r="L1050" s="26">
        <v>121154282</v>
      </c>
      <c r="M1050" s="26">
        <v>121154282</v>
      </c>
      <c r="N1050" s="26">
        <v>121154282</v>
      </c>
      <c r="O1050" s="26">
        <v>121154282</v>
      </c>
      <c r="P1050" s="26">
        <v>121154282</v>
      </c>
      <c r="Q1050" s="26">
        <v>121154282</v>
      </c>
      <c r="R1050" s="26">
        <v>121154282</v>
      </c>
      <c r="S1050" s="26">
        <v>0</v>
      </c>
      <c r="T1050" s="26">
        <v>0</v>
      </c>
      <c r="U1050" s="26">
        <v>2125261200</v>
      </c>
      <c r="V1050" s="26">
        <v>94.606773191745702</v>
      </c>
      <c r="W1050" s="26">
        <v>2125261200</v>
      </c>
      <c r="X1050" s="26">
        <v>94.606773191745702</v>
      </c>
      <c r="Y1050" s="26">
        <v>2125261200</v>
      </c>
      <c r="Z1050" s="26">
        <v>94.606773191745702</v>
      </c>
      <c r="AA1050" s="26">
        <v>0</v>
      </c>
      <c r="AB1050" s="26">
        <v>0</v>
      </c>
      <c r="AC1050" s="26">
        <v>0</v>
      </c>
    </row>
    <row r="1051" spans="1:29" x14ac:dyDescent="0.2">
      <c r="A1051" s="10" t="s">
        <v>1556</v>
      </c>
      <c r="B1051" s="102" t="s">
        <v>63</v>
      </c>
      <c r="C1051" s="26">
        <v>2246415482</v>
      </c>
      <c r="D1051" s="26">
        <v>0</v>
      </c>
      <c r="E1051" s="26">
        <v>0</v>
      </c>
      <c r="F1051" s="26">
        <v>0</v>
      </c>
      <c r="G1051" s="26">
        <v>0</v>
      </c>
      <c r="H1051" s="26">
        <v>2246415482</v>
      </c>
      <c r="I1051" s="26">
        <v>2246415482</v>
      </c>
      <c r="J1051" s="26">
        <v>2246415482</v>
      </c>
      <c r="K1051" s="26">
        <v>121154282</v>
      </c>
      <c r="L1051" s="26">
        <v>121154282</v>
      </c>
      <c r="M1051" s="26">
        <v>121154282</v>
      </c>
      <c r="N1051" s="26">
        <v>121154282</v>
      </c>
      <c r="O1051" s="26">
        <v>121154282</v>
      </c>
      <c r="P1051" s="26">
        <v>121154282</v>
      </c>
      <c r="Q1051" s="26">
        <v>121154282</v>
      </c>
      <c r="R1051" s="26">
        <v>121154282</v>
      </c>
      <c r="S1051" s="26">
        <v>0</v>
      </c>
      <c r="T1051" s="26">
        <v>0</v>
      </c>
      <c r="U1051" s="26">
        <v>2125261200</v>
      </c>
      <c r="V1051" s="26">
        <v>94.606773191745702</v>
      </c>
      <c r="W1051" s="26">
        <v>2125261200</v>
      </c>
      <c r="X1051" s="26">
        <v>94.606773191745702</v>
      </c>
      <c r="Y1051" s="26">
        <v>2125261200</v>
      </c>
      <c r="Z1051" s="26">
        <v>94.606773191745702</v>
      </c>
      <c r="AA1051" s="26">
        <v>0</v>
      </c>
      <c r="AB1051" s="26">
        <v>0</v>
      </c>
      <c r="AC1051" s="26">
        <v>0</v>
      </c>
    </row>
    <row r="1052" spans="1:29" x14ac:dyDescent="0.2">
      <c r="A1052" s="10" t="s">
        <v>1557</v>
      </c>
      <c r="B1052" s="102" t="s">
        <v>606</v>
      </c>
      <c r="C1052" s="26">
        <v>2183188303</v>
      </c>
      <c r="D1052" s="26">
        <v>0</v>
      </c>
      <c r="E1052" s="26">
        <v>0</v>
      </c>
      <c r="F1052" s="26">
        <v>0</v>
      </c>
      <c r="G1052" s="26">
        <v>0</v>
      </c>
      <c r="H1052" s="26">
        <v>2183188303</v>
      </c>
      <c r="I1052" s="26">
        <v>2183188303</v>
      </c>
      <c r="J1052" s="26">
        <v>2183188303</v>
      </c>
      <c r="K1052" s="26">
        <v>121154282</v>
      </c>
      <c r="L1052" s="26">
        <v>121154282</v>
      </c>
      <c r="M1052" s="26">
        <v>121154282</v>
      </c>
      <c r="N1052" s="26">
        <v>121154282</v>
      </c>
      <c r="O1052" s="26">
        <v>121154282</v>
      </c>
      <c r="P1052" s="26">
        <v>121154282</v>
      </c>
      <c r="Q1052" s="26">
        <v>121154282</v>
      </c>
      <c r="R1052" s="26">
        <v>121154282</v>
      </c>
      <c r="S1052" s="26">
        <v>0</v>
      </c>
      <c r="T1052" s="26">
        <v>0</v>
      </c>
      <c r="U1052" s="26">
        <v>2062034021</v>
      </c>
      <c r="V1052" s="26">
        <v>94.450580289683799</v>
      </c>
      <c r="W1052" s="26">
        <v>2062034021</v>
      </c>
      <c r="X1052" s="26">
        <v>94.450580289683799</v>
      </c>
      <c r="Y1052" s="26">
        <v>2062034021</v>
      </c>
      <c r="Z1052" s="26">
        <v>94.450580289683799</v>
      </c>
      <c r="AA1052" s="26">
        <v>0</v>
      </c>
      <c r="AB1052" s="26">
        <v>0</v>
      </c>
      <c r="AC1052" s="26">
        <v>0</v>
      </c>
    </row>
    <row r="1053" spans="1:29" x14ac:dyDescent="0.2">
      <c r="A1053" s="10" t="s">
        <v>1558</v>
      </c>
      <c r="B1053" s="102" t="s">
        <v>608</v>
      </c>
      <c r="C1053" s="26">
        <v>2183188303</v>
      </c>
      <c r="D1053" s="26">
        <v>0</v>
      </c>
      <c r="E1053" s="26">
        <v>0</v>
      </c>
      <c r="F1053" s="26">
        <v>0</v>
      </c>
      <c r="G1053" s="26">
        <v>0</v>
      </c>
      <c r="H1053" s="26">
        <v>2183188303</v>
      </c>
      <c r="I1053" s="26">
        <v>2183188303</v>
      </c>
      <c r="J1053" s="26">
        <v>2183188303</v>
      </c>
      <c r="K1053" s="26">
        <v>121154282</v>
      </c>
      <c r="L1053" s="26">
        <v>121154282</v>
      </c>
      <c r="M1053" s="26">
        <v>121154282</v>
      </c>
      <c r="N1053" s="26">
        <v>121154282</v>
      </c>
      <c r="O1053" s="26">
        <v>121154282</v>
      </c>
      <c r="P1053" s="26">
        <v>121154282</v>
      </c>
      <c r="Q1053" s="26">
        <v>121154282</v>
      </c>
      <c r="R1053" s="26">
        <v>121154282</v>
      </c>
      <c r="S1053" s="26">
        <v>0</v>
      </c>
      <c r="T1053" s="26">
        <v>0</v>
      </c>
      <c r="U1053" s="26">
        <v>2062034021</v>
      </c>
      <c r="V1053" s="26">
        <v>94.450580289683799</v>
      </c>
      <c r="W1053" s="26">
        <v>2062034021</v>
      </c>
      <c r="X1053" s="26">
        <v>94.450580289683799</v>
      </c>
      <c r="Y1053" s="26">
        <v>2062034021</v>
      </c>
      <c r="Z1053" s="26">
        <v>94.450580289683799</v>
      </c>
      <c r="AA1053" s="26">
        <v>0</v>
      </c>
      <c r="AB1053" s="26">
        <v>0</v>
      </c>
      <c r="AC1053" s="26">
        <v>0</v>
      </c>
    </row>
    <row r="1054" spans="1:29" ht="38.25" x14ac:dyDescent="0.2">
      <c r="A1054" s="10" t="s">
        <v>1559</v>
      </c>
      <c r="B1054" s="103" t="s">
        <v>610</v>
      </c>
      <c r="C1054" s="26">
        <v>1554362841</v>
      </c>
      <c r="D1054" s="26">
        <v>0</v>
      </c>
      <c r="E1054" s="26">
        <v>0</v>
      </c>
      <c r="F1054" s="26">
        <v>0</v>
      </c>
      <c r="G1054" s="26">
        <v>0</v>
      </c>
      <c r="H1054" s="26">
        <v>1554362841</v>
      </c>
      <c r="I1054" s="26">
        <v>1554362841</v>
      </c>
      <c r="J1054" s="26">
        <v>1554362841</v>
      </c>
      <c r="K1054" s="26">
        <v>118339333</v>
      </c>
      <c r="L1054" s="26">
        <v>118339333</v>
      </c>
      <c r="M1054" s="26">
        <v>118339333</v>
      </c>
      <c r="N1054" s="26">
        <v>118339333</v>
      </c>
      <c r="O1054" s="26">
        <v>118339333</v>
      </c>
      <c r="P1054" s="26">
        <v>118339333</v>
      </c>
      <c r="Q1054" s="26">
        <v>118339333</v>
      </c>
      <c r="R1054" s="26">
        <v>118339333</v>
      </c>
      <c r="S1054" s="26">
        <v>0</v>
      </c>
      <c r="T1054" s="26">
        <v>0</v>
      </c>
      <c r="U1054" s="26">
        <v>1436023508</v>
      </c>
      <c r="V1054" s="26">
        <v>92.386633939095802</v>
      </c>
      <c r="W1054" s="26">
        <v>1436023508</v>
      </c>
      <c r="X1054" s="26">
        <v>92.386633939095802</v>
      </c>
      <c r="Y1054" s="26">
        <v>1436023508</v>
      </c>
      <c r="Z1054" s="26">
        <v>92.386633939095802</v>
      </c>
      <c r="AA1054" s="26">
        <v>0</v>
      </c>
      <c r="AB1054" s="26">
        <v>0</v>
      </c>
      <c r="AC1054" s="26">
        <v>0</v>
      </c>
    </row>
    <row r="1055" spans="1:29" x14ac:dyDescent="0.2">
      <c r="A1055" s="10" t="s">
        <v>1560</v>
      </c>
      <c r="B1055" s="102" t="s">
        <v>612</v>
      </c>
      <c r="C1055" s="26">
        <v>1554362841</v>
      </c>
      <c r="D1055" s="26">
        <v>0</v>
      </c>
      <c r="E1055" s="26">
        <v>0</v>
      </c>
      <c r="F1055" s="26">
        <v>0</v>
      </c>
      <c r="G1055" s="26">
        <v>0</v>
      </c>
      <c r="H1055" s="26">
        <v>1554362841</v>
      </c>
      <c r="I1055" s="26">
        <v>1554362841</v>
      </c>
      <c r="J1055" s="26">
        <v>1554362841</v>
      </c>
      <c r="K1055" s="26">
        <v>118339333</v>
      </c>
      <c r="L1055" s="26">
        <v>118339333</v>
      </c>
      <c r="M1055" s="26">
        <v>118339333</v>
      </c>
      <c r="N1055" s="26">
        <v>118339333</v>
      </c>
      <c r="O1055" s="26">
        <v>118339333</v>
      </c>
      <c r="P1055" s="26">
        <v>118339333</v>
      </c>
      <c r="Q1055" s="26">
        <v>118339333</v>
      </c>
      <c r="R1055" s="26">
        <v>118339333</v>
      </c>
      <c r="S1055" s="26">
        <v>0</v>
      </c>
      <c r="T1055" s="26">
        <v>0</v>
      </c>
      <c r="U1055" s="26">
        <v>1436023508</v>
      </c>
      <c r="V1055" s="26">
        <v>92.386633939095802</v>
      </c>
      <c r="W1055" s="26">
        <v>1436023508</v>
      </c>
      <c r="X1055" s="26">
        <v>92.386633939095802</v>
      </c>
      <c r="Y1055" s="26">
        <v>1436023508</v>
      </c>
      <c r="Z1055" s="26">
        <v>92.386633939095802</v>
      </c>
      <c r="AA1055" s="26">
        <v>0</v>
      </c>
      <c r="AB1055" s="26">
        <v>0</v>
      </c>
      <c r="AC1055" s="26">
        <v>0</v>
      </c>
    </row>
    <row r="1056" spans="1:29" x14ac:dyDescent="0.2">
      <c r="A1056" s="10" t="s">
        <v>1561</v>
      </c>
      <c r="B1056" s="102" t="s">
        <v>614</v>
      </c>
      <c r="C1056" s="26">
        <v>1367990111</v>
      </c>
      <c r="D1056" s="26">
        <v>0</v>
      </c>
      <c r="E1056" s="26">
        <v>0</v>
      </c>
      <c r="F1056" s="26">
        <v>0</v>
      </c>
      <c r="G1056" s="26">
        <v>0</v>
      </c>
      <c r="H1056" s="26">
        <v>1367990111</v>
      </c>
      <c r="I1056" s="26">
        <v>1367990111</v>
      </c>
      <c r="J1056" s="26">
        <v>1367990111</v>
      </c>
      <c r="K1056" s="26">
        <v>110473251</v>
      </c>
      <c r="L1056" s="26">
        <v>110473251</v>
      </c>
      <c r="M1056" s="26">
        <v>110473251</v>
      </c>
      <c r="N1056" s="26">
        <v>110473251</v>
      </c>
      <c r="O1056" s="26">
        <v>110473251</v>
      </c>
      <c r="P1056" s="26">
        <v>110473251</v>
      </c>
      <c r="Q1056" s="26">
        <v>110473251</v>
      </c>
      <c r="R1056" s="26">
        <v>110473251</v>
      </c>
      <c r="S1056" s="26">
        <v>0</v>
      </c>
      <c r="T1056" s="26">
        <v>0</v>
      </c>
      <c r="U1056" s="26">
        <v>1257516860</v>
      </c>
      <c r="V1056" s="26">
        <v>91.924411579317294</v>
      </c>
      <c r="W1056" s="26">
        <v>1257516860</v>
      </c>
      <c r="X1056" s="26">
        <v>91.924411579317294</v>
      </c>
      <c r="Y1056" s="26">
        <v>1257516860</v>
      </c>
      <c r="Z1056" s="26">
        <v>91.924411579317294</v>
      </c>
      <c r="AA1056" s="26">
        <v>0</v>
      </c>
      <c r="AB1056" s="26">
        <v>0</v>
      </c>
      <c r="AC1056" s="26">
        <v>0</v>
      </c>
    </row>
    <row r="1057" spans="1:29" x14ac:dyDescent="0.2">
      <c r="A1057" s="10" t="s">
        <v>1562</v>
      </c>
      <c r="B1057" s="102" t="s">
        <v>616</v>
      </c>
      <c r="C1057" s="26">
        <v>1270494680</v>
      </c>
      <c r="D1057" s="26">
        <v>0</v>
      </c>
      <c r="E1057" s="26">
        <v>0</v>
      </c>
      <c r="F1057" s="26">
        <v>0</v>
      </c>
      <c r="G1057" s="26">
        <v>0</v>
      </c>
      <c r="H1057" s="26">
        <v>1270494680</v>
      </c>
      <c r="I1057" s="26">
        <v>1270494680</v>
      </c>
      <c r="J1057" s="26">
        <v>1270494680</v>
      </c>
      <c r="K1057" s="26">
        <v>105330701</v>
      </c>
      <c r="L1057" s="26">
        <v>105330701</v>
      </c>
      <c r="M1057" s="26">
        <v>105330701</v>
      </c>
      <c r="N1057" s="26">
        <v>105330701</v>
      </c>
      <c r="O1057" s="26">
        <v>105330701</v>
      </c>
      <c r="P1057" s="26">
        <v>105330701</v>
      </c>
      <c r="Q1057" s="26">
        <v>105330701</v>
      </c>
      <c r="R1057" s="26">
        <v>105330701</v>
      </c>
      <c r="S1057" s="26">
        <v>0</v>
      </c>
      <c r="T1057" s="26">
        <v>0</v>
      </c>
      <c r="U1057" s="26">
        <v>1165163979</v>
      </c>
      <c r="V1057" s="26">
        <v>91.709473273827498</v>
      </c>
      <c r="W1057" s="26">
        <v>1165163979</v>
      </c>
      <c r="X1057" s="26">
        <v>91.709473273827498</v>
      </c>
      <c r="Y1057" s="26">
        <v>1165163979</v>
      </c>
      <c r="Z1057" s="26">
        <v>91.709473273827498</v>
      </c>
      <c r="AA1057" s="26">
        <v>0</v>
      </c>
      <c r="AB1057" s="26">
        <v>0</v>
      </c>
      <c r="AC1057" s="26">
        <v>0</v>
      </c>
    </row>
    <row r="1058" spans="1:29" x14ac:dyDescent="0.2">
      <c r="A1058" s="10" t="s">
        <v>1563</v>
      </c>
      <c r="B1058" s="102" t="s">
        <v>75</v>
      </c>
      <c r="C1058" s="26">
        <v>1270494680</v>
      </c>
      <c r="D1058" s="26">
        <v>0</v>
      </c>
      <c r="E1058" s="26">
        <v>0</v>
      </c>
      <c r="F1058" s="26">
        <v>0</v>
      </c>
      <c r="G1058" s="26">
        <v>0</v>
      </c>
      <c r="H1058" s="26">
        <v>1270494680</v>
      </c>
      <c r="I1058" s="26">
        <v>1270494680</v>
      </c>
      <c r="J1058" s="26">
        <v>1270494680</v>
      </c>
      <c r="K1058" s="26">
        <v>105330701</v>
      </c>
      <c r="L1058" s="26">
        <v>105330701</v>
      </c>
      <c r="M1058" s="26">
        <v>105330701</v>
      </c>
      <c r="N1058" s="26">
        <v>105330701</v>
      </c>
      <c r="O1058" s="26">
        <v>105330701</v>
      </c>
      <c r="P1058" s="26">
        <v>105330701</v>
      </c>
      <c r="Q1058" s="26">
        <v>105330701</v>
      </c>
      <c r="R1058" s="26">
        <v>105330701</v>
      </c>
      <c r="S1058" s="26">
        <v>0</v>
      </c>
      <c r="T1058" s="26">
        <v>0</v>
      </c>
      <c r="U1058" s="26">
        <v>1165163979</v>
      </c>
      <c r="V1058" s="26">
        <v>91.709473273827498</v>
      </c>
      <c r="W1058" s="26">
        <v>1165163979</v>
      </c>
      <c r="X1058" s="26">
        <v>91.709473273827498</v>
      </c>
      <c r="Y1058" s="26">
        <v>1165163979</v>
      </c>
      <c r="Z1058" s="26">
        <v>91.709473273827498</v>
      </c>
      <c r="AA1058" s="26">
        <v>0</v>
      </c>
      <c r="AB1058" s="26">
        <v>0</v>
      </c>
      <c r="AC1058" s="26">
        <v>0</v>
      </c>
    </row>
    <row r="1059" spans="1:29" x14ac:dyDescent="0.2">
      <c r="A1059" s="10" t="s">
        <v>1564</v>
      </c>
      <c r="B1059" s="102" t="s">
        <v>625</v>
      </c>
      <c r="C1059" s="26">
        <v>58027401</v>
      </c>
      <c r="D1059" s="26">
        <v>0</v>
      </c>
      <c r="E1059" s="26">
        <v>0</v>
      </c>
      <c r="F1059" s="26">
        <v>0</v>
      </c>
      <c r="G1059" s="26">
        <v>0</v>
      </c>
      <c r="H1059" s="26">
        <v>58027401</v>
      </c>
      <c r="I1059" s="26">
        <v>58027401</v>
      </c>
      <c r="J1059" s="26">
        <v>58027401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58027401</v>
      </c>
      <c r="V1059" s="26">
        <v>100</v>
      </c>
      <c r="W1059" s="26">
        <v>58027401</v>
      </c>
      <c r="X1059" s="26">
        <v>100</v>
      </c>
      <c r="Y1059" s="26">
        <v>58027401</v>
      </c>
      <c r="Z1059" s="26">
        <v>100</v>
      </c>
      <c r="AA1059" s="26">
        <v>0</v>
      </c>
      <c r="AB1059" s="26">
        <v>0</v>
      </c>
      <c r="AC1059" s="26">
        <v>0</v>
      </c>
    </row>
    <row r="1060" spans="1:29" x14ac:dyDescent="0.2">
      <c r="A1060" s="10" t="s">
        <v>1565</v>
      </c>
      <c r="B1060" s="102" t="s">
        <v>75</v>
      </c>
      <c r="C1060" s="26">
        <v>58027401</v>
      </c>
      <c r="D1060" s="26">
        <v>0</v>
      </c>
      <c r="E1060" s="26">
        <v>0</v>
      </c>
      <c r="F1060" s="26">
        <v>0</v>
      </c>
      <c r="G1060" s="26">
        <v>0</v>
      </c>
      <c r="H1060" s="26">
        <v>58027401</v>
      </c>
      <c r="I1060" s="26">
        <v>58027401</v>
      </c>
      <c r="J1060" s="26">
        <v>58027401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58027401</v>
      </c>
      <c r="V1060" s="26">
        <v>100</v>
      </c>
      <c r="W1060" s="26">
        <v>58027401</v>
      </c>
      <c r="X1060" s="26">
        <v>100</v>
      </c>
      <c r="Y1060" s="26">
        <v>58027401</v>
      </c>
      <c r="Z1060" s="26">
        <v>100</v>
      </c>
      <c r="AA1060" s="26">
        <v>0</v>
      </c>
      <c r="AB1060" s="26">
        <v>0</v>
      </c>
      <c r="AC1060" s="26">
        <v>0</v>
      </c>
    </row>
    <row r="1061" spans="1:29" x14ac:dyDescent="0.2">
      <c r="A1061" s="10" t="s">
        <v>1566</v>
      </c>
      <c r="B1061" s="102" t="s">
        <v>628</v>
      </c>
      <c r="C1061" s="26">
        <v>39468030</v>
      </c>
      <c r="D1061" s="26">
        <v>0</v>
      </c>
      <c r="E1061" s="26">
        <v>0</v>
      </c>
      <c r="F1061" s="26">
        <v>0</v>
      </c>
      <c r="G1061" s="26">
        <v>0</v>
      </c>
      <c r="H1061" s="26">
        <v>39468030</v>
      </c>
      <c r="I1061" s="26">
        <v>39468030</v>
      </c>
      <c r="J1061" s="26">
        <v>39468030</v>
      </c>
      <c r="K1061" s="26">
        <v>5142550</v>
      </c>
      <c r="L1061" s="26">
        <v>5142550</v>
      </c>
      <c r="M1061" s="26">
        <v>5142550</v>
      </c>
      <c r="N1061" s="26">
        <v>5142550</v>
      </c>
      <c r="O1061" s="26">
        <v>5142550</v>
      </c>
      <c r="P1061" s="26">
        <v>5142550</v>
      </c>
      <c r="Q1061" s="26">
        <v>5142550</v>
      </c>
      <c r="R1061" s="26">
        <v>5142550</v>
      </c>
      <c r="S1061" s="26">
        <v>0</v>
      </c>
      <c r="T1061" s="26">
        <v>0</v>
      </c>
      <c r="U1061" s="26">
        <v>34325480</v>
      </c>
      <c r="V1061" s="26">
        <v>86.970340298210985</v>
      </c>
      <c r="W1061" s="26">
        <v>34325480</v>
      </c>
      <c r="X1061" s="26">
        <v>86.970340298210985</v>
      </c>
      <c r="Y1061" s="26">
        <v>34325480</v>
      </c>
      <c r="Z1061" s="26">
        <v>86.970340298210985</v>
      </c>
      <c r="AA1061" s="26">
        <v>0</v>
      </c>
      <c r="AB1061" s="26">
        <v>0</v>
      </c>
      <c r="AC1061" s="26">
        <v>0</v>
      </c>
    </row>
    <row r="1062" spans="1:29" x14ac:dyDescent="0.2">
      <c r="A1062" s="10" t="s">
        <v>1567</v>
      </c>
      <c r="B1062" s="102" t="s">
        <v>75</v>
      </c>
      <c r="C1062" s="26">
        <v>39468030</v>
      </c>
      <c r="D1062" s="26">
        <v>0</v>
      </c>
      <c r="E1062" s="26">
        <v>0</v>
      </c>
      <c r="F1062" s="26">
        <v>0</v>
      </c>
      <c r="G1062" s="26">
        <v>0</v>
      </c>
      <c r="H1062" s="26">
        <v>39468030</v>
      </c>
      <c r="I1062" s="26">
        <v>39468030</v>
      </c>
      <c r="J1062" s="26">
        <v>39468030</v>
      </c>
      <c r="K1062" s="26">
        <v>5142550</v>
      </c>
      <c r="L1062" s="26">
        <v>5142550</v>
      </c>
      <c r="M1062" s="26">
        <v>5142550</v>
      </c>
      <c r="N1062" s="26">
        <v>5142550</v>
      </c>
      <c r="O1062" s="26">
        <v>5142550</v>
      </c>
      <c r="P1062" s="26">
        <v>5142550</v>
      </c>
      <c r="Q1062" s="26">
        <v>5142550</v>
      </c>
      <c r="R1062" s="26">
        <v>5142550</v>
      </c>
      <c r="S1062" s="26">
        <v>0</v>
      </c>
      <c r="T1062" s="26">
        <v>0</v>
      </c>
      <c r="U1062" s="26">
        <v>34325480</v>
      </c>
      <c r="V1062" s="26">
        <v>86.970340298210985</v>
      </c>
      <c r="W1062" s="26">
        <v>34325480</v>
      </c>
      <c r="X1062" s="26">
        <v>86.970340298210985</v>
      </c>
      <c r="Y1062" s="26">
        <v>34325480</v>
      </c>
      <c r="Z1062" s="26">
        <v>86.970340298210985</v>
      </c>
      <c r="AA1062" s="26">
        <v>0</v>
      </c>
      <c r="AB1062" s="26">
        <v>0</v>
      </c>
      <c r="AC1062" s="26">
        <v>0</v>
      </c>
    </row>
    <row r="1063" spans="1:29" x14ac:dyDescent="0.2">
      <c r="A1063" s="10" t="s">
        <v>1568</v>
      </c>
      <c r="B1063" s="102" t="s">
        <v>631</v>
      </c>
      <c r="C1063" s="26">
        <v>186372730</v>
      </c>
      <c r="D1063" s="26">
        <v>0</v>
      </c>
      <c r="E1063" s="26">
        <v>0</v>
      </c>
      <c r="F1063" s="26">
        <v>0</v>
      </c>
      <c r="G1063" s="26">
        <v>0</v>
      </c>
      <c r="H1063" s="26">
        <v>186372730</v>
      </c>
      <c r="I1063" s="26">
        <v>186372730</v>
      </c>
      <c r="J1063" s="26">
        <v>186372730</v>
      </c>
      <c r="K1063" s="26">
        <v>7866082</v>
      </c>
      <c r="L1063" s="26">
        <v>7866082</v>
      </c>
      <c r="M1063" s="26">
        <v>7866082</v>
      </c>
      <c r="N1063" s="26">
        <v>7866082</v>
      </c>
      <c r="O1063" s="26">
        <v>7866082</v>
      </c>
      <c r="P1063" s="26">
        <v>7866082</v>
      </c>
      <c r="Q1063" s="26">
        <v>7866082</v>
      </c>
      <c r="R1063" s="26">
        <v>7866082</v>
      </c>
      <c r="S1063" s="26">
        <v>0</v>
      </c>
      <c r="T1063" s="26">
        <v>0</v>
      </c>
      <c r="U1063" s="26">
        <v>178506648</v>
      </c>
      <c r="V1063" s="26">
        <v>95.779381457791601</v>
      </c>
      <c r="W1063" s="26">
        <v>178506648</v>
      </c>
      <c r="X1063" s="26">
        <v>95.779381457791601</v>
      </c>
      <c r="Y1063" s="26">
        <v>178506648</v>
      </c>
      <c r="Z1063" s="26">
        <v>95.779381457791601</v>
      </c>
      <c r="AA1063" s="26">
        <v>0</v>
      </c>
      <c r="AB1063" s="26">
        <v>0</v>
      </c>
      <c r="AC1063" s="26">
        <v>0</v>
      </c>
    </row>
    <row r="1064" spans="1:29" x14ac:dyDescent="0.2">
      <c r="A1064" s="10" t="s">
        <v>1569</v>
      </c>
      <c r="B1064" s="102" t="s">
        <v>633</v>
      </c>
      <c r="C1064" s="26">
        <v>125927520</v>
      </c>
      <c r="D1064" s="26">
        <v>0</v>
      </c>
      <c r="E1064" s="26">
        <v>0</v>
      </c>
      <c r="F1064" s="26">
        <v>0</v>
      </c>
      <c r="G1064" s="26">
        <v>0</v>
      </c>
      <c r="H1064" s="26">
        <v>125927520</v>
      </c>
      <c r="I1064" s="26">
        <v>125927520</v>
      </c>
      <c r="J1064" s="26">
        <v>125927520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125927520</v>
      </c>
      <c r="V1064" s="26">
        <v>100</v>
      </c>
      <c r="W1064" s="26">
        <v>125927520</v>
      </c>
      <c r="X1064" s="26">
        <v>100</v>
      </c>
      <c r="Y1064" s="26">
        <v>125927520</v>
      </c>
      <c r="Z1064" s="26">
        <v>100</v>
      </c>
      <c r="AA1064" s="26">
        <v>0</v>
      </c>
      <c r="AB1064" s="26">
        <v>0</v>
      </c>
      <c r="AC1064" s="26">
        <v>0</v>
      </c>
    </row>
    <row r="1065" spans="1:29" x14ac:dyDescent="0.2">
      <c r="A1065" s="10" t="s">
        <v>1570</v>
      </c>
      <c r="B1065" s="102" t="s">
        <v>75</v>
      </c>
      <c r="C1065" s="26">
        <v>125927520</v>
      </c>
      <c r="D1065" s="26">
        <v>0</v>
      </c>
      <c r="E1065" s="26">
        <v>0</v>
      </c>
      <c r="F1065" s="26">
        <v>0</v>
      </c>
      <c r="G1065" s="26">
        <v>0</v>
      </c>
      <c r="H1065" s="26">
        <v>125927520</v>
      </c>
      <c r="I1065" s="26">
        <v>125927520</v>
      </c>
      <c r="J1065" s="26">
        <v>125927520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125927520</v>
      </c>
      <c r="V1065" s="26">
        <v>100</v>
      </c>
      <c r="W1065" s="26">
        <v>125927520</v>
      </c>
      <c r="X1065" s="26">
        <v>100</v>
      </c>
      <c r="Y1065" s="26">
        <v>125927520</v>
      </c>
      <c r="Z1065" s="26">
        <v>100</v>
      </c>
      <c r="AA1065" s="26">
        <v>0</v>
      </c>
      <c r="AB1065" s="26">
        <v>0</v>
      </c>
      <c r="AC1065" s="26">
        <v>0</v>
      </c>
    </row>
    <row r="1066" spans="1:29" x14ac:dyDescent="0.2">
      <c r="A1066" s="10" t="s">
        <v>1571</v>
      </c>
      <c r="B1066" s="102" t="s">
        <v>636</v>
      </c>
      <c r="C1066" s="26">
        <v>60445210</v>
      </c>
      <c r="D1066" s="26">
        <v>0</v>
      </c>
      <c r="E1066" s="26">
        <v>0</v>
      </c>
      <c r="F1066" s="26">
        <v>0</v>
      </c>
      <c r="G1066" s="26">
        <v>0</v>
      </c>
      <c r="H1066" s="26">
        <v>60445210</v>
      </c>
      <c r="I1066" s="26">
        <v>60445210</v>
      </c>
      <c r="J1066" s="26">
        <v>60445210</v>
      </c>
      <c r="K1066" s="26">
        <v>7866082</v>
      </c>
      <c r="L1066" s="26">
        <v>7866082</v>
      </c>
      <c r="M1066" s="26">
        <v>7866082</v>
      </c>
      <c r="N1066" s="26">
        <v>7866082</v>
      </c>
      <c r="O1066" s="26">
        <v>7866082</v>
      </c>
      <c r="P1066" s="26">
        <v>7866082</v>
      </c>
      <c r="Q1066" s="26">
        <v>7866082</v>
      </c>
      <c r="R1066" s="26">
        <v>7866082</v>
      </c>
      <c r="S1066" s="26">
        <v>0</v>
      </c>
      <c r="T1066" s="26">
        <v>0</v>
      </c>
      <c r="U1066" s="26">
        <v>52579128</v>
      </c>
      <c r="V1066" s="26">
        <v>86.986426219712001</v>
      </c>
      <c r="W1066" s="26">
        <v>52579128</v>
      </c>
      <c r="X1066" s="26">
        <v>86.986426219712001</v>
      </c>
      <c r="Y1066" s="26">
        <v>52579128</v>
      </c>
      <c r="Z1066" s="26">
        <v>86.986426219712001</v>
      </c>
      <c r="AA1066" s="26">
        <v>0</v>
      </c>
      <c r="AB1066" s="26">
        <v>0</v>
      </c>
      <c r="AC1066" s="26">
        <v>0</v>
      </c>
    </row>
    <row r="1067" spans="1:29" x14ac:dyDescent="0.2">
      <c r="A1067" s="10" t="s">
        <v>1572</v>
      </c>
      <c r="B1067" s="102" t="s">
        <v>75</v>
      </c>
      <c r="C1067" s="26">
        <v>60445210</v>
      </c>
      <c r="D1067" s="26">
        <v>0</v>
      </c>
      <c r="E1067" s="26">
        <v>0</v>
      </c>
      <c r="F1067" s="26">
        <v>0</v>
      </c>
      <c r="G1067" s="26">
        <v>0</v>
      </c>
      <c r="H1067" s="26">
        <v>60445210</v>
      </c>
      <c r="I1067" s="26">
        <v>60445210</v>
      </c>
      <c r="J1067" s="26">
        <v>60445210</v>
      </c>
      <c r="K1067" s="26">
        <v>7866082</v>
      </c>
      <c r="L1067" s="26">
        <v>7866082</v>
      </c>
      <c r="M1067" s="26">
        <v>7866082</v>
      </c>
      <c r="N1067" s="26">
        <v>7866082</v>
      </c>
      <c r="O1067" s="26">
        <v>7866082</v>
      </c>
      <c r="P1067" s="26">
        <v>7866082</v>
      </c>
      <c r="Q1067" s="26">
        <v>7866082</v>
      </c>
      <c r="R1067" s="26">
        <v>7866082</v>
      </c>
      <c r="S1067" s="26">
        <v>0</v>
      </c>
      <c r="T1067" s="26">
        <v>0</v>
      </c>
      <c r="U1067" s="26">
        <v>52579128</v>
      </c>
      <c r="V1067" s="26">
        <v>86.986426219712001</v>
      </c>
      <c r="W1067" s="26">
        <v>52579128</v>
      </c>
      <c r="X1067" s="26">
        <v>86.986426219712001</v>
      </c>
      <c r="Y1067" s="26">
        <v>52579128</v>
      </c>
      <c r="Z1067" s="26">
        <v>86.986426219712001</v>
      </c>
      <c r="AA1067" s="26">
        <v>0</v>
      </c>
      <c r="AB1067" s="26">
        <v>0</v>
      </c>
      <c r="AC1067" s="26">
        <v>0</v>
      </c>
    </row>
    <row r="1068" spans="1:29" x14ac:dyDescent="0.2">
      <c r="A1068" s="10" t="s">
        <v>1573</v>
      </c>
      <c r="B1068" s="102" t="s">
        <v>639</v>
      </c>
      <c r="C1068" s="26">
        <v>522654768</v>
      </c>
      <c r="D1068" s="26">
        <v>0</v>
      </c>
      <c r="E1068" s="26">
        <v>0</v>
      </c>
      <c r="F1068" s="26">
        <v>0</v>
      </c>
      <c r="G1068" s="26">
        <v>0</v>
      </c>
      <c r="H1068" s="26">
        <v>522654768</v>
      </c>
      <c r="I1068" s="26">
        <v>522654768</v>
      </c>
      <c r="J1068" s="26">
        <v>522654768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522654768</v>
      </c>
      <c r="V1068" s="26">
        <v>100</v>
      </c>
      <c r="W1068" s="26">
        <v>522654768</v>
      </c>
      <c r="X1068" s="26">
        <v>100</v>
      </c>
      <c r="Y1068" s="26">
        <v>522654768</v>
      </c>
      <c r="Z1068" s="26">
        <v>100</v>
      </c>
      <c r="AA1068" s="26">
        <v>0</v>
      </c>
      <c r="AB1068" s="26">
        <v>0</v>
      </c>
      <c r="AC1068" s="26">
        <v>0</v>
      </c>
    </row>
    <row r="1069" spans="1:29" x14ac:dyDescent="0.2">
      <c r="A1069" s="10" t="s">
        <v>1574</v>
      </c>
      <c r="B1069" s="102" t="s">
        <v>639</v>
      </c>
      <c r="C1069" s="26">
        <v>522654768</v>
      </c>
      <c r="D1069" s="26">
        <v>0</v>
      </c>
      <c r="E1069" s="26">
        <v>0</v>
      </c>
      <c r="F1069" s="26">
        <v>0</v>
      </c>
      <c r="G1069" s="26">
        <v>0</v>
      </c>
      <c r="H1069" s="26">
        <v>522654768</v>
      </c>
      <c r="I1069" s="26">
        <v>522654768</v>
      </c>
      <c r="J1069" s="26">
        <v>522654768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522654768</v>
      </c>
      <c r="V1069" s="26">
        <v>100</v>
      </c>
      <c r="W1069" s="26">
        <v>522654768</v>
      </c>
      <c r="X1069" s="26">
        <v>100</v>
      </c>
      <c r="Y1069" s="26">
        <v>522654768</v>
      </c>
      <c r="Z1069" s="26">
        <v>100</v>
      </c>
      <c r="AA1069" s="26">
        <v>0</v>
      </c>
      <c r="AB1069" s="26">
        <v>0</v>
      </c>
      <c r="AC1069" s="26">
        <v>0</v>
      </c>
    </row>
    <row r="1070" spans="1:29" x14ac:dyDescent="0.2">
      <c r="A1070" s="10" t="s">
        <v>1575</v>
      </c>
      <c r="B1070" s="102" t="s">
        <v>639</v>
      </c>
      <c r="C1070" s="26">
        <v>522654768</v>
      </c>
      <c r="D1070" s="26">
        <v>0</v>
      </c>
      <c r="E1070" s="26">
        <v>0</v>
      </c>
      <c r="F1070" s="26">
        <v>0</v>
      </c>
      <c r="G1070" s="26">
        <v>0</v>
      </c>
      <c r="H1070" s="26">
        <v>522654768</v>
      </c>
      <c r="I1070" s="26">
        <v>522654768</v>
      </c>
      <c r="J1070" s="26">
        <v>522654768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522654768</v>
      </c>
      <c r="V1070" s="26">
        <v>100</v>
      </c>
      <c r="W1070" s="26">
        <v>522654768</v>
      </c>
      <c r="X1070" s="26">
        <v>100</v>
      </c>
      <c r="Y1070" s="26">
        <v>522654768</v>
      </c>
      <c r="Z1070" s="26">
        <v>100</v>
      </c>
      <c r="AA1070" s="26">
        <v>0</v>
      </c>
      <c r="AB1070" s="26">
        <v>0</v>
      </c>
      <c r="AC1070" s="26">
        <v>0</v>
      </c>
    </row>
    <row r="1071" spans="1:29" x14ac:dyDescent="0.2">
      <c r="A1071" s="10" t="s">
        <v>1576</v>
      </c>
      <c r="B1071" s="102" t="s">
        <v>643</v>
      </c>
      <c r="C1071" s="26">
        <v>167833882</v>
      </c>
      <c r="D1071" s="26">
        <v>0</v>
      </c>
      <c r="E1071" s="26">
        <v>0</v>
      </c>
      <c r="F1071" s="26">
        <v>0</v>
      </c>
      <c r="G1071" s="26">
        <v>0</v>
      </c>
      <c r="H1071" s="26">
        <v>167833882</v>
      </c>
      <c r="I1071" s="26">
        <v>167833882</v>
      </c>
      <c r="J1071" s="26">
        <v>167833882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167833882</v>
      </c>
      <c r="V1071" s="26">
        <v>100</v>
      </c>
      <c r="W1071" s="26">
        <v>167833882</v>
      </c>
      <c r="X1071" s="26">
        <v>100</v>
      </c>
      <c r="Y1071" s="26">
        <v>167833882</v>
      </c>
      <c r="Z1071" s="26">
        <v>100</v>
      </c>
      <c r="AA1071" s="26">
        <v>0</v>
      </c>
      <c r="AB1071" s="26">
        <v>0</v>
      </c>
      <c r="AC1071" s="26">
        <v>0</v>
      </c>
    </row>
    <row r="1072" spans="1:29" x14ac:dyDescent="0.2">
      <c r="A1072" s="10" t="s">
        <v>1577</v>
      </c>
      <c r="B1072" s="102" t="s">
        <v>75</v>
      </c>
      <c r="C1072" s="26">
        <v>167833882</v>
      </c>
      <c r="D1072" s="26">
        <v>0</v>
      </c>
      <c r="E1072" s="26">
        <v>0</v>
      </c>
      <c r="F1072" s="26">
        <v>0</v>
      </c>
      <c r="G1072" s="26">
        <v>0</v>
      </c>
      <c r="H1072" s="26">
        <v>167833882</v>
      </c>
      <c r="I1072" s="26">
        <v>167833882</v>
      </c>
      <c r="J1072" s="26">
        <v>167833882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167833882</v>
      </c>
      <c r="V1072" s="26">
        <v>100</v>
      </c>
      <c r="W1072" s="26">
        <v>167833882</v>
      </c>
      <c r="X1072" s="26">
        <v>100</v>
      </c>
      <c r="Y1072" s="26">
        <v>167833882</v>
      </c>
      <c r="Z1072" s="26">
        <v>100</v>
      </c>
      <c r="AA1072" s="26">
        <v>0</v>
      </c>
      <c r="AB1072" s="26">
        <v>0</v>
      </c>
      <c r="AC1072" s="26">
        <v>0</v>
      </c>
    </row>
    <row r="1073" spans="1:29" x14ac:dyDescent="0.2">
      <c r="A1073" s="10" t="s">
        <v>1578</v>
      </c>
      <c r="B1073" s="102" t="s">
        <v>646</v>
      </c>
      <c r="C1073" s="26">
        <v>118882333</v>
      </c>
      <c r="D1073" s="26">
        <v>0</v>
      </c>
      <c r="E1073" s="26">
        <v>0</v>
      </c>
      <c r="F1073" s="26">
        <v>0</v>
      </c>
      <c r="G1073" s="26">
        <v>0</v>
      </c>
      <c r="H1073" s="26">
        <v>118882333</v>
      </c>
      <c r="I1073" s="26">
        <v>118882333</v>
      </c>
      <c r="J1073" s="26">
        <v>118882333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118882333</v>
      </c>
      <c r="V1073" s="26">
        <v>100</v>
      </c>
      <c r="W1073" s="26">
        <v>118882333</v>
      </c>
      <c r="X1073" s="26">
        <v>100</v>
      </c>
      <c r="Y1073" s="26">
        <v>118882333</v>
      </c>
      <c r="Z1073" s="26">
        <v>100</v>
      </c>
      <c r="AA1073" s="26">
        <v>0</v>
      </c>
      <c r="AB1073" s="26">
        <v>0</v>
      </c>
      <c r="AC1073" s="26">
        <v>0</v>
      </c>
    </row>
    <row r="1074" spans="1:29" x14ac:dyDescent="0.2">
      <c r="A1074" s="10" t="s">
        <v>1579</v>
      </c>
      <c r="B1074" s="102" t="s">
        <v>75</v>
      </c>
      <c r="C1074" s="26">
        <v>118882333</v>
      </c>
      <c r="D1074" s="26">
        <v>0</v>
      </c>
      <c r="E1074" s="26">
        <v>0</v>
      </c>
      <c r="F1074" s="26">
        <v>0</v>
      </c>
      <c r="G1074" s="26">
        <v>0</v>
      </c>
      <c r="H1074" s="26">
        <v>118882333</v>
      </c>
      <c r="I1074" s="26">
        <v>118882333</v>
      </c>
      <c r="J1074" s="26">
        <v>118882333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118882333</v>
      </c>
      <c r="V1074" s="26">
        <v>100</v>
      </c>
      <c r="W1074" s="26">
        <v>118882333</v>
      </c>
      <c r="X1074" s="26">
        <v>100</v>
      </c>
      <c r="Y1074" s="26">
        <v>118882333</v>
      </c>
      <c r="Z1074" s="26">
        <v>100</v>
      </c>
      <c r="AA1074" s="26">
        <v>0</v>
      </c>
      <c r="AB1074" s="26">
        <v>0</v>
      </c>
      <c r="AC1074" s="26">
        <v>0</v>
      </c>
    </row>
    <row r="1075" spans="1:29" x14ac:dyDescent="0.2">
      <c r="A1075" s="10" t="s">
        <v>1580</v>
      </c>
      <c r="B1075" s="102" t="s">
        <v>649</v>
      </c>
      <c r="C1075" s="26">
        <v>99528234</v>
      </c>
      <c r="D1075" s="26">
        <v>0</v>
      </c>
      <c r="E1075" s="26">
        <v>0</v>
      </c>
      <c r="F1075" s="26">
        <v>0</v>
      </c>
      <c r="G1075" s="26">
        <v>0</v>
      </c>
      <c r="H1075" s="26">
        <v>99528234</v>
      </c>
      <c r="I1075" s="26">
        <v>99528234</v>
      </c>
      <c r="J1075" s="26">
        <v>99528234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99528234</v>
      </c>
      <c r="V1075" s="26">
        <v>100</v>
      </c>
      <c r="W1075" s="26">
        <v>99528234</v>
      </c>
      <c r="X1075" s="26">
        <v>100</v>
      </c>
      <c r="Y1075" s="26">
        <v>99528234</v>
      </c>
      <c r="Z1075" s="26">
        <v>100</v>
      </c>
      <c r="AA1075" s="26">
        <v>0</v>
      </c>
      <c r="AB1075" s="26">
        <v>0</v>
      </c>
      <c r="AC1075" s="26">
        <v>0</v>
      </c>
    </row>
    <row r="1076" spans="1:29" x14ac:dyDescent="0.2">
      <c r="A1076" s="10" t="s">
        <v>1581</v>
      </c>
      <c r="B1076" s="102" t="s">
        <v>75</v>
      </c>
      <c r="C1076" s="26">
        <v>99528234</v>
      </c>
      <c r="D1076" s="26">
        <v>0</v>
      </c>
      <c r="E1076" s="26">
        <v>0</v>
      </c>
      <c r="F1076" s="26">
        <v>0</v>
      </c>
      <c r="G1076" s="26">
        <v>0</v>
      </c>
      <c r="H1076" s="26">
        <v>99528234</v>
      </c>
      <c r="I1076" s="26">
        <v>99528234</v>
      </c>
      <c r="J1076" s="26">
        <v>99528234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99528234</v>
      </c>
      <c r="V1076" s="26">
        <v>100</v>
      </c>
      <c r="W1076" s="26">
        <v>99528234</v>
      </c>
      <c r="X1076" s="26">
        <v>100</v>
      </c>
      <c r="Y1076" s="26">
        <v>99528234</v>
      </c>
      <c r="Z1076" s="26">
        <v>100</v>
      </c>
      <c r="AA1076" s="26">
        <v>0</v>
      </c>
      <c r="AB1076" s="26">
        <v>0</v>
      </c>
      <c r="AC1076" s="26">
        <v>0</v>
      </c>
    </row>
    <row r="1077" spans="1:29" x14ac:dyDescent="0.2">
      <c r="A1077" s="10" t="s">
        <v>1582</v>
      </c>
      <c r="B1077" s="102" t="s">
        <v>652</v>
      </c>
      <c r="C1077" s="26">
        <v>55944627</v>
      </c>
      <c r="D1077" s="26">
        <v>0</v>
      </c>
      <c r="E1077" s="26">
        <v>0</v>
      </c>
      <c r="F1077" s="26">
        <v>0</v>
      </c>
      <c r="G1077" s="26">
        <v>0</v>
      </c>
      <c r="H1077" s="26">
        <v>55944627</v>
      </c>
      <c r="I1077" s="26">
        <v>55944627</v>
      </c>
      <c r="J1077" s="26">
        <v>55944627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55944627</v>
      </c>
      <c r="V1077" s="26">
        <v>100</v>
      </c>
      <c r="W1077" s="26">
        <v>55944627</v>
      </c>
      <c r="X1077" s="26">
        <v>100</v>
      </c>
      <c r="Y1077" s="26">
        <v>55944627</v>
      </c>
      <c r="Z1077" s="26">
        <v>100</v>
      </c>
      <c r="AA1077" s="26">
        <v>0</v>
      </c>
      <c r="AB1077" s="26">
        <v>0</v>
      </c>
      <c r="AC1077" s="26">
        <v>0</v>
      </c>
    </row>
    <row r="1078" spans="1:29" x14ac:dyDescent="0.2">
      <c r="A1078" s="10" t="s">
        <v>1583</v>
      </c>
      <c r="B1078" s="102" t="s">
        <v>75</v>
      </c>
      <c r="C1078" s="26">
        <v>55944627</v>
      </c>
      <c r="D1078" s="26">
        <v>0</v>
      </c>
      <c r="E1078" s="26">
        <v>0</v>
      </c>
      <c r="F1078" s="26">
        <v>0</v>
      </c>
      <c r="G1078" s="26">
        <v>0</v>
      </c>
      <c r="H1078" s="26">
        <v>55944627</v>
      </c>
      <c r="I1078" s="26">
        <v>55944627</v>
      </c>
      <c r="J1078" s="26">
        <v>55944627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55944627</v>
      </c>
      <c r="V1078" s="26">
        <v>100</v>
      </c>
      <c r="W1078" s="26">
        <v>55944627</v>
      </c>
      <c r="X1078" s="26">
        <v>100</v>
      </c>
      <c r="Y1078" s="26">
        <v>55944627</v>
      </c>
      <c r="Z1078" s="26">
        <v>100</v>
      </c>
      <c r="AA1078" s="26">
        <v>0</v>
      </c>
      <c r="AB1078" s="26">
        <v>0</v>
      </c>
      <c r="AC1078" s="26">
        <v>0</v>
      </c>
    </row>
    <row r="1079" spans="1:29" x14ac:dyDescent="0.2">
      <c r="A1079" s="10" t="s">
        <v>1584</v>
      </c>
      <c r="B1079" s="102" t="s">
        <v>655</v>
      </c>
      <c r="C1079" s="26">
        <v>10534908</v>
      </c>
      <c r="D1079" s="26">
        <v>0</v>
      </c>
      <c r="E1079" s="26">
        <v>0</v>
      </c>
      <c r="F1079" s="26">
        <v>0</v>
      </c>
      <c r="G1079" s="26">
        <v>0</v>
      </c>
      <c r="H1079" s="26">
        <v>10534908</v>
      </c>
      <c r="I1079" s="26">
        <v>10534908</v>
      </c>
      <c r="J1079" s="26">
        <v>10534908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10534908</v>
      </c>
      <c r="V1079" s="26">
        <v>100</v>
      </c>
      <c r="W1079" s="26">
        <v>10534908</v>
      </c>
      <c r="X1079" s="26">
        <v>100</v>
      </c>
      <c r="Y1079" s="26">
        <v>10534908</v>
      </c>
      <c r="Z1079" s="26">
        <v>100</v>
      </c>
      <c r="AA1079" s="26">
        <v>0</v>
      </c>
      <c r="AB1079" s="26">
        <v>0</v>
      </c>
      <c r="AC1079" s="26">
        <v>0</v>
      </c>
    </row>
    <row r="1080" spans="1:29" x14ac:dyDescent="0.2">
      <c r="A1080" s="10" t="s">
        <v>1585</v>
      </c>
      <c r="B1080" s="102" t="s">
        <v>75</v>
      </c>
      <c r="C1080" s="26">
        <v>10534908</v>
      </c>
      <c r="D1080" s="26">
        <v>0</v>
      </c>
      <c r="E1080" s="26">
        <v>0</v>
      </c>
      <c r="F1080" s="26">
        <v>0</v>
      </c>
      <c r="G1080" s="26">
        <v>0</v>
      </c>
      <c r="H1080" s="26">
        <v>10534908</v>
      </c>
      <c r="I1080" s="26">
        <v>10534908</v>
      </c>
      <c r="J1080" s="26">
        <v>10534908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10534908</v>
      </c>
      <c r="V1080" s="26">
        <v>100</v>
      </c>
      <c r="W1080" s="26">
        <v>10534908</v>
      </c>
      <c r="X1080" s="26">
        <v>100</v>
      </c>
      <c r="Y1080" s="26">
        <v>10534908</v>
      </c>
      <c r="Z1080" s="26">
        <v>100</v>
      </c>
      <c r="AA1080" s="26">
        <v>0</v>
      </c>
      <c r="AB1080" s="26">
        <v>0</v>
      </c>
      <c r="AC1080" s="26">
        <v>0</v>
      </c>
    </row>
    <row r="1081" spans="1:29" x14ac:dyDescent="0.2">
      <c r="A1081" s="10" t="s">
        <v>1586</v>
      </c>
      <c r="B1081" s="102" t="s">
        <v>658</v>
      </c>
      <c r="C1081" s="26">
        <v>41958471</v>
      </c>
      <c r="D1081" s="26">
        <v>0</v>
      </c>
      <c r="E1081" s="26">
        <v>0</v>
      </c>
      <c r="F1081" s="26">
        <v>0</v>
      </c>
      <c r="G1081" s="26">
        <v>0</v>
      </c>
      <c r="H1081" s="26">
        <v>41958471</v>
      </c>
      <c r="I1081" s="26">
        <v>41958471</v>
      </c>
      <c r="J1081" s="26">
        <v>41958471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41958471</v>
      </c>
      <c r="V1081" s="26">
        <v>100</v>
      </c>
      <c r="W1081" s="26">
        <v>41958471</v>
      </c>
      <c r="X1081" s="26">
        <v>100</v>
      </c>
      <c r="Y1081" s="26">
        <v>41958471</v>
      </c>
      <c r="Z1081" s="26">
        <v>100</v>
      </c>
      <c r="AA1081" s="26">
        <v>0</v>
      </c>
      <c r="AB1081" s="26">
        <v>0</v>
      </c>
      <c r="AC1081" s="26">
        <v>0</v>
      </c>
    </row>
    <row r="1082" spans="1:29" x14ac:dyDescent="0.2">
      <c r="A1082" s="10" t="s">
        <v>1587</v>
      </c>
      <c r="B1082" s="102" t="s">
        <v>75</v>
      </c>
      <c r="C1082" s="26">
        <v>41958471</v>
      </c>
      <c r="D1082" s="26">
        <v>0</v>
      </c>
      <c r="E1082" s="26">
        <v>0</v>
      </c>
      <c r="F1082" s="26">
        <v>0</v>
      </c>
      <c r="G1082" s="26">
        <v>0</v>
      </c>
      <c r="H1082" s="26">
        <v>41958471</v>
      </c>
      <c r="I1082" s="26">
        <v>41958471</v>
      </c>
      <c r="J1082" s="26">
        <v>41958471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41958471</v>
      </c>
      <c r="V1082" s="26">
        <v>100</v>
      </c>
      <c r="W1082" s="26">
        <v>41958471</v>
      </c>
      <c r="X1082" s="26">
        <v>100</v>
      </c>
      <c r="Y1082" s="26">
        <v>41958471</v>
      </c>
      <c r="Z1082" s="26">
        <v>100</v>
      </c>
      <c r="AA1082" s="26">
        <v>0</v>
      </c>
      <c r="AB1082" s="26">
        <v>0</v>
      </c>
      <c r="AC1082" s="26">
        <v>0</v>
      </c>
    </row>
    <row r="1083" spans="1:29" x14ac:dyDescent="0.2">
      <c r="A1083" s="10" t="s">
        <v>1588</v>
      </c>
      <c r="B1083" s="102" t="s">
        <v>661</v>
      </c>
      <c r="C1083" s="26">
        <v>6993078</v>
      </c>
      <c r="D1083" s="26">
        <v>0</v>
      </c>
      <c r="E1083" s="26">
        <v>0</v>
      </c>
      <c r="F1083" s="26">
        <v>0</v>
      </c>
      <c r="G1083" s="26">
        <v>0</v>
      </c>
      <c r="H1083" s="26">
        <v>6993078</v>
      </c>
      <c r="I1083" s="26">
        <v>6993078</v>
      </c>
      <c r="J1083" s="26">
        <v>6993078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6993078</v>
      </c>
      <c r="V1083" s="26">
        <v>100</v>
      </c>
      <c r="W1083" s="26">
        <v>6993078</v>
      </c>
      <c r="X1083" s="26">
        <v>100</v>
      </c>
      <c r="Y1083" s="26">
        <v>6993078</v>
      </c>
      <c r="Z1083" s="26">
        <v>100</v>
      </c>
      <c r="AA1083" s="26">
        <v>0</v>
      </c>
      <c r="AB1083" s="26">
        <v>0</v>
      </c>
      <c r="AC1083" s="26">
        <v>0</v>
      </c>
    </row>
    <row r="1084" spans="1:29" x14ac:dyDescent="0.2">
      <c r="A1084" s="10" t="s">
        <v>1589</v>
      </c>
      <c r="B1084" s="102" t="s">
        <v>75</v>
      </c>
      <c r="C1084" s="26">
        <v>6993078</v>
      </c>
      <c r="D1084" s="26">
        <v>0</v>
      </c>
      <c r="E1084" s="26">
        <v>0</v>
      </c>
      <c r="F1084" s="26">
        <v>0</v>
      </c>
      <c r="G1084" s="26">
        <v>0</v>
      </c>
      <c r="H1084" s="26">
        <v>6993078</v>
      </c>
      <c r="I1084" s="26">
        <v>6993078</v>
      </c>
      <c r="J1084" s="26">
        <v>6993078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6993078</v>
      </c>
      <c r="V1084" s="26">
        <v>100</v>
      </c>
      <c r="W1084" s="26">
        <v>6993078</v>
      </c>
      <c r="X1084" s="26">
        <v>100</v>
      </c>
      <c r="Y1084" s="26">
        <v>6993078</v>
      </c>
      <c r="Z1084" s="26">
        <v>100</v>
      </c>
      <c r="AA1084" s="26">
        <v>0</v>
      </c>
      <c r="AB1084" s="26">
        <v>0</v>
      </c>
      <c r="AC1084" s="26">
        <v>0</v>
      </c>
    </row>
    <row r="1085" spans="1:29" x14ac:dyDescent="0.2">
      <c r="A1085" s="10" t="s">
        <v>1590</v>
      </c>
      <c r="B1085" s="102" t="s">
        <v>664</v>
      </c>
      <c r="C1085" s="26">
        <v>6993078</v>
      </c>
      <c r="D1085" s="26">
        <v>0</v>
      </c>
      <c r="E1085" s="26">
        <v>0</v>
      </c>
      <c r="F1085" s="26">
        <v>0</v>
      </c>
      <c r="G1085" s="26">
        <v>0</v>
      </c>
      <c r="H1085" s="26">
        <v>6993078</v>
      </c>
      <c r="I1085" s="26">
        <v>6993078</v>
      </c>
      <c r="J1085" s="26">
        <v>6993078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6993078</v>
      </c>
      <c r="V1085" s="26">
        <v>100</v>
      </c>
      <c r="W1085" s="26">
        <v>6993078</v>
      </c>
      <c r="X1085" s="26">
        <v>100</v>
      </c>
      <c r="Y1085" s="26">
        <v>6993078</v>
      </c>
      <c r="Z1085" s="26">
        <v>100</v>
      </c>
      <c r="AA1085" s="26">
        <v>0</v>
      </c>
      <c r="AB1085" s="26">
        <v>0</v>
      </c>
      <c r="AC1085" s="26">
        <v>0</v>
      </c>
    </row>
    <row r="1086" spans="1:29" x14ac:dyDescent="0.2">
      <c r="A1086" s="10" t="s">
        <v>1591</v>
      </c>
      <c r="B1086" s="102" t="s">
        <v>75</v>
      </c>
      <c r="C1086" s="26">
        <v>6993078</v>
      </c>
      <c r="D1086" s="26">
        <v>0</v>
      </c>
      <c r="E1086" s="26">
        <v>0</v>
      </c>
      <c r="F1086" s="26">
        <v>0</v>
      </c>
      <c r="G1086" s="26">
        <v>0</v>
      </c>
      <c r="H1086" s="26">
        <v>6993078</v>
      </c>
      <c r="I1086" s="26">
        <v>6993078</v>
      </c>
      <c r="J1086" s="26">
        <v>6993078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6993078</v>
      </c>
      <c r="V1086" s="26">
        <v>100</v>
      </c>
      <c r="W1086" s="26">
        <v>6993078</v>
      </c>
      <c r="X1086" s="26">
        <v>100</v>
      </c>
      <c r="Y1086" s="26">
        <v>6993078</v>
      </c>
      <c r="Z1086" s="26">
        <v>100</v>
      </c>
      <c r="AA1086" s="26">
        <v>0</v>
      </c>
      <c r="AB1086" s="26">
        <v>0</v>
      </c>
      <c r="AC1086" s="26">
        <v>0</v>
      </c>
    </row>
    <row r="1087" spans="1:29" x14ac:dyDescent="0.2">
      <c r="A1087" s="10" t="s">
        <v>1592</v>
      </c>
      <c r="B1087" s="102" t="s">
        <v>667</v>
      </c>
      <c r="C1087" s="26">
        <v>13986157</v>
      </c>
      <c r="D1087" s="26">
        <v>0</v>
      </c>
      <c r="E1087" s="26">
        <v>0</v>
      </c>
      <c r="F1087" s="26">
        <v>0</v>
      </c>
      <c r="G1087" s="26">
        <v>0</v>
      </c>
      <c r="H1087" s="26">
        <v>13986157</v>
      </c>
      <c r="I1087" s="26">
        <v>13986157</v>
      </c>
      <c r="J1087" s="26">
        <v>13986157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13986157</v>
      </c>
      <c r="V1087" s="26">
        <v>100</v>
      </c>
      <c r="W1087" s="26">
        <v>13986157</v>
      </c>
      <c r="X1087" s="26">
        <v>100</v>
      </c>
      <c r="Y1087" s="26">
        <v>13986157</v>
      </c>
      <c r="Z1087" s="26">
        <v>100</v>
      </c>
      <c r="AA1087" s="26">
        <v>0</v>
      </c>
      <c r="AB1087" s="26">
        <v>0</v>
      </c>
      <c r="AC1087" s="26">
        <v>0</v>
      </c>
    </row>
    <row r="1088" spans="1:29" x14ac:dyDescent="0.2">
      <c r="A1088" s="10" t="s">
        <v>1593</v>
      </c>
      <c r="B1088" s="102" t="s">
        <v>75</v>
      </c>
      <c r="C1088" s="26">
        <v>13986157</v>
      </c>
      <c r="D1088" s="26">
        <v>0</v>
      </c>
      <c r="E1088" s="26">
        <v>0</v>
      </c>
      <c r="F1088" s="26">
        <v>0</v>
      </c>
      <c r="G1088" s="26">
        <v>0</v>
      </c>
      <c r="H1088" s="26">
        <v>13986157</v>
      </c>
      <c r="I1088" s="26">
        <v>13986157</v>
      </c>
      <c r="J1088" s="26">
        <v>13986157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13986157</v>
      </c>
      <c r="V1088" s="26">
        <v>100</v>
      </c>
      <c r="W1088" s="26">
        <v>13986157</v>
      </c>
      <c r="X1088" s="26">
        <v>100</v>
      </c>
      <c r="Y1088" s="26">
        <v>13986157</v>
      </c>
      <c r="Z1088" s="26">
        <v>100</v>
      </c>
      <c r="AA1088" s="26">
        <v>0</v>
      </c>
      <c r="AB1088" s="26">
        <v>0</v>
      </c>
      <c r="AC1088" s="26">
        <v>0</v>
      </c>
    </row>
    <row r="1089" spans="1:29" x14ac:dyDescent="0.2">
      <c r="A1089" s="10" t="s">
        <v>1594</v>
      </c>
      <c r="B1089" s="102" t="s">
        <v>670</v>
      </c>
      <c r="C1089" s="26">
        <v>106170694</v>
      </c>
      <c r="D1089" s="26">
        <v>0</v>
      </c>
      <c r="E1089" s="26">
        <v>0</v>
      </c>
      <c r="F1089" s="26">
        <v>0</v>
      </c>
      <c r="G1089" s="26">
        <v>0</v>
      </c>
      <c r="H1089" s="26">
        <v>106170694</v>
      </c>
      <c r="I1089" s="26">
        <v>106170694</v>
      </c>
      <c r="J1089" s="26">
        <v>106170694</v>
      </c>
      <c r="K1089" s="26">
        <v>2814949</v>
      </c>
      <c r="L1089" s="26">
        <v>2814949</v>
      </c>
      <c r="M1089" s="26">
        <v>2814949</v>
      </c>
      <c r="N1089" s="26">
        <v>2814949</v>
      </c>
      <c r="O1089" s="26">
        <v>2814949</v>
      </c>
      <c r="P1089" s="26">
        <v>2814949</v>
      </c>
      <c r="Q1089" s="26">
        <v>2814949</v>
      </c>
      <c r="R1089" s="26">
        <v>2814949</v>
      </c>
      <c r="S1089" s="26">
        <v>0</v>
      </c>
      <c r="T1089" s="26">
        <v>0</v>
      </c>
      <c r="U1089" s="26">
        <v>103355745</v>
      </c>
      <c r="V1089" s="26">
        <v>97.3486572481103</v>
      </c>
      <c r="W1089" s="26">
        <v>103355745</v>
      </c>
      <c r="X1089" s="26">
        <v>97.3486572481103</v>
      </c>
      <c r="Y1089" s="26">
        <v>103355745</v>
      </c>
      <c r="Z1089" s="26">
        <v>97.3486572481103</v>
      </c>
      <c r="AA1089" s="26">
        <v>0</v>
      </c>
      <c r="AB1089" s="26">
        <v>0</v>
      </c>
      <c r="AC1089" s="26">
        <v>0</v>
      </c>
    </row>
    <row r="1090" spans="1:29" x14ac:dyDescent="0.2">
      <c r="A1090" s="10" t="s">
        <v>1595</v>
      </c>
      <c r="B1090" s="102" t="s">
        <v>631</v>
      </c>
      <c r="C1090" s="26">
        <v>106170694</v>
      </c>
      <c r="D1090" s="26">
        <v>0</v>
      </c>
      <c r="E1090" s="26">
        <v>0</v>
      </c>
      <c r="F1090" s="26">
        <v>0</v>
      </c>
      <c r="G1090" s="26">
        <v>0</v>
      </c>
      <c r="H1090" s="26">
        <v>106170694</v>
      </c>
      <c r="I1090" s="26">
        <v>106170694</v>
      </c>
      <c r="J1090" s="26">
        <v>106170694</v>
      </c>
      <c r="K1090" s="26">
        <v>2814949</v>
      </c>
      <c r="L1090" s="26">
        <v>2814949</v>
      </c>
      <c r="M1090" s="26">
        <v>2814949</v>
      </c>
      <c r="N1090" s="26">
        <v>2814949</v>
      </c>
      <c r="O1090" s="26">
        <v>2814949</v>
      </c>
      <c r="P1090" s="26">
        <v>2814949</v>
      </c>
      <c r="Q1090" s="26">
        <v>2814949</v>
      </c>
      <c r="R1090" s="26">
        <v>2814949</v>
      </c>
      <c r="S1090" s="26">
        <v>0</v>
      </c>
      <c r="T1090" s="26">
        <v>0</v>
      </c>
      <c r="U1090" s="26">
        <v>103355745</v>
      </c>
      <c r="V1090" s="26">
        <v>97.3486572481103</v>
      </c>
      <c r="W1090" s="26">
        <v>103355745</v>
      </c>
      <c r="X1090" s="26">
        <v>97.3486572481103</v>
      </c>
      <c r="Y1090" s="26">
        <v>103355745</v>
      </c>
      <c r="Z1090" s="26">
        <v>97.3486572481103</v>
      </c>
      <c r="AA1090" s="26">
        <v>0</v>
      </c>
      <c r="AB1090" s="26">
        <v>0</v>
      </c>
      <c r="AC1090" s="26">
        <v>0</v>
      </c>
    </row>
    <row r="1091" spans="1:29" x14ac:dyDescent="0.2">
      <c r="A1091" s="10" t="s">
        <v>1596</v>
      </c>
      <c r="B1091" s="102" t="s">
        <v>631</v>
      </c>
      <c r="C1091" s="26">
        <v>106170694</v>
      </c>
      <c r="D1091" s="26">
        <v>0</v>
      </c>
      <c r="E1091" s="26">
        <v>0</v>
      </c>
      <c r="F1091" s="26">
        <v>0</v>
      </c>
      <c r="G1091" s="26">
        <v>0</v>
      </c>
      <c r="H1091" s="26">
        <v>106170694</v>
      </c>
      <c r="I1091" s="26">
        <v>106170694</v>
      </c>
      <c r="J1091" s="26">
        <v>106170694</v>
      </c>
      <c r="K1091" s="26">
        <v>2814949</v>
      </c>
      <c r="L1091" s="26">
        <v>2814949</v>
      </c>
      <c r="M1091" s="26">
        <v>2814949</v>
      </c>
      <c r="N1091" s="26">
        <v>2814949</v>
      </c>
      <c r="O1091" s="26">
        <v>2814949</v>
      </c>
      <c r="P1091" s="26">
        <v>2814949</v>
      </c>
      <c r="Q1091" s="26">
        <v>2814949</v>
      </c>
      <c r="R1091" s="26">
        <v>2814949</v>
      </c>
      <c r="S1091" s="26">
        <v>0</v>
      </c>
      <c r="T1091" s="26">
        <v>0</v>
      </c>
      <c r="U1091" s="26">
        <v>103355745</v>
      </c>
      <c r="V1091" s="26">
        <v>97.3486572481103</v>
      </c>
      <c r="W1091" s="26">
        <v>103355745</v>
      </c>
      <c r="X1091" s="26">
        <v>97.3486572481103</v>
      </c>
      <c r="Y1091" s="26">
        <v>103355745</v>
      </c>
      <c r="Z1091" s="26">
        <v>97.3486572481103</v>
      </c>
      <c r="AA1091" s="26">
        <v>0</v>
      </c>
      <c r="AB1091" s="26">
        <v>0</v>
      </c>
      <c r="AC1091" s="26">
        <v>0</v>
      </c>
    </row>
    <row r="1092" spans="1:29" x14ac:dyDescent="0.2">
      <c r="A1092" s="10" t="s">
        <v>1597</v>
      </c>
      <c r="B1092" s="102" t="s">
        <v>674</v>
      </c>
      <c r="C1092" s="26">
        <v>88652974</v>
      </c>
      <c r="D1092" s="26">
        <v>0</v>
      </c>
      <c r="E1092" s="26">
        <v>0</v>
      </c>
      <c r="F1092" s="26">
        <v>0</v>
      </c>
      <c r="G1092" s="26">
        <v>0</v>
      </c>
      <c r="H1092" s="26">
        <v>88652974</v>
      </c>
      <c r="I1092" s="26">
        <v>88652974</v>
      </c>
      <c r="J1092" s="26">
        <v>88652974</v>
      </c>
      <c r="K1092" s="26">
        <v>1835415</v>
      </c>
      <c r="L1092" s="26">
        <v>1835415</v>
      </c>
      <c r="M1092" s="26">
        <v>1835415</v>
      </c>
      <c r="N1092" s="26">
        <v>1835415</v>
      </c>
      <c r="O1092" s="26">
        <v>1835415</v>
      </c>
      <c r="P1092" s="26">
        <v>1835415</v>
      </c>
      <c r="Q1092" s="26">
        <v>1835415</v>
      </c>
      <c r="R1092" s="26">
        <v>1835415</v>
      </c>
      <c r="S1092" s="26">
        <v>0</v>
      </c>
      <c r="T1092" s="26">
        <v>0</v>
      </c>
      <c r="U1092" s="26">
        <v>86817559</v>
      </c>
      <c r="V1092" s="26">
        <v>97.929663363577603</v>
      </c>
      <c r="W1092" s="26">
        <v>86817559</v>
      </c>
      <c r="X1092" s="26">
        <v>97.929663363577603</v>
      </c>
      <c r="Y1092" s="26">
        <v>86817559</v>
      </c>
      <c r="Z1092" s="26">
        <v>97.929663363577603</v>
      </c>
      <c r="AA1092" s="26">
        <v>0</v>
      </c>
      <c r="AB1092" s="26">
        <v>0</v>
      </c>
      <c r="AC1092" s="26">
        <v>0</v>
      </c>
    </row>
    <row r="1093" spans="1:29" x14ac:dyDescent="0.2">
      <c r="A1093" s="10" t="s">
        <v>1598</v>
      </c>
      <c r="B1093" s="102" t="s">
        <v>75</v>
      </c>
      <c r="C1093" s="26">
        <v>88652974</v>
      </c>
      <c r="D1093" s="26">
        <v>0</v>
      </c>
      <c r="E1093" s="26">
        <v>0</v>
      </c>
      <c r="F1093" s="26">
        <v>0</v>
      </c>
      <c r="G1093" s="26">
        <v>0</v>
      </c>
      <c r="H1093" s="26">
        <v>88652974</v>
      </c>
      <c r="I1093" s="26">
        <v>88652974</v>
      </c>
      <c r="J1093" s="26">
        <v>88652974</v>
      </c>
      <c r="K1093" s="26">
        <v>1835415</v>
      </c>
      <c r="L1093" s="26">
        <v>1835415</v>
      </c>
      <c r="M1093" s="26">
        <v>1835415</v>
      </c>
      <c r="N1093" s="26">
        <v>1835415</v>
      </c>
      <c r="O1093" s="26">
        <v>1835415</v>
      </c>
      <c r="P1093" s="26">
        <v>1835415</v>
      </c>
      <c r="Q1093" s="26">
        <v>1835415</v>
      </c>
      <c r="R1093" s="26">
        <v>1835415</v>
      </c>
      <c r="S1093" s="26">
        <v>0</v>
      </c>
      <c r="T1093" s="26">
        <v>0</v>
      </c>
      <c r="U1093" s="26">
        <v>86817559</v>
      </c>
      <c r="V1093" s="26">
        <v>97.929663363577603</v>
      </c>
      <c r="W1093" s="26">
        <v>86817559</v>
      </c>
      <c r="X1093" s="26">
        <v>97.929663363577603</v>
      </c>
      <c r="Y1093" s="26">
        <v>86817559</v>
      </c>
      <c r="Z1093" s="26">
        <v>97.929663363577603</v>
      </c>
      <c r="AA1093" s="26">
        <v>0</v>
      </c>
      <c r="AB1093" s="26">
        <v>0</v>
      </c>
      <c r="AC1093" s="26">
        <v>0</v>
      </c>
    </row>
    <row r="1094" spans="1:29" x14ac:dyDescent="0.2">
      <c r="A1094" s="10" t="s">
        <v>1599</v>
      </c>
      <c r="B1094" s="102" t="s">
        <v>677</v>
      </c>
      <c r="C1094" s="26">
        <v>10000000</v>
      </c>
      <c r="D1094" s="26">
        <v>0</v>
      </c>
      <c r="E1094" s="26">
        <v>0</v>
      </c>
      <c r="F1094" s="26">
        <v>0</v>
      </c>
      <c r="G1094" s="26">
        <v>0</v>
      </c>
      <c r="H1094" s="26">
        <v>10000000</v>
      </c>
      <c r="I1094" s="26">
        <v>10000000</v>
      </c>
      <c r="J1094" s="26">
        <v>10000000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10000000</v>
      </c>
      <c r="V1094" s="26">
        <v>100</v>
      </c>
      <c r="W1094" s="26">
        <v>10000000</v>
      </c>
      <c r="X1094" s="26">
        <v>100</v>
      </c>
      <c r="Y1094" s="26">
        <v>10000000</v>
      </c>
      <c r="Z1094" s="26">
        <v>100</v>
      </c>
      <c r="AA1094" s="26">
        <v>0</v>
      </c>
      <c r="AB1094" s="26">
        <v>0</v>
      </c>
      <c r="AC1094" s="26">
        <v>0</v>
      </c>
    </row>
    <row r="1095" spans="1:29" x14ac:dyDescent="0.2">
      <c r="A1095" s="10" t="s">
        <v>1600</v>
      </c>
      <c r="B1095" s="102" t="s">
        <v>75</v>
      </c>
      <c r="C1095" s="26">
        <v>10000000</v>
      </c>
      <c r="D1095" s="26">
        <v>0</v>
      </c>
      <c r="E1095" s="26">
        <v>0</v>
      </c>
      <c r="F1095" s="26">
        <v>0</v>
      </c>
      <c r="G1095" s="26">
        <v>0</v>
      </c>
      <c r="H1095" s="26">
        <v>10000000</v>
      </c>
      <c r="I1095" s="26">
        <v>10000000</v>
      </c>
      <c r="J1095" s="26">
        <v>10000000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10000000</v>
      </c>
      <c r="V1095" s="26">
        <v>100</v>
      </c>
      <c r="W1095" s="26">
        <v>10000000</v>
      </c>
      <c r="X1095" s="26">
        <v>100</v>
      </c>
      <c r="Y1095" s="26">
        <v>10000000</v>
      </c>
      <c r="Z1095" s="26">
        <v>100</v>
      </c>
      <c r="AA1095" s="26">
        <v>0</v>
      </c>
      <c r="AB1095" s="26">
        <v>0</v>
      </c>
      <c r="AC1095" s="26">
        <v>0</v>
      </c>
    </row>
    <row r="1096" spans="1:29" x14ac:dyDescent="0.2">
      <c r="A1096" s="10" t="s">
        <v>1601</v>
      </c>
      <c r="B1096" s="102" t="s">
        <v>680</v>
      </c>
      <c r="C1096" s="26">
        <v>7517720</v>
      </c>
      <c r="D1096" s="26">
        <v>0</v>
      </c>
      <c r="E1096" s="26">
        <v>0</v>
      </c>
      <c r="F1096" s="26">
        <v>0</v>
      </c>
      <c r="G1096" s="26">
        <v>0</v>
      </c>
      <c r="H1096" s="26">
        <v>7517720</v>
      </c>
      <c r="I1096" s="26">
        <v>7517720</v>
      </c>
      <c r="J1096" s="26">
        <v>7517720</v>
      </c>
      <c r="K1096" s="26">
        <v>979534</v>
      </c>
      <c r="L1096" s="26">
        <v>979534</v>
      </c>
      <c r="M1096" s="26">
        <v>979534</v>
      </c>
      <c r="N1096" s="26">
        <v>979534</v>
      </c>
      <c r="O1096" s="26">
        <v>979534</v>
      </c>
      <c r="P1096" s="26">
        <v>979534</v>
      </c>
      <c r="Q1096" s="26">
        <v>979534</v>
      </c>
      <c r="R1096" s="26">
        <v>979534</v>
      </c>
      <c r="S1096" s="26">
        <v>0</v>
      </c>
      <c r="T1096" s="26">
        <v>0</v>
      </c>
      <c r="U1096" s="26">
        <v>6538186</v>
      </c>
      <c r="V1096" s="26">
        <v>86.970331430274101</v>
      </c>
      <c r="W1096" s="26">
        <v>6538186</v>
      </c>
      <c r="X1096" s="26">
        <v>86.970331430274101</v>
      </c>
      <c r="Y1096" s="26">
        <v>6538186</v>
      </c>
      <c r="Z1096" s="26">
        <v>86.970331430274101</v>
      </c>
      <c r="AA1096" s="26">
        <v>0</v>
      </c>
      <c r="AB1096" s="26">
        <v>0</v>
      </c>
      <c r="AC1096" s="26">
        <v>0</v>
      </c>
    </row>
    <row r="1097" spans="1:29" x14ac:dyDescent="0.2">
      <c r="A1097" s="10" t="s">
        <v>1602</v>
      </c>
      <c r="B1097" s="102" t="s">
        <v>75</v>
      </c>
      <c r="C1097" s="26">
        <v>7517720</v>
      </c>
      <c r="D1097" s="26">
        <v>0</v>
      </c>
      <c r="E1097" s="26">
        <v>0</v>
      </c>
      <c r="F1097" s="26">
        <v>0</v>
      </c>
      <c r="G1097" s="26">
        <v>0</v>
      </c>
      <c r="H1097" s="26">
        <v>7517720</v>
      </c>
      <c r="I1097" s="26">
        <v>7517720</v>
      </c>
      <c r="J1097" s="26">
        <v>7517720</v>
      </c>
      <c r="K1097" s="26">
        <v>979534</v>
      </c>
      <c r="L1097" s="26">
        <v>979534</v>
      </c>
      <c r="M1097" s="26">
        <v>979534</v>
      </c>
      <c r="N1097" s="26">
        <v>979534</v>
      </c>
      <c r="O1097" s="26">
        <v>979534</v>
      </c>
      <c r="P1097" s="26">
        <v>979534</v>
      </c>
      <c r="Q1097" s="26">
        <v>979534</v>
      </c>
      <c r="R1097" s="26">
        <v>979534</v>
      </c>
      <c r="S1097" s="26">
        <v>0</v>
      </c>
      <c r="T1097" s="26">
        <v>0</v>
      </c>
      <c r="U1097" s="26">
        <v>6538186</v>
      </c>
      <c r="V1097" s="26">
        <v>86.970331430274101</v>
      </c>
      <c r="W1097" s="26">
        <v>6538186</v>
      </c>
      <c r="X1097" s="26">
        <v>86.970331430274101</v>
      </c>
      <c r="Y1097" s="26">
        <v>6538186</v>
      </c>
      <c r="Z1097" s="26">
        <v>86.970331430274101</v>
      </c>
      <c r="AA1097" s="26">
        <v>0</v>
      </c>
      <c r="AB1097" s="26">
        <v>0</v>
      </c>
      <c r="AC1097" s="26">
        <v>0</v>
      </c>
    </row>
    <row r="1098" spans="1:29" x14ac:dyDescent="0.2">
      <c r="A1098" s="10" t="s">
        <v>1603</v>
      </c>
      <c r="B1098" s="102" t="s">
        <v>736</v>
      </c>
      <c r="C1098" s="26">
        <v>63227179</v>
      </c>
      <c r="D1098" s="26">
        <v>0</v>
      </c>
      <c r="E1098" s="26">
        <v>0</v>
      </c>
      <c r="F1098" s="26">
        <v>0</v>
      </c>
      <c r="G1098" s="26">
        <v>0</v>
      </c>
      <c r="H1098" s="26">
        <v>63227179</v>
      </c>
      <c r="I1098" s="26">
        <v>63227179</v>
      </c>
      <c r="J1098" s="26">
        <v>63227179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63227179</v>
      </c>
      <c r="V1098" s="26">
        <v>100</v>
      </c>
      <c r="W1098" s="26">
        <v>63227179</v>
      </c>
      <c r="X1098" s="26">
        <v>100</v>
      </c>
      <c r="Y1098" s="26">
        <v>63227179</v>
      </c>
      <c r="Z1098" s="26">
        <v>100</v>
      </c>
      <c r="AA1098" s="26">
        <v>0</v>
      </c>
      <c r="AB1098" s="26">
        <v>0</v>
      </c>
      <c r="AC1098" s="26">
        <v>0</v>
      </c>
    </row>
    <row r="1099" spans="1:29" x14ac:dyDescent="0.2">
      <c r="A1099" s="10" t="s">
        <v>1604</v>
      </c>
      <c r="B1099" s="102" t="s">
        <v>738</v>
      </c>
      <c r="C1099" s="26">
        <v>63227179</v>
      </c>
      <c r="D1099" s="26">
        <v>0</v>
      </c>
      <c r="E1099" s="26">
        <v>0</v>
      </c>
      <c r="F1099" s="26">
        <v>0</v>
      </c>
      <c r="G1099" s="26">
        <v>0</v>
      </c>
      <c r="H1099" s="26">
        <v>63227179</v>
      </c>
      <c r="I1099" s="26">
        <v>63227179</v>
      </c>
      <c r="J1099" s="26">
        <v>63227179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63227179</v>
      </c>
      <c r="V1099" s="26">
        <v>100</v>
      </c>
      <c r="W1099" s="26">
        <v>63227179</v>
      </c>
      <c r="X1099" s="26">
        <v>100</v>
      </c>
      <c r="Y1099" s="26">
        <v>63227179</v>
      </c>
      <c r="Z1099" s="26">
        <v>100</v>
      </c>
      <c r="AA1099" s="26">
        <v>0</v>
      </c>
      <c r="AB1099" s="26">
        <v>0</v>
      </c>
      <c r="AC1099" s="26">
        <v>0</v>
      </c>
    </row>
    <row r="1100" spans="1:29" x14ac:dyDescent="0.2">
      <c r="A1100" s="10" t="s">
        <v>1605</v>
      </c>
      <c r="B1100" s="102" t="s">
        <v>738</v>
      </c>
      <c r="C1100" s="26">
        <v>63227179</v>
      </c>
      <c r="D1100" s="26">
        <v>0</v>
      </c>
      <c r="E1100" s="26">
        <v>0</v>
      </c>
      <c r="F1100" s="26">
        <v>0</v>
      </c>
      <c r="G1100" s="26">
        <v>0</v>
      </c>
      <c r="H1100" s="26">
        <v>63227179</v>
      </c>
      <c r="I1100" s="26">
        <v>63227179</v>
      </c>
      <c r="J1100" s="26">
        <v>63227179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63227179</v>
      </c>
      <c r="V1100" s="26">
        <v>100</v>
      </c>
      <c r="W1100" s="26">
        <v>63227179</v>
      </c>
      <c r="X1100" s="26">
        <v>100</v>
      </c>
      <c r="Y1100" s="26">
        <v>63227179</v>
      </c>
      <c r="Z1100" s="26">
        <v>100</v>
      </c>
      <c r="AA1100" s="26">
        <v>0</v>
      </c>
      <c r="AB1100" s="26">
        <v>0</v>
      </c>
      <c r="AC1100" s="26">
        <v>0</v>
      </c>
    </row>
    <row r="1101" spans="1:29" x14ac:dyDescent="0.2">
      <c r="A1101" s="10" t="s">
        <v>1606</v>
      </c>
      <c r="B1101" s="102" t="s">
        <v>738</v>
      </c>
      <c r="C1101" s="26">
        <v>63227179</v>
      </c>
      <c r="D1101" s="26">
        <v>0</v>
      </c>
      <c r="E1101" s="26">
        <v>0</v>
      </c>
      <c r="F1101" s="26">
        <v>0</v>
      </c>
      <c r="G1101" s="26">
        <v>0</v>
      </c>
      <c r="H1101" s="26">
        <v>63227179</v>
      </c>
      <c r="I1101" s="26">
        <v>63227179</v>
      </c>
      <c r="J1101" s="26">
        <v>63227179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63227179</v>
      </c>
      <c r="V1101" s="26">
        <v>100</v>
      </c>
      <c r="W1101" s="26">
        <v>63227179</v>
      </c>
      <c r="X1101" s="26">
        <v>100</v>
      </c>
      <c r="Y1101" s="26">
        <v>63227179</v>
      </c>
      <c r="Z1101" s="26">
        <v>100</v>
      </c>
      <c r="AA1101" s="26">
        <v>0</v>
      </c>
      <c r="AB1101" s="26">
        <v>0</v>
      </c>
      <c r="AC1101" s="26">
        <v>0</v>
      </c>
    </row>
    <row r="1102" spans="1:29" x14ac:dyDescent="0.2">
      <c r="A1102" s="10" t="s">
        <v>1607</v>
      </c>
      <c r="B1102" s="102" t="s">
        <v>738</v>
      </c>
      <c r="C1102" s="26">
        <v>63227179</v>
      </c>
      <c r="D1102" s="26">
        <v>0</v>
      </c>
      <c r="E1102" s="26">
        <v>0</v>
      </c>
      <c r="F1102" s="26">
        <v>0</v>
      </c>
      <c r="G1102" s="26">
        <v>0</v>
      </c>
      <c r="H1102" s="26">
        <v>63227179</v>
      </c>
      <c r="I1102" s="26">
        <v>63227179</v>
      </c>
      <c r="J1102" s="26">
        <v>63227179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63227179</v>
      </c>
      <c r="V1102" s="26">
        <v>100</v>
      </c>
      <c r="W1102" s="26">
        <v>63227179</v>
      </c>
      <c r="X1102" s="26">
        <v>100</v>
      </c>
      <c r="Y1102" s="26">
        <v>63227179</v>
      </c>
      <c r="Z1102" s="26">
        <v>100</v>
      </c>
      <c r="AA1102" s="26">
        <v>0</v>
      </c>
      <c r="AB1102" s="26">
        <v>0</v>
      </c>
      <c r="AC1102" s="26">
        <v>0</v>
      </c>
    </row>
    <row r="1103" spans="1:29" x14ac:dyDescent="0.2">
      <c r="A1103" s="10" t="s">
        <v>1608</v>
      </c>
      <c r="B1103" s="102" t="s">
        <v>743</v>
      </c>
      <c r="C1103" s="26">
        <v>43351421</v>
      </c>
      <c r="D1103" s="26">
        <v>0</v>
      </c>
      <c r="E1103" s="26">
        <v>0</v>
      </c>
      <c r="F1103" s="26">
        <v>0</v>
      </c>
      <c r="G1103" s="26">
        <v>0</v>
      </c>
      <c r="H1103" s="26">
        <v>43351421</v>
      </c>
      <c r="I1103" s="26">
        <v>43351421</v>
      </c>
      <c r="J1103" s="26">
        <v>43351421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43351421</v>
      </c>
      <c r="V1103" s="26">
        <v>100</v>
      </c>
      <c r="W1103" s="26">
        <v>43351421</v>
      </c>
      <c r="X1103" s="26">
        <v>100</v>
      </c>
      <c r="Y1103" s="26">
        <v>43351421</v>
      </c>
      <c r="Z1103" s="26">
        <v>100</v>
      </c>
      <c r="AA1103" s="26">
        <v>0</v>
      </c>
      <c r="AB1103" s="26">
        <v>0</v>
      </c>
      <c r="AC1103" s="26">
        <v>0</v>
      </c>
    </row>
    <row r="1104" spans="1:29" x14ac:dyDescent="0.2">
      <c r="A1104" s="10" t="s">
        <v>1609</v>
      </c>
      <c r="B1104" s="102" t="s">
        <v>75</v>
      </c>
      <c r="C1104" s="26">
        <v>43351421</v>
      </c>
      <c r="D1104" s="26">
        <v>0</v>
      </c>
      <c r="E1104" s="26">
        <v>0</v>
      </c>
      <c r="F1104" s="26">
        <v>0</v>
      </c>
      <c r="G1104" s="26">
        <v>0</v>
      </c>
      <c r="H1104" s="26">
        <v>43351421</v>
      </c>
      <c r="I1104" s="26">
        <v>43351421</v>
      </c>
      <c r="J1104" s="26">
        <v>43351421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43351421</v>
      </c>
      <c r="V1104" s="26">
        <v>100</v>
      </c>
      <c r="W1104" s="26">
        <v>43351421</v>
      </c>
      <c r="X1104" s="26">
        <v>100</v>
      </c>
      <c r="Y1104" s="26">
        <v>43351421</v>
      </c>
      <c r="Z1104" s="26">
        <v>100</v>
      </c>
      <c r="AA1104" s="26">
        <v>0</v>
      </c>
      <c r="AB1104" s="26">
        <v>0</v>
      </c>
      <c r="AC1104" s="26">
        <v>0</v>
      </c>
    </row>
    <row r="1105" spans="1:29" x14ac:dyDescent="0.2">
      <c r="A1105" s="10" t="s">
        <v>1610</v>
      </c>
      <c r="B1105" s="102" t="s">
        <v>746</v>
      </c>
      <c r="C1105" s="26">
        <v>19875758</v>
      </c>
      <c r="D1105" s="26">
        <v>0</v>
      </c>
      <c r="E1105" s="26">
        <v>0</v>
      </c>
      <c r="F1105" s="26">
        <v>0</v>
      </c>
      <c r="G1105" s="26">
        <v>0</v>
      </c>
      <c r="H1105" s="26">
        <v>19875758</v>
      </c>
      <c r="I1105" s="26">
        <v>19875758</v>
      </c>
      <c r="J1105" s="26">
        <v>19875758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19875758</v>
      </c>
      <c r="V1105" s="26">
        <v>100</v>
      </c>
      <c r="W1105" s="26">
        <v>19875758</v>
      </c>
      <c r="X1105" s="26">
        <v>100</v>
      </c>
      <c r="Y1105" s="26">
        <v>19875758</v>
      </c>
      <c r="Z1105" s="26">
        <v>100</v>
      </c>
      <c r="AA1105" s="26">
        <v>0</v>
      </c>
      <c r="AB1105" s="26">
        <v>0</v>
      </c>
      <c r="AC1105" s="26">
        <v>0</v>
      </c>
    </row>
    <row r="1106" spans="1:29" x14ac:dyDescent="0.2">
      <c r="A1106" s="10" t="s">
        <v>1611</v>
      </c>
      <c r="B1106" s="102" t="s">
        <v>75</v>
      </c>
      <c r="C1106" s="26">
        <v>19875758</v>
      </c>
      <c r="D1106" s="26">
        <v>0</v>
      </c>
      <c r="E1106" s="26">
        <v>0</v>
      </c>
      <c r="F1106" s="26">
        <v>0</v>
      </c>
      <c r="G1106" s="26">
        <v>0</v>
      </c>
      <c r="H1106" s="26">
        <v>19875758</v>
      </c>
      <c r="I1106" s="26">
        <v>19875758</v>
      </c>
      <c r="J1106" s="26">
        <v>19875758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19875758</v>
      </c>
      <c r="V1106" s="26">
        <v>100</v>
      </c>
      <c r="W1106" s="26">
        <v>19875758</v>
      </c>
      <c r="X1106" s="26">
        <v>100</v>
      </c>
      <c r="Y1106" s="26">
        <v>19875758</v>
      </c>
      <c r="Z1106" s="26">
        <v>100</v>
      </c>
      <c r="AA1106" s="26">
        <v>0</v>
      </c>
      <c r="AB1106" s="26">
        <v>0</v>
      </c>
      <c r="AC1106" s="26">
        <v>0</v>
      </c>
    </row>
    <row r="1107" spans="1:29" x14ac:dyDescent="0.2">
      <c r="A1107" s="10" t="s">
        <v>1612</v>
      </c>
      <c r="B1107" s="102" t="s">
        <v>1613</v>
      </c>
      <c r="C1107" s="26">
        <v>5733200000</v>
      </c>
      <c r="D1107" s="26">
        <v>0</v>
      </c>
      <c r="E1107" s="26">
        <v>0</v>
      </c>
      <c r="F1107" s="26">
        <v>0</v>
      </c>
      <c r="G1107" s="26">
        <v>0</v>
      </c>
      <c r="H1107" s="26">
        <v>5733200000</v>
      </c>
      <c r="I1107" s="26">
        <v>5733200000</v>
      </c>
      <c r="J1107" s="26">
        <v>5733200000</v>
      </c>
      <c r="K1107" s="26">
        <v>1239702000</v>
      </c>
      <c r="L1107" s="26">
        <v>1239702000</v>
      </c>
      <c r="M1107" s="26">
        <v>460800000</v>
      </c>
      <c r="N1107" s="26">
        <v>460800000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4493498000</v>
      </c>
      <c r="V1107" s="26">
        <v>78.376787832275198</v>
      </c>
      <c r="W1107" s="26">
        <v>5272400000</v>
      </c>
      <c r="X1107" s="26">
        <v>91.96260378148331</v>
      </c>
      <c r="Y1107" s="26">
        <v>5733200000</v>
      </c>
      <c r="Z1107" s="26">
        <v>100</v>
      </c>
      <c r="AA1107" s="26">
        <v>778902000</v>
      </c>
      <c r="AB1107" s="26">
        <v>460800000</v>
      </c>
      <c r="AC1107" s="26">
        <v>0</v>
      </c>
    </row>
    <row r="1108" spans="1:29" x14ac:dyDescent="0.2">
      <c r="A1108" s="10" t="s">
        <v>1614</v>
      </c>
      <c r="B1108" s="102" t="s">
        <v>1615</v>
      </c>
      <c r="C1108" s="26">
        <v>5733200000</v>
      </c>
      <c r="D1108" s="26">
        <v>0</v>
      </c>
      <c r="E1108" s="26">
        <v>0</v>
      </c>
      <c r="F1108" s="26">
        <v>0</v>
      </c>
      <c r="G1108" s="26">
        <v>0</v>
      </c>
      <c r="H1108" s="26">
        <v>5733200000</v>
      </c>
      <c r="I1108" s="26">
        <v>5733200000</v>
      </c>
      <c r="J1108" s="26">
        <v>5733200000</v>
      </c>
      <c r="K1108" s="26">
        <v>1239702000</v>
      </c>
      <c r="L1108" s="26">
        <v>1239702000</v>
      </c>
      <c r="M1108" s="26">
        <v>460800000</v>
      </c>
      <c r="N1108" s="26">
        <v>460800000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4493498000</v>
      </c>
      <c r="V1108" s="26">
        <v>78.376787832275198</v>
      </c>
      <c r="W1108" s="26">
        <v>5272400000</v>
      </c>
      <c r="X1108" s="26">
        <v>91.96260378148331</v>
      </c>
      <c r="Y1108" s="26">
        <v>5733200000</v>
      </c>
      <c r="Z1108" s="26">
        <v>100</v>
      </c>
      <c r="AA1108" s="26">
        <v>778902000</v>
      </c>
      <c r="AB1108" s="26">
        <v>460800000</v>
      </c>
      <c r="AC1108" s="26">
        <v>0</v>
      </c>
    </row>
    <row r="1109" spans="1:29" x14ac:dyDescent="0.2">
      <c r="A1109" s="10" t="s">
        <v>1616</v>
      </c>
      <c r="B1109" s="102" t="s">
        <v>61</v>
      </c>
      <c r="C1109" s="26">
        <v>5733200000</v>
      </c>
      <c r="D1109" s="26">
        <v>0</v>
      </c>
      <c r="E1109" s="26">
        <v>0</v>
      </c>
      <c r="F1109" s="26">
        <v>0</v>
      </c>
      <c r="G1109" s="26">
        <v>0</v>
      </c>
      <c r="H1109" s="26">
        <v>5733200000</v>
      </c>
      <c r="I1109" s="26">
        <v>5733200000</v>
      </c>
      <c r="J1109" s="26">
        <v>5733200000</v>
      </c>
      <c r="K1109" s="26">
        <v>1239702000</v>
      </c>
      <c r="L1109" s="26">
        <v>1239702000</v>
      </c>
      <c r="M1109" s="26">
        <v>460800000</v>
      </c>
      <c r="N1109" s="26">
        <v>460800000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4493498000</v>
      </c>
      <c r="V1109" s="26">
        <v>78.376787832275198</v>
      </c>
      <c r="W1109" s="26">
        <v>5272400000</v>
      </c>
      <c r="X1109" s="26">
        <v>91.96260378148331</v>
      </c>
      <c r="Y1109" s="26">
        <v>5733200000</v>
      </c>
      <c r="Z1109" s="26">
        <v>100</v>
      </c>
      <c r="AA1109" s="26">
        <v>778902000</v>
      </c>
      <c r="AB1109" s="26">
        <v>460800000</v>
      </c>
      <c r="AC1109" s="26">
        <v>0</v>
      </c>
    </row>
    <row r="1110" spans="1:29" x14ac:dyDescent="0.2">
      <c r="A1110" s="10" t="s">
        <v>1617</v>
      </c>
      <c r="B1110" s="102" t="s">
        <v>115</v>
      </c>
      <c r="C1110" s="26">
        <v>5733200000</v>
      </c>
      <c r="D1110" s="26">
        <v>0</v>
      </c>
      <c r="E1110" s="26">
        <v>0</v>
      </c>
      <c r="F1110" s="26">
        <v>0</v>
      </c>
      <c r="G1110" s="26">
        <v>0</v>
      </c>
      <c r="H1110" s="26">
        <v>5733200000</v>
      </c>
      <c r="I1110" s="26">
        <v>5733200000</v>
      </c>
      <c r="J1110" s="26">
        <v>5733200000</v>
      </c>
      <c r="K1110" s="26">
        <v>1239702000</v>
      </c>
      <c r="L1110" s="26">
        <v>1239702000</v>
      </c>
      <c r="M1110" s="26">
        <v>460800000</v>
      </c>
      <c r="N1110" s="26">
        <v>460800000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4493498000</v>
      </c>
      <c r="V1110" s="26">
        <v>78.376787832275198</v>
      </c>
      <c r="W1110" s="26">
        <v>5272400000</v>
      </c>
      <c r="X1110" s="26">
        <v>91.96260378148331</v>
      </c>
      <c r="Y1110" s="26">
        <v>5733200000</v>
      </c>
      <c r="Z1110" s="26">
        <v>100</v>
      </c>
      <c r="AA1110" s="26">
        <v>778902000</v>
      </c>
      <c r="AB1110" s="26">
        <v>460800000</v>
      </c>
      <c r="AC1110" s="26">
        <v>0</v>
      </c>
    </row>
    <row r="1111" spans="1:29" x14ac:dyDescent="0.2">
      <c r="A1111" s="10" t="s">
        <v>1618</v>
      </c>
      <c r="B1111" s="102" t="s">
        <v>1406</v>
      </c>
      <c r="C1111" s="26">
        <v>3160686000</v>
      </c>
      <c r="D1111" s="26">
        <v>0</v>
      </c>
      <c r="E1111" s="26">
        <v>0</v>
      </c>
      <c r="F1111" s="26">
        <v>0</v>
      </c>
      <c r="G1111" s="26">
        <v>0</v>
      </c>
      <c r="H1111" s="26">
        <v>3160686000</v>
      </c>
      <c r="I1111" s="26">
        <v>3160686000</v>
      </c>
      <c r="J1111" s="26">
        <v>3160686000</v>
      </c>
      <c r="K1111" s="26">
        <v>547400000</v>
      </c>
      <c r="L1111" s="26">
        <v>547400000</v>
      </c>
      <c r="M1111" s="26">
        <v>50800000</v>
      </c>
      <c r="N1111" s="26">
        <v>50800000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2613286000</v>
      </c>
      <c r="V1111" s="26">
        <v>82.6809749529058</v>
      </c>
      <c r="W1111" s="26">
        <v>3109886000</v>
      </c>
      <c r="X1111" s="26">
        <v>98.392753978092102</v>
      </c>
      <c r="Y1111" s="26">
        <v>3160686000</v>
      </c>
      <c r="Z1111" s="26">
        <v>100</v>
      </c>
      <c r="AA1111" s="26">
        <v>496600000</v>
      </c>
      <c r="AB1111" s="26">
        <v>50800000</v>
      </c>
      <c r="AC1111" s="26">
        <v>0</v>
      </c>
    </row>
    <row r="1112" spans="1:29" x14ac:dyDescent="0.2">
      <c r="A1112" s="10" t="s">
        <v>1619</v>
      </c>
      <c r="B1112" s="102" t="s">
        <v>1620</v>
      </c>
      <c r="C1112" s="26">
        <v>500000000</v>
      </c>
      <c r="D1112" s="26">
        <v>0</v>
      </c>
      <c r="E1112" s="26">
        <v>0</v>
      </c>
      <c r="F1112" s="26">
        <v>0</v>
      </c>
      <c r="G1112" s="26">
        <v>0</v>
      </c>
      <c r="H1112" s="26">
        <v>500000000</v>
      </c>
      <c r="I1112" s="26">
        <v>500000000</v>
      </c>
      <c r="J1112" s="26">
        <v>500000000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500000000</v>
      </c>
      <c r="V1112" s="26">
        <v>100</v>
      </c>
      <c r="W1112" s="26">
        <v>500000000</v>
      </c>
      <c r="X1112" s="26">
        <v>100</v>
      </c>
      <c r="Y1112" s="26">
        <v>500000000</v>
      </c>
      <c r="Z1112" s="26">
        <v>100</v>
      </c>
      <c r="AA1112" s="26">
        <v>0</v>
      </c>
      <c r="AB1112" s="26">
        <v>0</v>
      </c>
      <c r="AC1112" s="26">
        <v>0</v>
      </c>
    </row>
    <row r="1113" spans="1:29" ht="38.25" x14ac:dyDescent="0.2">
      <c r="A1113" s="10" t="s">
        <v>1621</v>
      </c>
      <c r="B1113" s="103" t="s">
        <v>1622</v>
      </c>
      <c r="C1113" s="26">
        <v>500000000</v>
      </c>
      <c r="D1113" s="26">
        <v>0</v>
      </c>
      <c r="E1113" s="26">
        <v>0</v>
      </c>
      <c r="F1113" s="26">
        <v>0</v>
      </c>
      <c r="G1113" s="26">
        <v>0</v>
      </c>
      <c r="H1113" s="26">
        <v>500000000</v>
      </c>
      <c r="I1113" s="26">
        <v>500000000</v>
      </c>
      <c r="J1113" s="26">
        <v>500000000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500000000</v>
      </c>
      <c r="V1113" s="26">
        <v>100</v>
      </c>
      <c r="W1113" s="26">
        <v>500000000</v>
      </c>
      <c r="X1113" s="26">
        <v>100</v>
      </c>
      <c r="Y1113" s="26">
        <v>500000000</v>
      </c>
      <c r="Z1113" s="26">
        <v>100</v>
      </c>
      <c r="AA1113" s="26">
        <v>0</v>
      </c>
      <c r="AB1113" s="26">
        <v>0</v>
      </c>
      <c r="AC1113" s="26">
        <v>0</v>
      </c>
    </row>
    <row r="1114" spans="1:29" ht="51" x14ac:dyDescent="0.2">
      <c r="A1114" s="10" t="s">
        <v>1623</v>
      </c>
      <c r="B1114" s="103" t="s">
        <v>1624</v>
      </c>
      <c r="C1114" s="26">
        <v>500000000</v>
      </c>
      <c r="D1114" s="26">
        <v>0</v>
      </c>
      <c r="E1114" s="26">
        <v>0</v>
      </c>
      <c r="F1114" s="26">
        <v>0</v>
      </c>
      <c r="G1114" s="26">
        <v>0</v>
      </c>
      <c r="H1114" s="26">
        <v>500000000</v>
      </c>
      <c r="I1114" s="26">
        <v>500000000</v>
      </c>
      <c r="J1114" s="26">
        <v>500000000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500000000</v>
      </c>
      <c r="V1114" s="26">
        <v>100</v>
      </c>
      <c r="W1114" s="26">
        <v>500000000</v>
      </c>
      <c r="X1114" s="26">
        <v>100</v>
      </c>
      <c r="Y1114" s="26">
        <v>500000000</v>
      </c>
      <c r="Z1114" s="26">
        <v>100</v>
      </c>
      <c r="AA1114" s="26">
        <v>0</v>
      </c>
      <c r="AB1114" s="26">
        <v>0</v>
      </c>
      <c r="AC1114" s="26">
        <v>0</v>
      </c>
    </row>
    <row r="1115" spans="1:29" ht="25.5" x14ac:dyDescent="0.2">
      <c r="A1115" s="10" t="s">
        <v>1625</v>
      </c>
      <c r="B1115" s="103" t="s">
        <v>276</v>
      </c>
      <c r="C1115" s="26">
        <v>500000000</v>
      </c>
      <c r="D1115" s="26">
        <v>0</v>
      </c>
      <c r="E1115" s="26">
        <v>0</v>
      </c>
      <c r="F1115" s="26">
        <v>0</v>
      </c>
      <c r="G1115" s="26">
        <v>0</v>
      </c>
      <c r="H1115" s="26">
        <v>500000000</v>
      </c>
      <c r="I1115" s="26">
        <v>500000000</v>
      </c>
      <c r="J1115" s="26">
        <v>500000000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500000000</v>
      </c>
      <c r="V1115" s="26">
        <v>100</v>
      </c>
      <c r="W1115" s="26">
        <v>500000000</v>
      </c>
      <c r="X1115" s="26">
        <v>100</v>
      </c>
      <c r="Y1115" s="26">
        <v>500000000</v>
      </c>
      <c r="Z1115" s="26">
        <v>100</v>
      </c>
      <c r="AA1115" s="26">
        <v>0</v>
      </c>
      <c r="AB1115" s="26">
        <v>0</v>
      </c>
      <c r="AC1115" s="26">
        <v>0</v>
      </c>
    </row>
    <row r="1116" spans="1:29" ht="25.5" x14ac:dyDescent="0.2">
      <c r="A1116" s="10" t="s">
        <v>1626</v>
      </c>
      <c r="B1116" s="103" t="s">
        <v>1627</v>
      </c>
      <c r="C1116" s="26">
        <v>500000000</v>
      </c>
      <c r="D1116" s="26">
        <v>0</v>
      </c>
      <c r="E1116" s="26">
        <v>0</v>
      </c>
      <c r="F1116" s="26">
        <v>0</v>
      </c>
      <c r="G1116" s="26">
        <v>0</v>
      </c>
      <c r="H1116" s="26">
        <v>500000000</v>
      </c>
      <c r="I1116" s="26">
        <v>500000000</v>
      </c>
      <c r="J1116" s="26">
        <v>500000000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500000000</v>
      </c>
      <c r="V1116" s="26">
        <v>100</v>
      </c>
      <c r="W1116" s="26">
        <v>500000000</v>
      </c>
      <c r="X1116" s="26">
        <v>100</v>
      </c>
      <c r="Y1116" s="26">
        <v>500000000</v>
      </c>
      <c r="Z1116" s="26">
        <v>100</v>
      </c>
      <c r="AA1116" s="26">
        <v>0</v>
      </c>
      <c r="AB1116" s="26">
        <v>0</v>
      </c>
      <c r="AC1116" s="26">
        <v>0</v>
      </c>
    </row>
    <row r="1117" spans="1:29" ht="25.5" x14ac:dyDescent="0.2">
      <c r="A1117" s="10" t="s">
        <v>1628</v>
      </c>
      <c r="B1117" s="103" t="s">
        <v>147</v>
      </c>
      <c r="C1117" s="26">
        <v>0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0</v>
      </c>
      <c r="Z1117" s="26">
        <v>0</v>
      </c>
      <c r="AA1117" s="26">
        <v>0</v>
      </c>
      <c r="AB1117" s="26">
        <v>0</v>
      </c>
      <c r="AC1117" s="26">
        <v>0</v>
      </c>
    </row>
    <row r="1118" spans="1:29" x14ac:dyDescent="0.2">
      <c r="A1118" s="10" t="s">
        <v>1629</v>
      </c>
      <c r="B1118" s="102" t="s">
        <v>1630</v>
      </c>
      <c r="C1118" s="26">
        <v>2660686000</v>
      </c>
      <c r="D1118" s="26">
        <v>0</v>
      </c>
      <c r="E1118" s="26">
        <v>0</v>
      </c>
      <c r="F1118" s="26">
        <v>0</v>
      </c>
      <c r="G1118" s="26">
        <v>0</v>
      </c>
      <c r="H1118" s="26">
        <v>2660686000</v>
      </c>
      <c r="I1118" s="26">
        <v>2660686000</v>
      </c>
      <c r="J1118" s="26">
        <v>2660686000</v>
      </c>
      <c r="K1118" s="26">
        <v>547400000</v>
      </c>
      <c r="L1118" s="26">
        <v>547400000</v>
      </c>
      <c r="M1118" s="26">
        <v>50800000</v>
      </c>
      <c r="N1118" s="26">
        <v>50800000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2113286000</v>
      </c>
      <c r="V1118" s="26">
        <v>79.426358465448388</v>
      </c>
      <c r="W1118" s="26">
        <v>2609886000</v>
      </c>
      <c r="X1118" s="26">
        <v>98.090717957699596</v>
      </c>
      <c r="Y1118" s="26">
        <v>2660686000</v>
      </c>
      <c r="Z1118" s="26">
        <v>100</v>
      </c>
      <c r="AA1118" s="26">
        <v>496600000</v>
      </c>
      <c r="AB1118" s="26">
        <v>50800000</v>
      </c>
      <c r="AC1118" s="26">
        <v>0</v>
      </c>
    </row>
    <row r="1119" spans="1:29" x14ac:dyDescent="0.2">
      <c r="A1119" s="10" t="s">
        <v>1631</v>
      </c>
      <c r="B1119" s="102" t="s">
        <v>1410</v>
      </c>
      <c r="C1119" s="26">
        <v>2660686000</v>
      </c>
      <c r="D1119" s="26">
        <v>0</v>
      </c>
      <c r="E1119" s="26">
        <v>0</v>
      </c>
      <c r="F1119" s="26">
        <v>0</v>
      </c>
      <c r="G1119" s="26">
        <v>0</v>
      </c>
      <c r="H1119" s="26">
        <v>2660686000</v>
      </c>
      <c r="I1119" s="26">
        <v>2660686000</v>
      </c>
      <c r="J1119" s="26">
        <v>2660686000</v>
      </c>
      <c r="K1119" s="26">
        <v>547400000</v>
      </c>
      <c r="L1119" s="26">
        <v>547400000</v>
      </c>
      <c r="M1119" s="26">
        <v>50800000</v>
      </c>
      <c r="N1119" s="26">
        <v>50800000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2113286000</v>
      </c>
      <c r="V1119" s="26">
        <v>79.426358465448388</v>
      </c>
      <c r="W1119" s="26">
        <v>2609886000</v>
      </c>
      <c r="X1119" s="26">
        <v>98.090717957699596</v>
      </c>
      <c r="Y1119" s="26">
        <v>2660686000</v>
      </c>
      <c r="Z1119" s="26">
        <v>100</v>
      </c>
      <c r="AA1119" s="26">
        <v>496600000</v>
      </c>
      <c r="AB1119" s="26">
        <v>50800000</v>
      </c>
      <c r="AC1119" s="26">
        <v>0</v>
      </c>
    </row>
    <row r="1120" spans="1:29" x14ac:dyDescent="0.2">
      <c r="A1120" s="10" t="s">
        <v>1632</v>
      </c>
      <c r="B1120" s="102" t="s">
        <v>1633</v>
      </c>
      <c r="C1120" s="26">
        <v>2660686000</v>
      </c>
      <c r="D1120" s="26">
        <v>0</v>
      </c>
      <c r="E1120" s="26">
        <v>0</v>
      </c>
      <c r="F1120" s="26">
        <v>0</v>
      </c>
      <c r="G1120" s="26">
        <v>0</v>
      </c>
      <c r="H1120" s="26">
        <v>2660686000</v>
      </c>
      <c r="I1120" s="26">
        <v>2660686000</v>
      </c>
      <c r="J1120" s="26">
        <v>2660686000</v>
      </c>
      <c r="K1120" s="26">
        <v>547400000</v>
      </c>
      <c r="L1120" s="26">
        <v>547400000</v>
      </c>
      <c r="M1120" s="26">
        <v>50800000</v>
      </c>
      <c r="N1120" s="26">
        <v>50800000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2113286000</v>
      </c>
      <c r="V1120" s="26">
        <v>79.426358465448388</v>
      </c>
      <c r="W1120" s="26">
        <v>2609886000</v>
      </c>
      <c r="X1120" s="26">
        <v>98.090717957699596</v>
      </c>
      <c r="Y1120" s="26">
        <v>2660686000</v>
      </c>
      <c r="Z1120" s="26">
        <v>100</v>
      </c>
      <c r="AA1120" s="26">
        <v>496600000</v>
      </c>
      <c r="AB1120" s="26">
        <v>50800000</v>
      </c>
      <c r="AC1120" s="26">
        <v>0</v>
      </c>
    </row>
    <row r="1121" spans="1:29" ht="25.5" x14ac:dyDescent="0.2">
      <c r="A1121" s="10" t="s">
        <v>1634</v>
      </c>
      <c r="B1121" s="103" t="s">
        <v>1635</v>
      </c>
      <c r="C1121" s="26">
        <v>1875686000</v>
      </c>
      <c r="D1121" s="26">
        <v>0</v>
      </c>
      <c r="E1121" s="26">
        <v>0</v>
      </c>
      <c r="F1121" s="26">
        <v>0</v>
      </c>
      <c r="G1121" s="26">
        <v>0</v>
      </c>
      <c r="H1121" s="26">
        <v>1875686000</v>
      </c>
      <c r="I1121" s="26">
        <v>1875686000</v>
      </c>
      <c r="J1121" s="26">
        <v>1875686000</v>
      </c>
      <c r="K1121" s="26">
        <v>386600000</v>
      </c>
      <c r="L1121" s="26">
        <v>386600000</v>
      </c>
      <c r="M1121" s="26">
        <v>27600000</v>
      </c>
      <c r="N1121" s="26">
        <v>27600000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1489086000</v>
      </c>
      <c r="V1121" s="26">
        <v>79.388874257205103</v>
      </c>
      <c r="W1121" s="26">
        <v>1848086000</v>
      </c>
      <c r="X1121" s="26">
        <v>98.5285383587658</v>
      </c>
      <c r="Y1121" s="26">
        <v>1875686000</v>
      </c>
      <c r="Z1121" s="26">
        <v>100</v>
      </c>
      <c r="AA1121" s="26">
        <v>359000000</v>
      </c>
      <c r="AB1121" s="26">
        <v>27600000</v>
      </c>
      <c r="AC1121" s="26">
        <v>0</v>
      </c>
    </row>
    <row r="1122" spans="1:29" ht="25.5" x14ac:dyDescent="0.2">
      <c r="A1122" s="10" t="s">
        <v>1636</v>
      </c>
      <c r="B1122" s="103" t="s">
        <v>1627</v>
      </c>
      <c r="C1122" s="26">
        <v>1875686000</v>
      </c>
      <c r="D1122" s="26">
        <v>0</v>
      </c>
      <c r="E1122" s="26">
        <v>0</v>
      </c>
      <c r="F1122" s="26">
        <v>0</v>
      </c>
      <c r="G1122" s="26">
        <v>0</v>
      </c>
      <c r="H1122" s="26">
        <v>1875686000</v>
      </c>
      <c r="I1122" s="26">
        <v>1875686000</v>
      </c>
      <c r="J1122" s="26">
        <v>1875686000</v>
      </c>
      <c r="K1122" s="26">
        <v>386600000</v>
      </c>
      <c r="L1122" s="26">
        <v>386600000</v>
      </c>
      <c r="M1122" s="26">
        <v>27600000</v>
      </c>
      <c r="N1122" s="26">
        <v>27600000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1489086000</v>
      </c>
      <c r="V1122" s="26">
        <v>79.388874257205103</v>
      </c>
      <c r="W1122" s="26">
        <v>1848086000</v>
      </c>
      <c r="X1122" s="26">
        <v>98.5285383587658</v>
      </c>
      <c r="Y1122" s="26">
        <v>1875686000</v>
      </c>
      <c r="Z1122" s="26">
        <v>100</v>
      </c>
      <c r="AA1122" s="26">
        <v>359000000</v>
      </c>
      <c r="AB1122" s="26">
        <v>27600000</v>
      </c>
      <c r="AC1122" s="26">
        <v>0</v>
      </c>
    </row>
    <row r="1123" spans="1:29" ht="25.5" x14ac:dyDescent="0.2">
      <c r="A1123" s="10" t="s">
        <v>1637</v>
      </c>
      <c r="B1123" s="103" t="s">
        <v>1638</v>
      </c>
      <c r="C1123" s="26">
        <v>613000000</v>
      </c>
      <c r="D1123" s="26">
        <v>0</v>
      </c>
      <c r="E1123" s="26">
        <v>0</v>
      </c>
      <c r="F1123" s="26">
        <v>0</v>
      </c>
      <c r="G1123" s="26">
        <v>0</v>
      </c>
      <c r="H1123" s="26">
        <v>613000000</v>
      </c>
      <c r="I1123" s="26">
        <v>613000000</v>
      </c>
      <c r="J1123" s="26">
        <v>613000000</v>
      </c>
      <c r="K1123" s="26">
        <v>160800000</v>
      </c>
      <c r="L1123" s="26">
        <v>160800000</v>
      </c>
      <c r="M1123" s="26">
        <v>23200000</v>
      </c>
      <c r="N1123" s="26">
        <v>23200000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452200000</v>
      </c>
      <c r="V1123" s="26">
        <v>73.768352365415993</v>
      </c>
      <c r="W1123" s="26">
        <v>589800000</v>
      </c>
      <c r="X1123" s="26">
        <v>96.215334420880893</v>
      </c>
      <c r="Y1123" s="26">
        <v>613000000</v>
      </c>
      <c r="Z1123" s="26">
        <v>100</v>
      </c>
      <c r="AA1123" s="26">
        <v>137600000</v>
      </c>
      <c r="AB1123" s="26">
        <v>23200000</v>
      </c>
      <c r="AC1123" s="26">
        <v>0</v>
      </c>
    </row>
    <row r="1124" spans="1:29" ht="25.5" x14ac:dyDescent="0.2">
      <c r="A1124" s="10" t="s">
        <v>1639</v>
      </c>
      <c r="B1124" s="103" t="s">
        <v>1627</v>
      </c>
      <c r="C1124" s="26">
        <v>613000000</v>
      </c>
      <c r="D1124" s="26">
        <v>0</v>
      </c>
      <c r="E1124" s="26">
        <v>0</v>
      </c>
      <c r="F1124" s="26">
        <v>0</v>
      </c>
      <c r="G1124" s="26">
        <v>0</v>
      </c>
      <c r="H1124" s="26">
        <v>613000000</v>
      </c>
      <c r="I1124" s="26">
        <v>613000000</v>
      </c>
      <c r="J1124" s="26">
        <v>613000000</v>
      </c>
      <c r="K1124" s="26">
        <v>160800000</v>
      </c>
      <c r="L1124" s="26">
        <v>160800000</v>
      </c>
      <c r="M1124" s="26">
        <v>23200000</v>
      </c>
      <c r="N1124" s="26">
        <v>23200000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452200000</v>
      </c>
      <c r="V1124" s="26">
        <v>73.768352365415993</v>
      </c>
      <c r="W1124" s="26">
        <v>589800000</v>
      </c>
      <c r="X1124" s="26">
        <v>96.215334420880893</v>
      </c>
      <c r="Y1124" s="26">
        <v>613000000</v>
      </c>
      <c r="Z1124" s="26">
        <v>100</v>
      </c>
      <c r="AA1124" s="26">
        <v>137600000</v>
      </c>
      <c r="AB1124" s="26">
        <v>23200000</v>
      </c>
      <c r="AC1124" s="26">
        <v>0</v>
      </c>
    </row>
    <row r="1125" spans="1:29" ht="25.5" x14ac:dyDescent="0.2">
      <c r="A1125" s="10" t="s">
        <v>1640</v>
      </c>
      <c r="B1125" s="103" t="s">
        <v>1641</v>
      </c>
      <c r="C1125" s="26">
        <v>162000000</v>
      </c>
      <c r="D1125" s="26">
        <v>0</v>
      </c>
      <c r="E1125" s="26">
        <v>0</v>
      </c>
      <c r="F1125" s="26">
        <v>0</v>
      </c>
      <c r="G1125" s="26">
        <v>0</v>
      </c>
      <c r="H1125" s="26">
        <v>162000000</v>
      </c>
      <c r="I1125" s="26">
        <v>162000000</v>
      </c>
      <c r="J1125" s="26">
        <v>162000000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162000000</v>
      </c>
      <c r="V1125" s="26">
        <v>100</v>
      </c>
      <c r="W1125" s="26">
        <v>162000000</v>
      </c>
      <c r="X1125" s="26">
        <v>100</v>
      </c>
      <c r="Y1125" s="26">
        <v>162000000</v>
      </c>
      <c r="Z1125" s="26">
        <v>100</v>
      </c>
      <c r="AA1125" s="26">
        <v>0</v>
      </c>
      <c r="AB1125" s="26">
        <v>0</v>
      </c>
      <c r="AC1125" s="26">
        <v>0</v>
      </c>
    </row>
    <row r="1126" spans="1:29" ht="25.5" x14ac:dyDescent="0.2">
      <c r="A1126" s="10" t="s">
        <v>1642</v>
      </c>
      <c r="B1126" s="103" t="s">
        <v>1627</v>
      </c>
      <c r="C1126" s="26">
        <v>162000000</v>
      </c>
      <c r="D1126" s="26">
        <v>0</v>
      </c>
      <c r="E1126" s="26">
        <v>0</v>
      </c>
      <c r="F1126" s="26">
        <v>0</v>
      </c>
      <c r="G1126" s="26">
        <v>0</v>
      </c>
      <c r="H1126" s="26">
        <v>162000000</v>
      </c>
      <c r="I1126" s="26">
        <v>162000000</v>
      </c>
      <c r="J1126" s="26">
        <v>162000000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162000000</v>
      </c>
      <c r="V1126" s="26">
        <v>100</v>
      </c>
      <c r="W1126" s="26">
        <v>162000000</v>
      </c>
      <c r="X1126" s="26">
        <v>100</v>
      </c>
      <c r="Y1126" s="26">
        <v>162000000</v>
      </c>
      <c r="Z1126" s="26">
        <v>100</v>
      </c>
      <c r="AA1126" s="26">
        <v>0</v>
      </c>
      <c r="AB1126" s="26">
        <v>0</v>
      </c>
      <c r="AC1126" s="26">
        <v>0</v>
      </c>
    </row>
    <row r="1127" spans="1:29" ht="38.25" x14ac:dyDescent="0.2">
      <c r="A1127" s="10" t="s">
        <v>1643</v>
      </c>
      <c r="B1127" s="103" t="s">
        <v>1644</v>
      </c>
      <c r="C1127" s="26">
        <v>10000000</v>
      </c>
      <c r="D1127" s="26">
        <v>0</v>
      </c>
      <c r="E1127" s="26">
        <v>0</v>
      </c>
      <c r="F1127" s="26">
        <v>0</v>
      </c>
      <c r="G1127" s="26">
        <v>0</v>
      </c>
      <c r="H1127" s="26">
        <v>10000000</v>
      </c>
      <c r="I1127" s="26">
        <v>10000000</v>
      </c>
      <c r="J1127" s="26">
        <v>10000000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10000000</v>
      </c>
      <c r="V1127" s="26">
        <v>100</v>
      </c>
      <c r="W1127" s="26">
        <v>10000000</v>
      </c>
      <c r="X1127" s="26">
        <v>100</v>
      </c>
      <c r="Y1127" s="26">
        <v>10000000</v>
      </c>
      <c r="Z1127" s="26">
        <v>100</v>
      </c>
      <c r="AA1127" s="26">
        <v>0</v>
      </c>
      <c r="AB1127" s="26">
        <v>0</v>
      </c>
      <c r="AC1127" s="26">
        <v>0</v>
      </c>
    </row>
    <row r="1128" spans="1:29" ht="25.5" x14ac:dyDescent="0.2">
      <c r="A1128" s="10" t="s">
        <v>1645</v>
      </c>
      <c r="B1128" s="103" t="s">
        <v>1627</v>
      </c>
      <c r="C1128" s="26">
        <v>10000000</v>
      </c>
      <c r="D1128" s="26">
        <v>0</v>
      </c>
      <c r="E1128" s="26">
        <v>0</v>
      </c>
      <c r="F1128" s="26">
        <v>0</v>
      </c>
      <c r="G1128" s="26">
        <v>0</v>
      </c>
      <c r="H1128" s="26">
        <v>10000000</v>
      </c>
      <c r="I1128" s="26">
        <v>10000000</v>
      </c>
      <c r="J1128" s="26">
        <v>10000000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10000000</v>
      </c>
      <c r="V1128" s="26">
        <v>100</v>
      </c>
      <c r="W1128" s="26">
        <v>10000000</v>
      </c>
      <c r="X1128" s="26">
        <v>100</v>
      </c>
      <c r="Y1128" s="26">
        <v>10000000</v>
      </c>
      <c r="Z1128" s="26">
        <v>100</v>
      </c>
      <c r="AA1128" s="26">
        <v>0</v>
      </c>
      <c r="AB1128" s="26">
        <v>0</v>
      </c>
      <c r="AC1128" s="26">
        <v>0</v>
      </c>
    </row>
    <row r="1129" spans="1:29" ht="25.5" x14ac:dyDescent="0.2">
      <c r="A1129" s="10" t="s">
        <v>1646</v>
      </c>
      <c r="B1129" s="103" t="s">
        <v>169</v>
      </c>
      <c r="C1129" s="26">
        <v>54000000</v>
      </c>
      <c r="D1129" s="26">
        <v>0</v>
      </c>
      <c r="E1129" s="26">
        <v>0</v>
      </c>
      <c r="F1129" s="26">
        <v>0</v>
      </c>
      <c r="G1129" s="26">
        <v>0</v>
      </c>
      <c r="H1129" s="26">
        <v>54000000</v>
      </c>
      <c r="I1129" s="26">
        <v>54000000</v>
      </c>
      <c r="J1129" s="26">
        <v>54000000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54000000</v>
      </c>
      <c r="V1129" s="26">
        <v>100</v>
      </c>
      <c r="W1129" s="26">
        <v>54000000</v>
      </c>
      <c r="X1129" s="26">
        <v>100</v>
      </c>
      <c r="Y1129" s="26">
        <v>54000000</v>
      </c>
      <c r="Z1129" s="26">
        <v>100</v>
      </c>
      <c r="AA1129" s="26">
        <v>0</v>
      </c>
      <c r="AB1129" s="26">
        <v>0</v>
      </c>
      <c r="AC1129" s="26">
        <v>0</v>
      </c>
    </row>
    <row r="1130" spans="1:29" x14ac:dyDescent="0.2">
      <c r="A1130" s="10" t="s">
        <v>1647</v>
      </c>
      <c r="B1130" s="102" t="s">
        <v>171</v>
      </c>
      <c r="C1130" s="26">
        <v>54000000</v>
      </c>
      <c r="D1130" s="26">
        <v>0</v>
      </c>
      <c r="E1130" s="26">
        <v>0</v>
      </c>
      <c r="F1130" s="26">
        <v>0</v>
      </c>
      <c r="G1130" s="26">
        <v>0</v>
      </c>
      <c r="H1130" s="26">
        <v>54000000</v>
      </c>
      <c r="I1130" s="26">
        <v>54000000</v>
      </c>
      <c r="J1130" s="26">
        <v>54000000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54000000</v>
      </c>
      <c r="V1130" s="26">
        <v>100</v>
      </c>
      <c r="W1130" s="26">
        <v>54000000</v>
      </c>
      <c r="X1130" s="26">
        <v>100</v>
      </c>
      <c r="Y1130" s="26">
        <v>54000000</v>
      </c>
      <c r="Z1130" s="26">
        <v>100</v>
      </c>
      <c r="AA1130" s="26">
        <v>0</v>
      </c>
      <c r="AB1130" s="26">
        <v>0</v>
      </c>
      <c r="AC1130" s="26">
        <v>0</v>
      </c>
    </row>
    <row r="1131" spans="1:29" x14ac:dyDescent="0.2">
      <c r="A1131" s="10" t="s">
        <v>1648</v>
      </c>
      <c r="B1131" s="102" t="s">
        <v>173</v>
      </c>
      <c r="C1131" s="26">
        <v>54000000</v>
      </c>
      <c r="D1131" s="26">
        <v>0</v>
      </c>
      <c r="E1131" s="26">
        <v>0</v>
      </c>
      <c r="F1131" s="26">
        <v>0</v>
      </c>
      <c r="G1131" s="26">
        <v>0</v>
      </c>
      <c r="H1131" s="26">
        <v>54000000</v>
      </c>
      <c r="I1131" s="26">
        <v>54000000</v>
      </c>
      <c r="J1131" s="26">
        <v>54000000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54000000</v>
      </c>
      <c r="V1131" s="26">
        <v>100</v>
      </c>
      <c r="W1131" s="26">
        <v>54000000</v>
      </c>
      <c r="X1131" s="26">
        <v>100</v>
      </c>
      <c r="Y1131" s="26">
        <v>54000000</v>
      </c>
      <c r="Z1131" s="26">
        <v>100</v>
      </c>
      <c r="AA1131" s="26">
        <v>0</v>
      </c>
      <c r="AB1131" s="26">
        <v>0</v>
      </c>
      <c r="AC1131" s="26">
        <v>0</v>
      </c>
    </row>
    <row r="1132" spans="1:29" x14ac:dyDescent="0.2">
      <c r="A1132" s="10" t="s">
        <v>1649</v>
      </c>
      <c r="B1132" s="102" t="s">
        <v>1650</v>
      </c>
      <c r="C1132" s="26">
        <v>54000000</v>
      </c>
      <c r="D1132" s="26">
        <v>0</v>
      </c>
      <c r="E1132" s="26">
        <v>0</v>
      </c>
      <c r="F1132" s="26">
        <v>0</v>
      </c>
      <c r="G1132" s="26">
        <v>0</v>
      </c>
      <c r="H1132" s="26">
        <v>54000000</v>
      </c>
      <c r="I1132" s="26">
        <v>54000000</v>
      </c>
      <c r="J1132" s="26">
        <v>54000000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54000000</v>
      </c>
      <c r="V1132" s="26">
        <v>100</v>
      </c>
      <c r="W1132" s="26">
        <v>54000000</v>
      </c>
      <c r="X1132" s="26">
        <v>100</v>
      </c>
      <c r="Y1132" s="26">
        <v>54000000</v>
      </c>
      <c r="Z1132" s="26">
        <v>100</v>
      </c>
      <c r="AA1132" s="26">
        <v>0</v>
      </c>
      <c r="AB1132" s="26">
        <v>0</v>
      </c>
      <c r="AC1132" s="26">
        <v>0</v>
      </c>
    </row>
    <row r="1133" spans="1:29" ht="51" x14ac:dyDescent="0.2">
      <c r="A1133" s="10" t="s">
        <v>1651</v>
      </c>
      <c r="B1133" s="103" t="s">
        <v>182</v>
      </c>
      <c r="C1133" s="26">
        <v>54000000</v>
      </c>
      <c r="D1133" s="26">
        <v>0</v>
      </c>
      <c r="E1133" s="26">
        <v>0</v>
      </c>
      <c r="F1133" s="26">
        <v>0</v>
      </c>
      <c r="G1133" s="26">
        <v>0</v>
      </c>
      <c r="H1133" s="26">
        <v>54000000</v>
      </c>
      <c r="I1133" s="26">
        <v>54000000</v>
      </c>
      <c r="J1133" s="26">
        <v>54000000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54000000</v>
      </c>
      <c r="V1133" s="26">
        <v>100</v>
      </c>
      <c r="W1133" s="26">
        <v>54000000</v>
      </c>
      <c r="X1133" s="26">
        <v>100</v>
      </c>
      <c r="Y1133" s="26">
        <v>54000000</v>
      </c>
      <c r="Z1133" s="26">
        <v>100</v>
      </c>
      <c r="AA1133" s="26">
        <v>0</v>
      </c>
      <c r="AB1133" s="26">
        <v>0</v>
      </c>
      <c r="AC1133" s="26">
        <v>0</v>
      </c>
    </row>
    <row r="1134" spans="1:29" ht="25.5" x14ac:dyDescent="0.2">
      <c r="A1134" s="10" t="s">
        <v>1652</v>
      </c>
      <c r="B1134" s="103" t="s">
        <v>1627</v>
      </c>
      <c r="C1134" s="26">
        <v>54000000</v>
      </c>
      <c r="D1134" s="26">
        <v>0</v>
      </c>
      <c r="E1134" s="26">
        <v>0</v>
      </c>
      <c r="F1134" s="26">
        <v>0</v>
      </c>
      <c r="G1134" s="26">
        <v>0</v>
      </c>
      <c r="H1134" s="26">
        <v>54000000</v>
      </c>
      <c r="I1134" s="26">
        <v>54000000</v>
      </c>
      <c r="J1134" s="26">
        <v>54000000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54000000</v>
      </c>
      <c r="V1134" s="26">
        <v>100</v>
      </c>
      <c r="W1134" s="26">
        <v>54000000</v>
      </c>
      <c r="X1134" s="26">
        <v>100</v>
      </c>
      <c r="Y1134" s="26">
        <v>54000000</v>
      </c>
      <c r="Z1134" s="26">
        <v>100</v>
      </c>
      <c r="AA1134" s="26">
        <v>0</v>
      </c>
      <c r="AB1134" s="26">
        <v>0</v>
      </c>
      <c r="AC1134" s="26">
        <v>0</v>
      </c>
    </row>
    <row r="1135" spans="1:29" x14ac:dyDescent="0.2">
      <c r="A1135" s="10" t="s">
        <v>1653</v>
      </c>
      <c r="B1135" s="102" t="s">
        <v>117</v>
      </c>
      <c r="C1135" s="26">
        <v>2518514000</v>
      </c>
      <c r="D1135" s="26">
        <v>0</v>
      </c>
      <c r="E1135" s="26">
        <v>0</v>
      </c>
      <c r="F1135" s="26">
        <v>0</v>
      </c>
      <c r="G1135" s="26">
        <v>0</v>
      </c>
      <c r="H1135" s="26">
        <v>2518514000</v>
      </c>
      <c r="I1135" s="26">
        <v>2518514000</v>
      </c>
      <c r="J1135" s="26">
        <v>2518514000</v>
      </c>
      <c r="K1135" s="26">
        <v>692302000</v>
      </c>
      <c r="L1135" s="26">
        <v>692302000</v>
      </c>
      <c r="M1135" s="26">
        <v>410000000</v>
      </c>
      <c r="N1135" s="26">
        <v>410000000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1826212000</v>
      </c>
      <c r="V1135" s="26">
        <v>72.511488917671301</v>
      </c>
      <c r="W1135" s="26">
        <v>2108514000</v>
      </c>
      <c r="X1135" s="26">
        <v>83.720559028061786</v>
      </c>
      <c r="Y1135" s="26">
        <v>2518514000</v>
      </c>
      <c r="Z1135" s="26">
        <v>100</v>
      </c>
      <c r="AA1135" s="26">
        <v>282302000</v>
      </c>
      <c r="AB1135" s="26">
        <v>410000000</v>
      </c>
      <c r="AC1135" s="26">
        <v>0</v>
      </c>
    </row>
    <row r="1136" spans="1:29" x14ac:dyDescent="0.2">
      <c r="A1136" s="10" t="s">
        <v>1654</v>
      </c>
      <c r="B1136" s="102" t="s">
        <v>149</v>
      </c>
      <c r="C1136" s="26">
        <v>2518514000</v>
      </c>
      <c r="D1136" s="26">
        <v>0</v>
      </c>
      <c r="E1136" s="26">
        <v>0</v>
      </c>
      <c r="F1136" s="26">
        <v>0</v>
      </c>
      <c r="G1136" s="26">
        <v>0</v>
      </c>
      <c r="H1136" s="26">
        <v>2518514000</v>
      </c>
      <c r="I1136" s="26">
        <v>2518514000</v>
      </c>
      <c r="J1136" s="26">
        <v>2518514000</v>
      </c>
      <c r="K1136" s="26">
        <v>692302000</v>
      </c>
      <c r="L1136" s="26">
        <v>692302000</v>
      </c>
      <c r="M1136" s="26">
        <v>410000000</v>
      </c>
      <c r="N1136" s="26">
        <v>410000000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1826212000</v>
      </c>
      <c r="V1136" s="26">
        <v>72.511488917671301</v>
      </c>
      <c r="W1136" s="26">
        <v>2108514000</v>
      </c>
      <c r="X1136" s="26">
        <v>83.720559028061786</v>
      </c>
      <c r="Y1136" s="26">
        <v>2518514000</v>
      </c>
      <c r="Z1136" s="26">
        <v>100</v>
      </c>
      <c r="AA1136" s="26">
        <v>282302000</v>
      </c>
      <c r="AB1136" s="26">
        <v>410000000</v>
      </c>
      <c r="AC1136" s="26">
        <v>0</v>
      </c>
    </row>
    <row r="1137" spans="1:29" x14ac:dyDescent="0.2">
      <c r="A1137" s="10" t="s">
        <v>1655</v>
      </c>
      <c r="B1137" s="102" t="s">
        <v>151</v>
      </c>
      <c r="C1137" s="26">
        <v>2518514000</v>
      </c>
      <c r="D1137" s="26">
        <v>0</v>
      </c>
      <c r="E1137" s="26">
        <v>0</v>
      </c>
      <c r="F1137" s="26">
        <v>0</v>
      </c>
      <c r="G1137" s="26">
        <v>0</v>
      </c>
      <c r="H1137" s="26">
        <v>2518514000</v>
      </c>
      <c r="I1137" s="26">
        <v>2518514000</v>
      </c>
      <c r="J1137" s="26">
        <v>2518514000</v>
      </c>
      <c r="K1137" s="26">
        <v>692302000</v>
      </c>
      <c r="L1137" s="26">
        <v>692302000</v>
      </c>
      <c r="M1137" s="26">
        <v>410000000</v>
      </c>
      <c r="N1137" s="26">
        <v>410000000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1826212000</v>
      </c>
      <c r="V1137" s="26">
        <v>72.511488917671301</v>
      </c>
      <c r="W1137" s="26">
        <v>2108514000</v>
      </c>
      <c r="X1137" s="26">
        <v>83.720559028061786</v>
      </c>
      <c r="Y1137" s="26">
        <v>2518514000</v>
      </c>
      <c r="Z1137" s="26">
        <v>100</v>
      </c>
      <c r="AA1137" s="26">
        <v>282302000</v>
      </c>
      <c r="AB1137" s="26">
        <v>410000000</v>
      </c>
      <c r="AC1137" s="26">
        <v>0</v>
      </c>
    </row>
    <row r="1138" spans="1:29" x14ac:dyDescent="0.2">
      <c r="A1138" s="10" t="s">
        <v>1656</v>
      </c>
      <c r="B1138" s="102" t="s">
        <v>1657</v>
      </c>
      <c r="C1138" s="26">
        <v>2518514000</v>
      </c>
      <c r="D1138" s="26">
        <v>0</v>
      </c>
      <c r="E1138" s="26">
        <v>0</v>
      </c>
      <c r="F1138" s="26">
        <v>0</v>
      </c>
      <c r="G1138" s="26">
        <v>0</v>
      </c>
      <c r="H1138" s="26">
        <v>2518514000</v>
      </c>
      <c r="I1138" s="26">
        <v>2518514000</v>
      </c>
      <c r="J1138" s="26">
        <v>2518514000</v>
      </c>
      <c r="K1138" s="26">
        <v>692302000</v>
      </c>
      <c r="L1138" s="26">
        <v>692302000</v>
      </c>
      <c r="M1138" s="26">
        <v>410000000</v>
      </c>
      <c r="N1138" s="26">
        <v>410000000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1826212000</v>
      </c>
      <c r="V1138" s="26">
        <v>72.511488917671301</v>
      </c>
      <c r="W1138" s="26">
        <v>2108514000</v>
      </c>
      <c r="X1138" s="26">
        <v>83.720559028061786</v>
      </c>
      <c r="Y1138" s="26">
        <v>2518514000</v>
      </c>
      <c r="Z1138" s="26">
        <v>100</v>
      </c>
      <c r="AA1138" s="26">
        <v>282302000</v>
      </c>
      <c r="AB1138" s="26">
        <v>410000000</v>
      </c>
      <c r="AC1138" s="26">
        <v>0</v>
      </c>
    </row>
    <row r="1139" spans="1:29" ht="38.25" x14ac:dyDescent="0.2">
      <c r="A1139" s="10" t="s">
        <v>1658</v>
      </c>
      <c r="B1139" s="103" t="s">
        <v>155</v>
      </c>
      <c r="C1139" s="26">
        <v>2518514000</v>
      </c>
      <c r="D1139" s="26">
        <v>0</v>
      </c>
      <c r="E1139" s="26">
        <v>0</v>
      </c>
      <c r="F1139" s="26">
        <v>0</v>
      </c>
      <c r="G1139" s="26">
        <v>0</v>
      </c>
      <c r="H1139" s="26">
        <v>2518514000</v>
      </c>
      <c r="I1139" s="26">
        <v>2518514000</v>
      </c>
      <c r="J1139" s="26">
        <v>2518514000</v>
      </c>
      <c r="K1139" s="26">
        <v>692302000</v>
      </c>
      <c r="L1139" s="26">
        <v>692302000</v>
      </c>
      <c r="M1139" s="26">
        <v>410000000</v>
      </c>
      <c r="N1139" s="26">
        <v>410000000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1826212000</v>
      </c>
      <c r="V1139" s="26">
        <v>72.511488917671301</v>
      </c>
      <c r="W1139" s="26">
        <v>2108514000</v>
      </c>
      <c r="X1139" s="26">
        <v>83.720559028061786</v>
      </c>
      <c r="Y1139" s="26">
        <v>2518514000</v>
      </c>
      <c r="Z1139" s="26">
        <v>100</v>
      </c>
      <c r="AA1139" s="26">
        <v>282302000</v>
      </c>
      <c r="AB1139" s="26">
        <v>410000000</v>
      </c>
      <c r="AC1139" s="26">
        <v>0</v>
      </c>
    </row>
    <row r="1140" spans="1:29" ht="25.5" x14ac:dyDescent="0.2">
      <c r="A1140" s="10" t="s">
        <v>1659</v>
      </c>
      <c r="B1140" s="103" t="s">
        <v>147</v>
      </c>
      <c r="C1140" s="26">
        <v>0</v>
      </c>
      <c r="D1140" s="26">
        <v>0</v>
      </c>
      <c r="E1140" s="26">
        <v>0</v>
      </c>
      <c r="F1140" s="26">
        <v>0</v>
      </c>
      <c r="G1140" s="26">
        <v>0</v>
      </c>
      <c r="H1140" s="26">
        <v>0</v>
      </c>
      <c r="I1140" s="26">
        <v>0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0</v>
      </c>
      <c r="X1140" s="26">
        <v>0</v>
      </c>
      <c r="Y1140" s="26">
        <v>0</v>
      </c>
      <c r="Z1140" s="26">
        <v>0</v>
      </c>
      <c r="AA1140" s="26">
        <v>0</v>
      </c>
      <c r="AB1140" s="26">
        <v>0</v>
      </c>
      <c r="AC1140" s="26">
        <v>0</v>
      </c>
    </row>
    <row r="1141" spans="1:29" x14ac:dyDescent="0.2">
      <c r="A1141" s="10" t="s">
        <v>1660</v>
      </c>
      <c r="B1141" s="102" t="s">
        <v>1661</v>
      </c>
      <c r="C1141" s="26">
        <v>1862602000</v>
      </c>
      <c r="D1141" s="26">
        <v>0</v>
      </c>
      <c r="E1141" s="26">
        <v>0</v>
      </c>
      <c r="F1141" s="26">
        <v>0</v>
      </c>
      <c r="G1141" s="26">
        <v>0</v>
      </c>
      <c r="H1141" s="26">
        <v>1862602000</v>
      </c>
      <c r="I1141" s="26">
        <v>1862602000</v>
      </c>
      <c r="J1141" s="26">
        <v>1862602000</v>
      </c>
      <c r="K1141" s="26">
        <v>692302000</v>
      </c>
      <c r="L1141" s="26">
        <v>692302000</v>
      </c>
      <c r="M1141" s="26">
        <v>410000000</v>
      </c>
      <c r="N1141" s="26">
        <v>410000000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1170300000</v>
      </c>
      <c r="V1141" s="26">
        <v>62.831458357716798</v>
      </c>
      <c r="W1141" s="26">
        <v>1452602000</v>
      </c>
      <c r="X1141" s="26">
        <v>77.987782682505397</v>
      </c>
      <c r="Y1141" s="26">
        <v>1862602000</v>
      </c>
      <c r="Z1141" s="26">
        <v>100</v>
      </c>
      <c r="AA1141" s="26">
        <v>282302000</v>
      </c>
      <c r="AB1141" s="26">
        <v>410000000</v>
      </c>
      <c r="AC1141" s="26">
        <v>0</v>
      </c>
    </row>
    <row r="1142" spans="1:29" x14ac:dyDescent="0.2">
      <c r="A1142" s="10" t="s">
        <v>1662</v>
      </c>
      <c r="B1142" s="102" t="s">
        <v>1663</v>
      </c>
      <c r="C1142" s="26">
        <v>655912000</v>
      </c>
      <c r="D1142" s="26">
        <v>0</v>
      </c>
      <c r="E1142" s="26">
        <v>0</v>
      </c>
      <c r="F1142" s="26">
        <v>0</v>
      </c>
      <c r="G1142" s="26">
        <v>0</v>
      </c>
      <c r="H1142" s="26">
        <v>655912000</v>
      </c>
      <c r="I1142" s="26">
        <v>655912000</v>
      </c>
      <c r="J1142" s="26">
        <v>655912000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655912000</v>
      </c>
      <c r="V1142" s="26">
        <v>100</v>
      </c>
      <c r="W1142" s="26">
        <v>655912000</v>
      </c>
      <c r="X1142" s="26">
        <v>100</v>
      </c>
      <c r="Y1142" s="26">
        <v>655912000</v>
      </c>
      <c r="Z1142" s="26">
        <v>100</v>
      </c>
      <c r="AA1142" s="26">
        <v>0</v>
      </c>
      <c r="AB1142" s="26">
        <v>0</v>
      </c>
      <c r="AC1142" s="26">
        <v>0</v>
      </c>
    </row>
    <row r="1143" spans="1:29" x14ac:dyDescent="0.2">
      <c r="A1143" s="10" t="s">
        <v>1664</v>
      </c>
      <c r="B1143" s="102" t="s">
        <v>1665</v>
      </c>
      <c r="C1143" s="26">
        <v>7560990704</v>
      </c>
      <c r="D1143" s="26">
        <v>82429100</v>
      </c>
      <c r="E1143" s="26">
        <v>0</v>
      </c>
      <c r="F1143" s="26">
        <v>0</v>
      </c>
      <c r="G1143" s="26">
        <v>0</v>
      </c>
      <c r="H1143" s="26">
        <v>7643419804</v>
      </c>
      <c r="I1143" s="26">
        <v>7643419804</v>
      </c>
      <c r="J1143" s="26">
        <v>7643419804</v>
      </c>
      <c r="K1143" s="26">
        <v>1643424100</v>
      </c>
      <c r="L1143" s="26">
        <v>1643424100</v>
      </c>
      <c r="M1143" s="26">
        <v>419200000</v>
      </c>
      <c r="N1143" s="26">
        <v>419200000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5999995704</v>
      </c>
      <c r="V1143" s="26">
        <v>78.498837665046807</v>
      </c>
      <c r="W1143" s="26">
        <v>7224219804</v>
      </c>
      <c r="X1143" s="26">
        <v>94.515543948264892</v>
      </c>
      <c r="Y1143" s="26">
        <v>7643419804</v>
      </c>
      <c r="Z1143" s="26">
        <v>100</v>
      </c>
      <c r="AA1143" s="26">
        <v>1224224100</v>
      </c>
      <c r="AB1143" s="26">
        <v>419200000</v>
      </c>
      <c r="AC1143" s="26">
        <v>0</v>
      </c>
    </row>
    <row r="1144" spans="1:29" x14ac:dyDescent="0.2">
      <c r="A1144" s="10" t="s">
        <v>1666</v>
      </c>
      <c r="B1144" s="102" t="s">
        <v>1667</v>
      </c>
      <c r="C1144" s="26">
        <v>7560990704</v>
      </c>
      <c r="D1144" s="26">
        <v>82429100</v>
      </c>
      <c r="E1144" s="26">
        <v>0</v>
      </c>
      <c r="F1144" s="26">
        <v>0</v>
      </c>
      <c r="G1144" s="26">
        <v>0</v>
      </c>
      <c r="H1144" s="26">
        <v>7643419804</v>
      </c>
      <c r="I1144" s="26">
        <v>7643419804</v>
      </c>
      <c r="J1144" s="26">
        <v>7643419804</v>
      </c>
      <c r="K1144" s="26">
        <v>1643424100</v>
      </c>
      <c r="L1144" s="26">
        <v>1643424100</v>
      </c>
      <c r="M1144" s="26">
        <v>419200000</v>
      </c>
      <c r="N1144" s="26">
        <v>419200000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5999995704</v>
      </c>
      <c r="V1144" s="26">
        <v>78.498837665046807</v>
      </c>
      <c r="W1144" s="26">
        <v>7224219804</v>
      </c>
      <c r="X1144" s="26">
        <v>94.515543948264892</v>
      </c>
      <c r="Y1144" s="26">
        <v>7643419804</v>
      </c>
      <c r="Z1144" s="26">
        <v>100</v>
      </c>
      <c r="AA1144" s="26">
        <v>1224224100</v>
      </c>
      <c r="AB1144" s="26">
        <v>419200000</v>
      </c>
      <c r="AC1144" s="26">
        <v>0</v>
      </c>
    </row>
    <row r="1145" spans="1:29" x14ac:dyDescent="0.2">
      <c r="A1145" s="10" t="s">
        <v>1668</v>
      </c>
      <c r="B1145" s="102" t="s">
        <v>61</v>
      </c>
      <c r="C1145" s="26">
        <v>7560990704</v>
      </c>
      <c r="D1145" s="26">
        <v>82429100</v>
      </c>
      <c r="E1145" s="26">
        <v>0</v>
      </c>
      <c r="F1145" s="26">
        <v>0</v>
      </c>
      <c r="G1145" s="26">
        <v>0</v>
      </c>
      <c r="H1145" s="26">
        <v>7643419804</v>
      </c>
      <c r="I1145" s="26">
        <v>7643419804</v>
      </c>
      <c r="J1145" s="26">
        <v>7643419804</v>
      </c>
      <c r="K1145" s="26">
        <v>1643424100</v>
      </c>
      <c r="L1145" s="26">
        <v>1643424100</v>
      </c>
      <c r="M1145" s="26">
        <v>419200000</v>
      </c>
      <c r="N1145" s="26">
        <v>419200000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5999995704</v>
      </c>
      <c r="V1145" s="26">
        <v>78.498837665046807</v>
      </c>
      <c r="W1145" s="26">
        <v>7224219804</v>
      </c>
      <c r="X1145" s="26">
        <v>94.515543948264892</v>
      </c>
      <c r="Y1145" s="26">
        <v>7643419804</v>
      </c>
      <c r="Z1145" s="26">
        <v>100</v>
      </c>
      <c r="AA1145" s="26">
        <v>1224224100</v>
      </c>
      <c r="AB1145" s="26">
        <v>419200000</v>
      </c>
      <c r="AC1145" s="26">
        <v>0</v>
      </c>
    </row>
    <row r="1146" spans="1:29" x14ac:dyDescent="0.2">
      <c r="A1146" s="10" t="s">
        <v>1669</v>
      </c>
      <c r="B1146" s="102" t="s">
        <v>115</v>
      </c>
      <c r="C1146" s="26">
        <v>7560990704</v>
      </c>
      <c r="D1146" s="26">
        <v>82429100</v>
      </c>
      <c r="E1146" s="26">
        <v>0</v>
      </c>
      <c r="F1146" s="26">
        <v>0</v>
      </c>
      <c r="G1146" s="26">
        <v>0</v>
      </c>
      <c r="H1146" s="26">
        <v>7643419804</v>
      </c>
      <c r="I1146" s="26">
        <v>7643419804</v>
      </c>
      <c r="J1146" s="26">
        <v>7643419804</v>
      </c>
      <c r="K1146" s="26">
        <v>1643424100</v>
      </c>
      <c r="L1146" s="26">
        <v>1643424100</v>
      </c>
      <c r="M1146" s="26">
        <v>419200000</v>
      </c>
      <c r="N1146" s="26">
        <v>419200000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5999995704</v>
      </c>
      <c r="V1146" s="26">
        <v>78.498837665046807</v>
      </c>
      <c r="W1146" s="26">
        <v>7224219804</v>
      </c>
      <c r="X1146" s="26">
        <v>94.515543948264892</v>
      </c>
      <c r="Y1146" s="26">
        <v>7643419804</v>
      </c>
      <c r="Z1146" s="26">
        <v>100</v>
      </c>
      <c r="AA1146" s="26">
        <v>1224224100</v>
      </c>
      <c r="AB1146" s="26">
        <v>419200000</v>
      </c>
      <c r="AC1146" s="26">
        <v>0</v>
      </c>
    </row>
    <row r="1147" spans="1:29" ht="25.5" x14ac:dyDescent="0.2">
      <c r="A1147" s="10" t="s">
        <v>1670</v>
      </c>
      <c r="B1147" s="103" t="s">
        <v>1671</v>
      </c>
      <c r="C1147" s="26">
        <v>50000000</v>
      </c>
      <c r="D1147" s="26">
        <v>0</v>
      </c>
      <c r="E1147" s="26">
        <v>0</v>
      </c>
      <c r="F1147" s="26">
        <v>0</v>
      </c>
      <c r="G1147" s="26">
        <v>0</v>
      </c>
      <c r="H1147" s="26">
        <v>50000000</v>
      </c>
      <c r="I1147" s="26">
        <v>50000000</v>
      </c>
      <c r="J1147" s="26">
        <v>50000000</v>
      </c>
      <c r="K1147" s="26">
        <v>25800000</v>
      </c>
      <c r="L1147" s="26">
        <v>25800000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24200000</v>
      </c>
      <c r="V1147" s="26">
        <v>48.4</v>
      </c>
      <c r="W1147" s="26">
        <v>50000000</v>
      </c>
      <c r="X1147" s="26">
        <v>100</v>
      </c>
      <c r="Y1147" s="26">
        <v>50000000</v>
      </c>
      <c r="Z1147" s="26">
        <v>100</v>
      </c>
      <c r="AA1147" s="26">
        <v>25800000</v>
      </c>
      <c r="AB1147" s="26">
        <v>0</v>
      </c>
      <c r="AC1147" s="26">
        <v>0</v>
      </c>
    </row>
    <row r="1148" spans="1:29" x14ac:dyDescent="0.2">
      <c r="A1148" s="10" t="s">
        <v>1672</v>
      </c>
      <c r="B1148" s="102" t="s">
        <v>1673</v>
      </c>
      <c r="C1148" s="26">
        <v>50000000</v>
      </c>
      <c r="D1148" s="26">
        <v>0</v>
      </c>
      <c r="E1148" s="26">
        <v>0</v>
      </c>
      <c r="F1148" s="26">
        <v>0</v>
      </c>
      <c r="G1148" s="26">
        <v>0</v>
      </c>
      <c r="H1148" s="26">
        <v>50000000</v>
      </c>
      <c r="I1148" s="26">
        <v>50000000</v>
      </c>
      <c r="J1148" s="26">
        <v>50000000</v>
      </c>
      <c r="K1148" s="26">
        <v>25800000</v>
      </c>
      <c r="L1148" s="26">
        <v>25800000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24200000</v>
      </c>
      <c r="V1148" s="26">
        <v>48.4</v>
      </c>
      <c r="W1148" s="26">
        <v>50000000</v>
      </c>
      <c r="X1148" s="26">
        <v>100</v>
      </c>
      <c r="Y1148" s="26">
        <v>50000000</v>
      </c>
      <c r="Z1148" s="26">
        <v>100</v>
      </c>
      <c r="AA1148" s="26">
        <v>25800000</v>
      </c>
      <c r="AB1148" s="26">
        <v>0</v>
      </c>
      <c r="AC1148" s="26">
        <v>0</v>
      </c>
    </row>
    <row r="1149" spans="1:29" x14ac:dyDescent="0.2">
      <c r="A1149" s="10" t="s">
        <v>1674</v>
      </c>
      <c r="B1149" s="102" t="s">
        <v>1675</v>
      </c>
      <c r="C1149" s="26">
        <v>50000000</v>
      </c>
      <c r="D1149" s="26">
        <v>0</v>
      </c>
      <c r="E1149" s="26">
        <v>0</v>
      </c>
      <c r="F1149" s="26">
        <v>0</v>
      </c>
      <c r="G1149" s="26">
        <v>0</v>
      </c>
      <c r="H1149" s="26">
        <v>50000000</v>
      </c>
      <c r="I1149" s="26">
        <v>50000000</v>
      </c>
      <c r="J1149" s="26">
        <v>50000000</v>
      </c>
      <c r="K1149" s="26">
        <v>25800000</v>
      </c>
      <c r="L1149" s="26">
        <v>25800000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24200000</v>
      </c>
      <c r="V1149" s="26">
        <v>48.4</v>
      </c>
      <c r="W1149" s="26">
        <v>50000000</v>
      </c>
      <c r="X1149" s="26">
        <v>100</v>
      </c>
      <c r="Y1149" s="26">
        <v>50000000</v>
      </c>
      <c r="Z1149" s="26">
        <v>100</v>
      </c>
      <c r="AA1149" s="26">
        <v>25800000</v>
      </c>
      <c r="AB1149" s="26">
        <v>0</v>
      </c>
      <c r="AC1149" s="26">
        <v>0</v>
      </c>
    </row>
    <row r="1150" spans="1:29" x14ac:dyDescent="0.2">
      <c r="A1150" s="10" t="s">
        <v>1676</v>
      </c>
      <c r="B1150" s="102" t="s">
        <v>1677</v>
      </c>
      <c r="C1150" s="26">
        <v>50000000</v>
      </c>
      <c r="D1150" s="26">
        <v>0</v>
      </c>
      <c r="E1150" s="26">
        <v>0</v>
      </c>
      <c r="F1150" s="26">
        <v>0</v>
      </c>
      <c r="G1150" s="26">
        <v>0</v>
      </c>
      <c r="H1150" s="26">
        <v>50000000</v>
      </c>
      <c r="I1150" s="26">
        <v>50000000</v>
      </c>
      <c r="J1150" s="26">
        <v>50000000</v>
      </c>
      <c r="K1150" s="26">
        <v>25800000</v>
      </c>
      <c r="L1150" s="26">
        <v>25800000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24200000</v>
      </c>
      <c r="V1150" s="26">
        <v>48.4</v>
      </c>
      <c r="W1150" s="26">
        <v>50000000</v>
      </c>
      <c r="X1150" s="26">
        <v>100</v>
      </c>
      <c r="Y1150" s="26">
        <v>50000000</v>
      </c>
      <c r="Z1150" s="26">
        <v>100</v>
      </c>
      <c r="AA1150" s="26">
        <v>25800000</v>
      </c>
      <c r="AB1150" s="26">
        <v>0</v>
      </c>
      <c r="AC1150" s="26">
        <v>0</v>
      </c>
    </row>
    <row r="1151" spans="1:29" ht="38.25" x14ac:dyDescent="0.2">
      <c r="A1151" s="10" t="s">
        <v>1678</v>
      </c>
      <c r="B1151" s="103" t="s">
        <v>1679</v>
      </c>
      <c r="C1151" s="26">
        <v>50000000</v>
      </c>
      <c r="D1151" s="26">
        <v>0</v>
      </c>
      <c r="E1151" s="26">
        <v>0</v>
      </c>
      <c r="F1151" s="26">
        <v>0</v>
      </c>
      <c r="G1151" s="26">
        <v>0</v>
      </c>
      <c r="H1151" s="26">
        <v>50000000</v>
      </c>
      <c r="I1151" s="26">
        <v>50000000</v>
      </c>
      <c r="J1151" s="26">
        <v>50000000</v>
      </c>
      <c r="K1151" s="26">
        <v>25800000</v>
      </c>
      <c r="L1151" s="26">
        <v>25800000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24200000</v>
      </c>
      <c r="V1151" s="26">
        <v>48.4</v>
      </c>
      <c r="W1151" s="26">
        <v>50000000</v>
      </c>
      <c r="X1151" s="26">
        <v>100</v>
      </c>
      <c r="Y1151" s="26">
        <v>50000000</v>
      </c>
      <c r="Z1151" s="26">
        <v>100</v>
      </c>
      <c r="AA1151" s="26">
        <v>25800000</v>
      </c>
      <c r="AB1151" s="26">
        <v>0</v>
      </c>
      <c r="AC1151" s="26">
        <v>0</v>
      </c>
    </row>
    <row r="1152" spans="1:29" ht="38.25" x14ac:dyDescent="0.2">
      <c r="A1152" s="10" t="s">
        <v>1680</v>
      </c>
      <c r="B1152" s="103" t="s">
        <v>1681</v>
      </c>
      <c r="C1152" s="26">
        <v>3000000</v>
      </c>
      <c r="D1152" s="26">
        <v>0</v>
      </c>
      <c r="E1152" s="26">
        <v>0</v>
      </c>
      <c r="F1152" s="26">
        <v>0</v>
      </c>
      <c r="G1152" s="26">
        <v>0</v>
      </c>
      <c r="H1152" s="26">
        <v>3000000</v>
      </c>
      <c r="I1152" s="26">
        <v>3000000</v>
      </c>
      <c r="J1152" s="26">
        <v>3000000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3000000</v>
      </c>
      <c r="V1152" s="26">
        <v>100</v>
      </c>
      <c r="W1152" s="26">
        <v>3000000</v>
      </c>
      <c r="X1152" s="26">
        <v>100</v>
      </c>
      <c r="Y1152" s="26">
        <v>3000000</v>
      </c>
      <c r="Z1152" s="26">
        <v>100</v>
      </c>
      <c r="AA1152" s="26">
        <v>0</v>
      </c>
      <c r="AB1152" s="26">
        <v>0</v>
      </c>
      <c r="AC1152" s="26">
        <v>0</v>
      </c>
    </row>
    <row r="1153" spans="1:29" x14ac:dyDescent="0.2">
      <c r="A1153" s="10" t="s">
        <v>1682</v>
      </c>
      <c r="B1153" s="102" t="s">
        <v>129</v>
      </c>
      <c r="C1153" s="26">
        <v>47000000</v>
      </c>
      <c r="D1153" s="26">
        <v>0</v>
      </c>
      <c r="E1153" s="26">
        <v>0</v>
      </c>
      <c r="F1153" s="26">
        <v>0</v>
      </c>
      <c r="G1153" s="26">
        <v>0</v>
      </c>
      <c r="H1153" s="26">
        <v>47000000</v>
      </c>
      <c r="I1153" s="26">
        <v>47000000</v>
      </c>
      <c r="J1153" s="26">
        <v>47000000</v>
      </c>
      <c r="K1153" s="26">
        <v>25800000</v>
      </c>
      <c r="L1153" s="26">
        <v>25800000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21200000</v>
      </c>
      <c r="V1153" s="26">
        <v>45.106382978723396</v>
      </c>
      <c r="W1153" s="26">
        <v>47000000</v>
      </c>
      <c r="X1153" s="26">
        <v>100</v>
      </c>
      <c r="Y1153" s="26">
        <v>47000000</v>
      </c>
      <c r="Z1153" s="26">
        <v>100</v>
      </c>
      <c r="AA1153" s="26">
        <v>25800000</v>
      </c>
      <c r="AB1153" s="26">
        <v>0</v>
      </c>
      <c r="AC1153" s="26">
        <v>0</v>
      </c>
    </row>
    <row r="1154" spans="1:29" x14ac:dyDescent="0.2">
      <c r="A1154" s="10" t="s">
        <v>1683</v>
      </c>
      <c r="B1154" s="102" t="s">
        <v>137</v>
      </c>
      <c r="C1154" s="26">
        <v>0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0</v>
      </c>
      <c r="Z1154" s="26">
        <v>0</v>
      </c>
      <c r="AA1154" s="26">
        <v>0</v>
      </c>
      <c r="AB1154" s="26">
        <v>0</v>
      </c>
      <c r="AC1154" s="26">
        <v>0</v>
      </c>
    </row>
    <row r="1155" spans="1:29" x14ac:dyDescent="0.2">
      <c r="A1155" s="10" t="s">
        <v>1684</v>
      </c>
      <c r="B1155" s="102" t="s">
        <v>405</v>
      </c>
      <c r="C1155" s="26">
        <v>6133714917</v>
      </c>
      <c r="D1155" s="26">
        <v>22000000</v>
      </c>
      <c r="E1155" s="26">
        <v>0</v>
      </c>
      <c r="F1155" s="26">
        <v>0</v>
      </c>
      <c r="G1155" s="26">
        <v>0</v>
      </c>
      <c r="H1155" s="26">
        <v>6155714917</v>
      </c>
      <c r="I1155" s="26">
        <v>6155714917</v>
      </c>
      <c r="J1155" s="26">
        <v>6155714917</v>
      </c>
      <c r="K1155" s="26">
        <v>1463499545</v>
      </c>
      <c r="L1155" s="26">
        <v>1463499545</v>
      </c>
      <c r="M1155" s="26">
        <v>366904545</v>
      </c>
      <c r="N1155" s="26">
        <v>366904545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4692215372</v>
      </c>
      <c r="V1155" s="26">
        <v>76.225352136462504</v>
      </c>
      <c r="W1155" s="26">
        <v>5788810372</v>
      </c>
      <c r="X1155" s="26">
        <v>94.039611158945405</v>
      </c>
      <c r="Y1155" s="26">
        <v>6155714917</v>
      </c>
      <c r="Z1155" s="26">
        <v>100</v>
      </c>
      <c r="AA1155" s="26">
        <v>1096595000</v>
      </c>
      <c r="AB1155" s="26">
        <v>366904545</v>
      </c>
      <c r="AC1155" s="26">
        <v>0</v>
      </c>
    </row>
    <row r="1156" spans="1:29" x14ac:dyDescent="0.2">
      <c r="A1156" s="10" t="s">
        <v>1685</v>
      </c>
      <c r="B1156" s="102" t="s">
        <v>407</v>
      </c>
      <c r="C1156" s="26">
        <v>257730000</v>
      </c>
      <c r="D1156" s="26">
        <v>0</v>
      </c>
      <c r="E1156" s="26">
        <v>0</v>
      </c>
      <c r="F1156" s="26">
        <v>0</v>
      </c>
      <c r="G1156" s="26">
        <v>0</v>
      </c>
      <c r="H1156" s="26">
        <v>257730000</v>
      </c>
      <c r="I1156" s="26">
        <v>257730000</v>
      </c>
      <c r="J1156" s="26">
        <v>257730000</v>
      </c>
      <c r="K1156" s="26">
        <v>120600000</v>
      </c>
      <c r="L1156" s="26">
        <v>120600000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137130000</v>
      </c>
      <c r="V1156" s="26">
        <v>53.206844372017194</v>
      </c>
      <c r="W1156" s="26">
        <v>257730000</v>
      </c>
      <c r="X1156" s="26">
        <v>100</v>
      </c>
      <c r="Y1156" s="26">
        <v>257730000</v>
      </c>
      <c r="Z1156" s="26">
        <v>100</v>
      </c>
      <c r="AA1156" s="26">
        <v>120600000</v>
      </c>
      <c r="AB1156" s="26">
        <v>0</v>
      </c>
      <c r="AC1156" s="26">
        <v>0</v>
      </c>
    </row>
    <row r="1157" spans="1:29" x14ac:dyDescent="0.2">
      <c r="A1157" s="10" t="s">
        <v>1686</v>
      </c>
      <c r="B1157" s="102" t="s">
        <v>409</v>
      </c>
      <c r="C1157" s="26">
        <v>257730000</v>
      </c>
      <c r="D1157" s="26">
        <v>0</v>
      </c>
      <c r="E1157" s="26">
        <v>0</v>
      </c>
      <c r="F1157" s="26">
        <v>0</v>
      </c>
      <c r="G1157" s="26">
        <v>0</v>
      </c>
      <c r="H1157" s="26">
        <v>257730000</v>
      </c>
      <c r="I1157" s="26">
        <v>257730000</v>
      </c>
      <c r="J1157" s="26">
        <v>257730000</v>
      </c>
      <c r="K1157" s="26">
        <v>120600000</v>
      </c>
      <c r="L1157" s="26">
        <v>120600000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137130000</v>
      </c>
      <c r="V1157" s="26">
        <v>53.206844372017194</v>
      </c>
      <c r="W1157" s="26">
        <v>257730000</v>
      </c>
      <c r="X1157" s="26">
        <v>100</v>
      </c>
      <c r="Y1157" s="26">
        <v>257730000</v>
      </c>
      <c r="Z1157" s="26">
        <v>100</v>
      </c>
      <c r="AA1157" s="26">
        <v>120600000</v>
      </c>
      <c r="AB1157" s="26">
        <v>0</v>
      </c>
      <c r="AC1157" s="26">
        <v>0</v>
      </c>
    </row>
    <row r="1158" spans="1:29" x14ac:dyDescent="0.2">
      <c r="A1158" s="10" t="s">
        <v>1687</v>
      </c>
      <c r="B1158" s="102" t="s">
        <v>1688</v>
      </c>
      <c r="C1158" s="26">
        <v>257730000</v>
      </c>
      <c r="D1158" s="26">
        <v>0</v>
      </c>
      <c r="E1158" s="26">
        <v>0</v>
      </c>
      <c r="F1158" s="26">
        <v>0</v>
      </c>
      <c r="G1158" s="26">
        <v>0</v>
      </c>
      <c r="H1158" s="26">
        <v>257730000</v>
      </c>
      <c r="I1158" s="26">
        <v>257730000</v>
      </c>
      <c r="J1158" s="26">
        <v>257730000</v>
      </c>
      <c r="K1158" s="26">
        <v>120600000</v>
      </c>
      <c r="L1158" s="26">
        <v>120600000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137130000</v>
      </c>
      <c r="V1158" s="26">
        <v>53.206844372017194</v>
      </c>
      <c r="W1158" s="26">
        <v>257730000</v>
      </c>
      <c r="X1158" s="26">
        <v>100</v>
      </c>
      <c r="Y1158" s="26">
        <v>257730000</v>
      </c>
      <c r="Z1158" s="26">
        <v>100</v>
      </c>
      <c r="AA1158" s="26">
        <v>120600000</v>
      </c>
      <c r="AB1158" s="26">
        <v>0</v>
      </c>
      <c r="AC1158" s="26">
        <v>0</v>
      </c>
    </row>
    <row r="1159" spans="1:29" ht="25.5" x14ac:dyDescent="0.2">
      <c r="A1159" s="10" t="s">
        <v>1689</v>
      </c>
      <c r="B1159" s="103" t="s">
        <v>1690</v>
      </c>
      <c r="C1159" s="26">
        <v>257730000</v>
      </c>
      <c r="D1159" s="26">
        <v>0</v>
      </c>
      <c r="E1159" s="26">
        <v>0</v>
      </c>
      <c r="F1159" s="26">
        <v>0</v>
      </c>
      <c r="G1159" s="26">
        <v>0</v>
      </c>
      <c r="H1159" s="26">
        <v>257730000</v>
      </c>
      <c r="I1159" s="26">
        <v>257730000</v>
      </c>
      <c r="J1159" s="26">
        <v>257730000</v>
      </c>
      <c r="K1159" s="26">
        <v>120600000</v>
      </c>
      <c r="L1159" s="26">
        <v>120600000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  <c r="T1159" s="26">
        <v>0</v>
      </c>
      <c r="U1159" s="26">
        <v>137130000</v>
      </c>
      <c r="V1159" s="26">
        <v>53.206844372017194</v>
      </c>
      <c r="W1159" s="26">
        <v>257730000</v>
      </c>
      <c r="X1159" s="26">
        <v>100</v>
      </c>
      <c r="Y1159" s="26">
        <v>257730000</v>
      </c>
      <c r="Z1159" s="26">
        <v>100</v>
      </c>
      <c r="AA1159" s="26">
        <v>120600000</v>
      </c>
      <c r="AB1159" s="26">
        <v>0</v>
      </c>
      <c r="AC1159" s="26">
        <v>0</v>
      </c>
    </row>
    <row r="1160" spans="1:29" x14ac:dyDescent="0.2">
      <c r="A1160" s="10" t="s">
        <v>1691</v>
      </c>
      <c r="B1160" s="102" t="s">
        <v>127</v>
      </c>
      <c r="C1160" s="26">
        <v>187730000</v>
      </c>
      <c r="D1160" s="26">
        <v>0</v>
      </c>
      <c r="E1160" s="26">
        <v>0</v>
      </c>
      <c r="F1160" s="26">
        <v>0</v>
      </c>
      <c r="G1160" s="26">
        <v>0</v>
      </c>
      <c r="H1160" s="26">
        <v>187730000</v>
      </c>
      <c r="I1160" s="26">
        <v>187730000</v>
      </c>
      <c r="J1160" s="26">
        <v>187730000</v>
      </c>
      <c r="K1160" s="26">
        <v>109800000</v>
      </c>
      <c r="L1160" s="26">
        <v>109800000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  <c r="T1160" s="26">
        <v>0</v>
      </c>
      <c r="U1160" s="26">
        <v>77930000</v>
      </c>
      <c r="V1160" s="26">
        <v>41.511745592073694</v>
      </c>
      <c r="W1160" s="26">
        <v>187730000</v>
      </c>
      <c r="X1160" s="26">
        <v>100</v>
      </c>
      <c r="Y1160" s="26">
        <v>187730000</v>
      </c>
      <c r="Z1160" s="26">
        <v>100</v>
      </c>
      <c r="AA1160" s="26">
        <v>109800000</v>
      </c>
      <c r="AB1160" s="26">
        <v>0</v>
      </c>
      <c r="AC1160" s="26">
        <v>0</v>
      </c>
    </row>
    <row r="1161" spans="1:29" ht="25.5" x14ac:dyDescent="0.2">
      <c r="A1161" s="10" t="s">
        <v>1692</v>
      </c>
      <c r="B1161" s="103" t="s">
        <v>1693</v>
      </c>
      <c r="C1161" s="26">
        <v>30000000</v>
      </c>
      <c r="D1161" s="26">
        <v>0</v>
      </c>
      <c r="E1161" s="26">
        <v>0</v>
      </c>
      <c r="F1161" s="26">
        <v>0</v>
      </c>
      <c r="G1161" s="26">
        <v>0</v>
      </c>
      <c r="H1161" s="26">
        <v>30000000</v>
      </c>
      <c r="I1161" s="26">
        <v>30000000</v>
      </c>
      <c r="J1161" s="26">
        <v>30000000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30000000</v>
      </c>
      <c r="V1161" s="26">
        <v>100</v>
      </c>
      <c r="W1161" s="26">
        <v>30000000</v>
      </c>
      <c r="X1161" s="26">
        <v>100</v>
      </c>
      <c r="Y1161" s="26">
        <v>30000000</v>
      </c>
      <c r="Z1161" s="26">
        <v>100</v>
      </c>
      <c r="AA1161" s="26">
        <v>0</v>
      </c>
      <c r="AB1161" s="26">
        <v>0</v>
      </c>
      <c r="AC1161" s="26">
        <v>0</v>
      </c>
    </row>
    <row r="1162" spans="1:29" ht="38.25" x14ac:dyDescent="0.2">
      <c r="A1162" s="10" t="s">
        <v>1694</v>
      </c>
      <c r="B1162" s="103" t="s">
        <v>1681</v>
      </c>
      <c r="C1162" s="26">
        <v>10000000</v>
      </c>
      <c r="D1162" s="26">
        <v>0</v>
      </c>
      <c r="E1162" s="26">
        <v>0</v>
      </c>
      <c r="F1162" s="26">
        <v>0</v>
      </c>
      <c r="G1162" s="26">
        <v>0</v>
      </c>
      <c r="H1162" s="26">
        <v>10000000</v>
      </c>
      <c r="I1162" s="26">
        <v>10000000</v>
      </c>
      <c r="J1162" s="26">
        <v>10000000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10000000</v>
      </c>
      <c r="V1162" s="26">
        <v>100</v>
      </c>
      <c r="W1162" s="26">
        <v>10000000</v>
      </c>
      <c r="X1162" s="26">
        <v>100</v>
      </c>
      <c r="Y1162" s="26">
        <v>10000000</v>
      </c>
      <c r="Z1162" s="26">
        <v>100</v>
      </c>
      <c r="AA1162" s="26">
        <v>0</v>
      </c>
      <c r="AB1162" s="26">
        <v>0</v>
      </c>
      <c r="AC1162" s="26">
        <v>0</v>
      </c>
    </row>
    <row r="1163" spans="1:29" x14ac:dyDescent="0.2">
      <c r="A1163" s="10" t="s">
        <v>1695</v>
      </c>
      <c r="B1163" s="102" t="s">
        <v>129</v>
      </c>
      <c r="C1163" s="26">
        <v>30000000</v>
      </c>
      <c r="D1163" s="26">
        <v>0</v>
      </c>
      <c r="E1163" s="26">
        <v>0</v>
      </c>
      <c r="F1163" s="26">
        <v>0</v>
      </c>
      <c r="G1163" s="26">
        <v>0</v>
      </c>
      <c r="H1163" s="26">
        <v>30000000</v>
      </c>
      <c r="I1163" s="26">
        <v>30000000</v>
      </c>
      <c r="J1163" s="26">
        <v>30000000</v>
      </c>
      <c r="K1163" s="26">
        <v>10800000</v>
      </c>
      <c r="L1163" s="26">
        <v>10800000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19200000</v>
      </c>
      <c r="V1163" s="26">
        <v>64</v>
      </c>
      <c r="W1163" s="26">
        <v>30000000</v>
      </c>
      <c r="X1163" s="26">
        <v>100</v>
      </c>
      <c r="Y1163" s="26">
        <v>30000000</v>
      </c>
      <c r="Z1163" s="26">
        <v>100</v>
      </c>
      <c r="AA1163" s="26">
        <v>10800000</v>
      </c>
      <c r="AB1163" s="26">
        <v>0</v>
      </c>
      <c r="AC1163" s="26">
        <v>0</v>
      </c>
    </row>
    <row r="1164" spans="1:29" x14ac:dyDescent="0.2">
      <c r="A1164" s="10" t="s">
        <v>1696</v>
      </c>
      <c r="B1164" s="102" t="s">
        <v>1482</v>
      </c>
      <c r="C1164" s="26">
        <v>514981266</v>
      </c>
      <c r="D1164" s="26">
        <v>22000000</v>
      </c>
      <c r="E1164" s="26">
        <v>0</v>
      </c>
      <c r="F1164" s="26">
        <v>0</v>
      </c>
      <c r="G1164" s="26">
        <v>0</v>
      </c>
      <c r="H1164" s="26">
        <v>536981266</v>
      </c>
      <c r="I1164" s="26">
        <v>536981266</v>
      </c>
      <c r="J1164" s="26">
        <v>536981266</v>
      </c>
      <c r="K1164" s="26">
        <v>129996908</v>
      </c>
      <c r="L1164" s="26">
        <v>129996908</v>
      </c>
      <c r="M1164" s="26">
        <v>92647272</v>
      </c>
      <c r="N1164" s="26">
        <v>92647272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406984358</v>
      </c>
      <c r="V1164" s="26">
        <v>75.791165124185184</v>
      </c>
      <c r="W1164" s="26">
        <v>444333994</v>
      </c>
      <c r="X1164" s="26">
        <v>82.746647254543092</v>
      </c>
      <c r="Y1164" s="26">
        <v>536981266</v>
      </c>
      <c r="Z1164" s="26">
        <v>100</v>
      </c>
      <c r="AA1164" s="26">
        <v>37349636</v>
      </c>
      <c r="AB1164" s="26">
        <v>92647272</v>
      </c>
      <c r="AC1164" s="26">
        <v>0</v>
      </c>
    </row>
    <row r="1165" spans="1:29" x14ac:dyDescent="0.2">
      <c r="A1165" s="10" t="s">
        <v>1697</v>
      </c>
      <c r="B1165" s="102" t="s">
        <v>409</v>
      </c>
      <c r="C1165" s="26">
        <v>514981266</v>
      </c>
      <c r="D1165" s="26">
        <v>22000000</v>
      </c>
      <c r="E1165" s="26">
        <v>0</v>
      </c>
      <c r="F1165" s="26">
        <v>0</v>
      </c>
      <c r="G1165" s="26">
        <v>0</v>
      </c>
      <c r="H1165" s="26">
        <v>536981266</v>
      </c>
      <c r="I1165" s="26">
        <v>536981266</v>
      </c>
      <c r="J1165" s="26">
        <v>536981266</v>
      </c>
      <c r="K1165" s="26">
        <v>129996908</v>
      </c>
      <c r="L1165" s="26">
        <v>129996908</v>
      </c>
      <c r="M1165" s="26">
        <v>92647272</v>
      </c>
      <c r="N1165" s="26">
        <v>92647272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406984358</v>
      </c>
      <c r="V1165" s="26">
        <v>75.791165124185184</v>
      </c>
      <c r="W1165" s="26">
        <v>444333994</v>
      </c>
      <c r="X1165" s="26">
        <v>82.746647254543092</v>
      </c>
      <c r="Y1165" s="26">
        <v>536981266</v>
      </c>
      <c r="Z1165" s="26">
        <v>100</v>
      </c>
      <c r="AA1165" s="26">
        <v>37349636</v>
      </c>
      <c r="AB1165" s="26">
        <v>92647272</v>
      </c>
      <c r="AC1165" s="26">
        <v>0</v>
      </c>
    </row>
    <row r="1166" spans="1:29" x14ac:dyDescent="0.2">
      <c r="A1166" s="10" t="s">
        <v>1698</v>
      </c>
      <c r="B1166" s="102" t="s">
        <v>1699</v>
      </c>
      <c r="C1166" s="26">
        <v>179030000</v>
      </c>
      <c r="D1166" s="26">
        <v>0</v>
      </c>
      <c r="E1166" s="26">
        <v>0</v>
      </c>
      <c r="F1166" s="26">
        <v>0</v>
      </c>
      <c r="G1166" s="26">
        <v>0</v>
      </c>
      <c r="H1166" s="26">
        <v>179030000</v>
      </c>
      <c r="I1166" s="26">
        <v>179030000</v>
      </c>
      <c r="J1166" s="26">
        <v>179030000</v>
      </c>
      <c r="K1166" s="26">
        <v>35775727</v>
      </c>
      <c r="L1166" s="26">
        <v>35775727</v>
      </c>
      <c r="M1166" s="26">
        <v>15823636</v>
      </c>
      <c r="N1166" s="26">
        <v>15823636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143254273</v>
      </c>
      <c r="V1166" s="26">
        <v>80.016909456515705</v>
      </c>
      <c r="W1166" s="26">
        <v>163206364</v>
      </c>
      <c r="X1166" s="26">
        <v>91.1614612076188</v>
      </c>
      <c r="Y1166" s="26">
        <v>179030000</v>
      </c>
      <c r="Z1166" s="26">
        <v>100</v>
      </c>
      <c r="AA1166" s="26">
        <v>19952091</v>
      </c>
      <c r="AB1166" s="26">
        <v>15823636</v>
      </c>
      <c r="AC1166" s="26">
        <v>0</v>
      </c>
    </row>
    <row r="1167" spans="1:29" ht="51" x14ac:dyDescent="0.2">
      <c r="A1167" s="10" t="s">
        <v>1700</v>
      </c>
      <c r="B1167" s="103" t="s">
        <v>1701</v>
      </c>
      <c r="C1167" s="26">
        <v>129030000</v>
      </c>
      <c r="D1167" s="26">
        <v>0</v>
      </c>
      <c r="E1167" s="26">
        <v>0</v>
      </c>
      <c r="F1167" s="26">
        <v>0</v>
      </c>
      <c r="G1167" s="26">
        <v>0</v>
      </c>
      <c r="H1167" s="26">
        <v>129030000</v>
      </c>
      <c r="I1167" s="26">
        <v>129030000</v>
      </c>
      <c r="J1167" s="26">
        <v>129030000</v>
      </c>
      <c r="K1167" s="26">
        <v>35775727</v>
      </c>
      <c r="L1167" s="26">
        <v>35775727</v>
      </c>
      <c r="M1167" s="26">
        <v>15823636</v>
      </c>
      <c r="N1167" s="26">
        <v>15823636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93254273</v>
      </c>
      <c r="V1167" s="26">
        <v>72.273326358211307</v>
      </c>
      <c r="W1167" s="26">
        <v>113206364</v>
      </c>
      <c r="X1167" s="26">
        <v>87.736467488180992</v>
      </c>
      <c r="Y1167" s="26">
        <v>129030000</v>
      </c>
      <c r="Z1167" s="26">
        <v>100</v>
      </c>
      <c r="AA1167" s="26">
        <v>19952091</v>
      </c>
      <c r="AB1167" s="26">
        <v>15823636</v>
      </c>
      <c r="AC1167" s="26">
        <v>0</v>
      </c>
    </row>
    <row r="1168" spans="1:29" x14ac:dyDescent="0.2">
      <c r="A1168" s="10" t="s">
        <v>1702</v>
      </c>
      <c r="B1168" s="102" t="s">
        <v>127</v>
      </c>
      <c r="C1168" s="26">
        <v>20000000</v>
      </c>
      <c r="D1168" s="26">
        <v>0</v>
      </c>
      <c r="E1168" s="26">
        <v>0</v>
      </c>
      <c r="F1168" s="26">
        <v>0</v>
      </c>
      <c r="G1168" s="26">
        <v>0</v>
      </c>
      <c r="H1168" s="26">
        <v>20000000</v>
      </c>
      <c r="I1168" s="26">
        <v>20000000</v>
      </c>
      <c r="J1168" s="26">
        <v>20000000</v>
      </c>
      <c r="K1168" s="26">
        <v>6675000</v>
      </c>
      <c r="L1168" s="26">
        <v>6675000</v>
      </c>
      <c r="M1168" s="26">
        <v>2522727</v>
      </c>
      <c r="N1168" s="26">
        <v>2522727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13325000</v>
      </c>
      <c r="V1168" s="26">
        <v>66.625</v>
      </c>
      <c r="W1168" s="26">
        <v>17477273</v>
      </c>
      <c r="X1168" s="26">
        <v>87.386364999999998</v>
      </c>
      <c r="Y1168" s="26">
        <v>20000000</v>
      </c>
      <c r="Z1168" s="26">
        <v>100</v>
      </c>
      <c r="AA1168" s="26">
        <v>4152273</v>
      </c>
      <c r="AB1168" s="26">
        <v>2522727</v>
      </c>
      <c r="AC1168" s="26">
        <v>0</v>
      </c>
    </row>
    <row r="1169" spans="1:29" ht="25.5" x14ac:dyDescent="0.2">
      <c r="A1169" s="10" t="s">
        <v>1703</v>
      </c>
      <c r="B1169" s="103" t="s">
        <v>1693</v>
      </c>
      <c r="C1169" s="26">
        <v>3000000</v>
      </c>
      <c r="D1169" s="26">
        <v>0</v>
      </c>
      <c r="E1169" s="26">
        <v>0</v>
      </c>
      <c r="F1169" s="26">
        <v>0</v>
      </c>
      <c r="G1169" s="26">
        <v>0</v>
      </c>
      <c r="H1169" s="26">
        <v>3000000</v>
      </c>
      <c r="I1169" s="26">
        <v>3000000</v>
      </c>
      <c r="J1169" s="26">
        <v>3000000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3000000</v>
      </c>
      <c r="V1169" s="26">
        <v>100</v>
      </c>
      <c r="W1169" s="26">
        <v>3000000</v>
      </c>
      <c r="X1169" s="26">
        <v>100</v>
      </c>
      <c r="Y1169" s="26">
        <v>3000000</v>
      </c>
      <c r="Z1169" s="26">
        <v>100</v>
      </c>
      <c r="AA1169" s="26">
        <v>0</v>
      </c>
      <c r="AB1169" s="26">
        <v>0</v>
      </c>
      <c r="AC1169" s="26">
        <v>0</v>
      </c>
    </row>
    <row r="1170" spans="1:29" ht="38.25" x14ac:dyDescent="0.2">
      <c r="A1170" s="10" t="s">
        <v>1704</v>
      </c>
      <c r="B1170" s="103" t="s">
        <v>1681</v>
      </c>
      <c r="C1170" s="26">
        <v>5000000</v>
      </c>
      <c r="D1170" s="26">
        <v>0</v>
      </c>
      <c r="E1170" s="26">
        <v>0</v>
      </c>
      <c r="F1170" s="26">
        <v>0</v>
      </c>
      <c r="G1170" s="26">
        <v>0</v>
      </c>
      <c r="H1170" s="26">
        <v>5000000</v>
      </c>
      <c r="I1170" s="26">
        <v>5000000</v>
      </c>
      <c r="J1170" s="26">
        <v>5000000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5000000</v>
      </c>
      <c r="V1170" s="26">
        <v>100</v>
      </c>
      <c r="W1170" s="26">
        <v>5000000</v>
      </c>
      <c r="X1170" s="26">
        <v>100</v>
      </c>
      <c r="Y1170" s="26">
        <v>5000000</v>
      </c>
      <c r="Z1170" s="26">
        <v>100</v>
      </c>
      <c r="AA1170" s="26">
        <v>0</v>
      </c>
      <c r="AB1170" s="26">
        <v>0</v>
      </c>
      <c r="AC1170" s="26">
        <v>0</v>
      </c>
    </row>
    <row r="1171" spans="1:29" x14ac:dyDescent="0.2">
      <c r="A1171" s="10" t="s">
        <v>1705</v>
      </c>
      <c r="B1171" s="102" t="s">
        <v>129</v>
      </c>
      <c r="C1171" s="26">
        <v>101030000</v>
      </c>
      <c r="D1171" s="26">
        <v>0</v>
      </c>
      <c r="E1171" s="26">
        <v>0</v>
      </c>
      <c r="F1171" s="26">
        <v>0</v>
      </c>
      <c r="G1171" s="26">
        <v>0</v>
      </c>
      <c r="H1171" s="26">
        <v>101030000</v>
      </c>
      <c r="I1171" s="26">
        <v>101030000</v>
      </c>
      <c r="J1171" s="26">
        <v>101030000</v>
      </c>
      <c r="K1171" s="26">
        <v>29100727</v>
      </c>
      <c r="L1171" s="26">
        <v>29100727</v>
      </c>
      <c r="M1171" s="26">
        <v>13300909</v>
      </c>
      <c r="N1171" s="26">
        <v>13300909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71929273</v>
      </c>
      <c r="V1171" s="26">
        <v>71.195954666930589</v>
      </c>
      <c r="W1171" s="26">
        <v>87729091</v>
      </c>
      <c r="X1171" s="26">
        <v>86.834693655349909</v>
      </c>
      <c r="Y1171" s="26">
        <v>101030000</v>
      </c>
      <c r="Z1171" s="26">
        <v>100</v>
      </c>
      <c r="AA1171" s="26">
        <v>15799818</v>
      </c>
      <c r="AB1171" s="26">
        <v>13300909</v>
      </c>
      <c r="AC1171" s="26">
        <v>0</v>
      </c>
    </row>
    <row r="1172" spans="1:29" x14ac:dyDescent="0.2">
      <c r="A1172" s="10" t="s">
        <v>1706</v>
      </c>
      <c r="B1172" s="102" t="s">
        <v>137</v>
      </c>
      <c r="C1172" s="26">
        <v>0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  <c r="I1172" s="26">
        <v>0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  <c r="V1172" s="26">
        <v>0</v>
      </c>
      <c r="W1172" s="26">
        <v>0</v>
      </c>
      <c r="X1172" s="26">
        <v>0</v>
      </c>
      <c r="Y1172" s="26">
        <v>0</v>
      </c>
      <c r="Z1172" s="26">
        <v>0</v>
      </c>
      <c r="AA1172" s="26">
        <v>0</v>
      </c>
      <c r="AB1172" s="26">
        <v>0</v>
      </c>
      <c r="AC1172" s="26">
        <v>0</v>
      </c>
    </row>
    <row r="1173" spans="1:29" ht="38.25" x14ac:dyDescent="0.2">
      <c r="A1173" s="10" t="s">
        <v>1707</v>
      </c>
      <c r="B1173" s="103" t="s">
        <v>1708</v>
      </c>
      <c r="C1173" s="26">
        <v>50000000</v>
      </c>
      <c r="D1173" s="26">
        <v>0</v>
      </c>
      <c r="E1173" s="26">
        <v>0</v>
      </c>
      <c r="F1173" s="26">
        <v>0</v>
      </c>
      <c r="G1173" s="26">
        <v>0</v>
      </c>
      <c r="H1173" s="26">
        <v>50000000</v>
      </c>
      <c r="I1173" s="26">
        <v>50000000</v>
      </c>
      <c r="J1173" s="26">
        <v>50000000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50000000</v>
      </c>
      <c r="V1173" s="26">
        <v>100</v>
      </c>
      <c r="W1173" s="26">
        <v>50000000</v>
      </c>
      <c r="X1173" s="26">
        <v>100</v>
      </c>
      <c r="Y1173" s="26">
        <v>50000000</v>
      </c>
      <c r="Z1173" s="26">
        <v>100</v>
      </c>
      <c r="AA1173" s="26">
        <v>0</v>
      </c>
      <c r="AB1173" s="26">
        <v>0</v>
      </c>
      <c r="AC1173" s="26">
        <v>0</v>
      </c>
    </row>
    <row r="1174" spans="1:29" x14ac:dyDescent="0.2">
      <c r="A1174" s="10" t="s">
        <v>1709</v>
      </c>
      <c r="B1174" s="102" t="s">
        <v>129</v>
      </c>
      <c r="C1174" s="26">
        <v>50000000</v>
      </c>
      <c r="D1174" s="26">
        <v>0</v>
      </c>
      <c r="E1174" s="26">
        <v>0</v>
      </c>
      <c r="F1174" s="26">
        <v>0</v>
      </c>
      <c r="G1174" s="26">
        <v>0</v>
      </c>
      <c r="H1174" s="26">
        <v>50000000</v>
      </c>
      <c r="I1174" s="26">
        <v>50000000</v>
      </c>
      <c r="J1174" s="26">
        <v>50000000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50000000</v>
      </c>
      <c r="V1174" s="26">
        <v>100</v>
      </c>
      <c r="W1174" s="26">
        <v>50000000</v>
      </c>
      <c r="X1174" s="26">
        <v>100</v>
      </c>
      <c r="Y1174" s="26">
        <v>50000000</v>
      </c>
      <c r="Z1174" s="26">
        <v>100</v>
      </c>
      <c r="AA1174" s="26">
        <v>0</v>
      </c>
      <c r="AB1174" s="26">
        <v>0</v>
      </c>
      <c r="AC1174" s="26">
        <v>0</v>
      </c>
    </row>
    <row r="1175" spans="1:29" ht="51" x14ac:dyDescent="0.2">
      <c r="A1175" s="10" t="s">
        <v>1710</v>
      </c>
      <c r="B1175" s="103" t="s">
        <v>1711</v>
      </c>
      <c r="C1175" s="26">
        <v>142400000</v>
      </c>
      <c r="D1175" s="26">
        <v>7000000</v>
      </c>
      <c r="E1175" s="26">
        <v>0</v>
      </c>
      <c r="F1175" s="26">
        <v>0</v>
      </c>
      <c r="G1175" s="26">
        <v>0</v>
      </c>
      <c r="H1175" s="26">
        <v>149400000</v>
      </c>
      <c r="I1175" s="26">
        <v>149400000</v>
      </c>
      <c r="J1175" s="26">
        <v>149400000</v>
      </c>
      <c r="K1175" s="26">
        <v>35677438</v>
      </c>
      <c r="L1175" s="26">
        <v>35677438</v>
      </c>
      <c r="M1175" s="26">
        <v>24877620</v>
      </c>
      <c r="N1175" s="26">
        <v>24877620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113722562</v>
      </c>
      <c r="V1175" s="26">
        <v>76.11951941097719</v>
      </c>
      <c r="W1175" s="26">
        <v>124522380</v>
      </c>
      <c r="X1175" s="26">
        <v>83.348313253011995</v>
      </c>
      <c r="Y1175" s="26">
        <v>149400000</v>
      </c>
      <c r="Z1175" s="26">
        <v>100</v>
      </c>
      <c r="AA1175" s="26">
        <v>10799818</v>
      </c>
      <c r="AB1175" s="26">
        <v>24877620</v>
      </c>
      <c r="AC1175" s="26">
        <v>0</v>
      </c>
    </row>
    <row r="1176" spans="1:29" ht="25.5" x14ac:dyDescent="0.2">
      <c r="A1176" s="10" t="s">
        <v>1712</v>
      </c>
      <c r="B1176" s="103" t="s">
        <v>1713</v>
      </c>
      <c r="C1176" s="26">
        <v>10000000</v>
      </c>
      <c r="D1176" s="26">
        <v>7000000</v>
      </c>
      <c r="E1176" s="26">
        <v>0</v>
      </c>
      <c r="F1176" s="26">
        <v>0</v>
      </c>
      <c r="G1176" s="26">
        <v>0</v>
      </c>
      <c r="H1176" s="26">
        <v>17000000</v>
      </c>
      <c r="I1176" s="26">
        <v>17000000</v>
      </c>
      <c r="J1176" s="26">
        <v>17000000</v>
      </c>
      <c r="K1176" s="26">
        <v>7000000</v>
      </c>
      <c r="L1176" s="26">
        <v>7000000</v>
      </c>
      <c r="M1176" s="26">
        <v>7000000</v>
      </c>
      <c r="N1176" s="26">
        <v>7000000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10000000</v>
      </c>
      <c r="V1176" s="26">
        <v>58.823529411764703</v>
      </c>
      <c r="W1176" s="26">
        <v>10000000</v>
      </c>
      <c r="X1176" s="26">
        <v>58.823529411764703</v>
      </c>
      <c r="Y1176" s="26">
        <v>17000000</v>
      </c>
      <c r="Z1176" s="26">
        <v>100</v>
      </c>
      <c r="AA1176" s="26">
        <v>0</v>
      </c>
      <c r="AB1176" s="26">
        <v>7000000</v>
      </c>
      <c r="AC1176" s="26">
        <v>0</v>
      </c>
    </row>
    <row r="1177" spans="1:29" x14ac:dyDescent="0.2">
      <c r="A1177" s="10" t="s">
        <v>1714</v>
      </c>
      <c r="B1177" s="102" t="s">
        <v>129</v>
      </c>
      <c r="C1177" s="26">
        <v>10000000</v>
      </c>
      <c r="D1177" s="26">
        <v>0</v>
      </c>
      <c r="E1177" s="26">
        <v>0</v>
      </c>
      <c r="F1177" s="26">
        <v>0</v>
      </c>
      <c r="G1177" s="26">
        <v>0</v>
      </c>
      <c r="H1177" s="26">
        <v>10000000</v>
      </c>
      <c r="I1177" s="26">
        <v>10000000</v>
      </c>
      <c r="J1177" s="26">
        <v>10000000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10000000</v>
      </c>
      <c r="V1177" s="26">
        <v>100</v>
      </c>
      <c r="W1177" s="26">
        <v>10000000</v>
      </c>
      <c r="X1177" s="26">
        <v>100</v>
      </c>
      <c r="Y1177" s="26">
        <v>10000000</v>
      </c>
      <c r="Z1177" s="26">
        <v>100</v>
      </c>
      <c r="AA1177" s="26">
        <v>0</v>
      </c>
      <c r="AB1177" s="26">
        <v>0</v>
      </c>
      <c r="AC1177" s="26">
        <v>0</v>
      </c>
    </row>
    <row r="1178" spans="1:29" x14ac:dyDescent="0.2">
      <c r="A1178" s="10" t="s">
        <v>1715</v>
      </c>
      <c r="B1178" s="102" t="s">
        <v>137</v>
      </c>
      <c r="C1178" s="26">
        <v>0</v>
      </c>
      <c r="D1178" s="26">
        <v>7000000</v>
      </c>
      <c r="E1178" s="26">
        <v>0</v>
      </c>
      <c r="F1178" s="26">
        <v>0</v>
      </c>
      <c r="G1178" s="26">
        <v>0</v>
      </c>
      <c r="H1178" s="26">
        <v>7000000</v>
      </c>
      <c r="I1178" s="26">
        <v>7000000</v>
      </c>
      <c r="J1178" s="26">
        <v>7000000</v>
      </c>
      <c r="K1178" s="26">
        <v>7000000</v>
      </c>
      <c r="L1178" s="26">
        <v>7000000</v>
      </c>
      <c r="M1178" s="26">
        <v>7000000</v>
      </c>
      <c r="N1178" s="26">
        <v>7000000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  <c r="V1178" s="26">
        <v>0</v>
      </c>
      <c r="W1178" s="26">
        <v>0</v>
      </c>
      <c r="X1178" s="26">
        <v>0</v>
      </c>
      <c r="Y1178" s="26">
        <v>7000000</v>
      </c>
      <c r="Z1178" s="26">
        <v>100</v>
      </c>
      <c r="AA1178" s="26">
        <v>0</v>
      </c>
      <c r="AB1178" s="26">
        <v>7000000</v>
      </c>
      <c r="AC1178" s="26">
        <v>0</v>
      </c>
    </row>
    <row r="1179" spans="1:29" ht="38.25" x14ac:dyDescent="0.2">
      <c r="A1179" s="10" t="s">
        <v>1716</v>
      </c>
      <c r="B1179" s="103" t="s">
        <v>1717</v>
      </c>
      <c r="C1179" s="26">
        <v>20000000</v>
      </c>
      <c r="D1179" s="26">
        <v>0</v>
      </c>
      <c r="E1179" s="26">
        <v>0</v>
      </c>
      <c r="F1179" s="26">
        <v>0</v>
      </c>
      <c r="G1179" s="26">
        <v>0</v>
      </c>
      <c r="H1179" s="26">
        <v>20000000</v>
      </c>
      <c r="I1179" s="26">
        <v>20000000</v>
      </c>
      <c r="J1179" s="26">
        <v>20000000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20000000</v>
      </c>
      <c r="V1179" s="26">
        <v>100</v>
      </c>
      <c r="W1179" s="26">
        <v>20000000</v>
      </c>
      <c r="X1179" s="26">
        <v>100</v>
      </c>
      <c r="Y1179" s="26">
        <v>20000000</v>
      </c>
      <c r="Z1179" s="26">
        <v>100</v>
      </c>
      <c r="AA1179" s="26">
        <v>0</v>
      </c>
      <c r="AB1179" s="26">
        <v>0</v>
      </c>
      <c r="AC1179" s="26">
        <v>0</v>
      </c>
    </row>
    <row r="1180" spans="1:29" x14ac:dyDescent="0.2">
      <c r="A1180" s="10" t="s">
        <v>1718</v>
      </c>
      <c r="B1180" s="102" t="s">
        <v>129</v>
      </c>
      <c r="C1180" s="26">
        <v>20000000</v>
      </c>
      <c r="D1180" s="26">
        <v>0</v>
      </c>
      <c r="E1180" s="26">
        <v>0</v>
      </c>
      <c r="F1180" s="26">
        <v>0</v>
      </c>
      <c r="G1180" s="26">
        <v>0</v>
      </c>
      <c r="H1180" s="26">
        <v>20000000</v>
      </c>
      <c r="I1180" s="26">
        <v>20000000</v>
      </c>
      <c r="J1180" s="26">
        <v>20000000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20000000</v>
      </c>
      <c r="V1180" s="26">
        <v>100</v>
      </c>
      <c r="W1180" s="26">
        <v>20000000</v>
      </c>
      <c r="X1180" s="26">
        <v>100</v>
      </c>
      <c r="Y1180" s="26">
        <v>20000000</v>
      </c>
      <c r="Z1180" s="26">
        <v>100</v>
      </c>
      <c r="AA1180" s="26">
        <v>0</v>
      </c>
      <c r="AB1180" s="26">
        <v>0</v>
      </c>
      <c r="AC1180" s="26">
        <v>0</v>
      </c>
    </row>
    <row r="1181" spans="1:29" ht="51" x14ac:dyDescent="0.2">
      <c r="A1181" s="10" t="s">
        <v>1719</v>
      </c>
      <c r="B1181" s="103" t="s">
        <v>1701</v>
      </c>
      <c r="C1181" s="26">
        <v>112400000</v>
      </c>
      <c r="D1181" s="26">
        <v>0</v>
      </c>
      <c r="E1181" s="26">
        <v>0</v>
      </c>
      <c r="F1181" s="26">
        <v>0</v>
      </c>
      <c r="G1181" s="26">
        <v>0</v>
      </c>
      <c r="H1181" s="26">
        <v>112400000</v>
      </c>
      <c r="I1181" s="26">
        <v>112400000</v>
      </c>
      <c r="J1181" s="26">
        <v>112400000</v>
      </c>
      <c r="K1181" s="26">
        <v>28677438</v>
      </c>
      <c r="L1181" s="26">
        <v>28677438</v>
      </c>
      <c r="M1181" s="26">
        <v>17877620</v>
      </c>
      <c r="N1181" s="26">
        <v>17877620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83722562</v>
      </c>
      <c r="V1181" s="26">
        <v>74.486265124555203</v>
      </c>
      <c r="W1181" s="26">
        <v>94522380</v>
      </c>
      <c r="X1181" s="26">
        <v>84.094644128113899</v>
      </c>
      <c r="Y1181" s="26">
        <v>112400000</v>
      </c>
      <c r="Z1181" s="26">
        <v>100</v>
      </c>
      <c r="AA1181" s="26">
        <v>10799818</v>
      </c>
      <c r="AB1181" s="26">
        <v>17877620</v>
      </c>
      <c r="AC1181" s="26">
        <v>0</v>
      </c>
    </row>
    <row r="1182" spans="1:29" x14ac:dyDescent="0.2">
      <c r="A1182" s="10" t="s">
        <v>1720</v>
      </c>
      <c r="B1182" s="102" t="s">
        <v>127</v>
      </c>
      <c r="C1182" s="26">
        <v>11650000</v>
      </c>
      <c r="D1182" s="26">
        <v>0</v>
      </c>
      <c r="E1182" s="26">
        <v>0</v>
      </c>
      <c r="F1182" s="26">
        <v>0</v>
      </c>
      <c r="G1182" s="26">
        <v>0</v>
      </c>
      <c r="H1182" s="26">
        <v>11650000</v>
      </c>
      <c r="I1182" s="26">
        <v>11650000</v>
      </c>
      <c r="J1182" s="26">
        <v>11650000</v>
      </c>
      <c r="K1182" s="26">
        <v>3300727</v>
      </c>
      <c r="L1182" s="26">
        <v>3300727</v>
      </c>
      <c r="M1182" s="26">
        <v>2500909</v>
      </c>
      <c r="N1182" s="26">
        <v>2500909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8349273</v>
      </c>
      <c r="V1182" s="26">
        <v>71.667579399141601</v>
      </c>
      <c r="W1182" s="26">
        <v>9149091</v>
      </c>
      <c r="X1182" s="26">
        <v>78.532969957081491</v>
      </c>
      <c r="Y1182" s="26">
        <v>11650000</v>
      </c>
      <c r="Z1182" s="26">
        <v>100</v>
      </c>
      <c r="AA1182" s="26">
        <v>799818</v>
      </c>
      <c r="AB1182" s="26">
        <v>2500909</v>
      </c>
      <c r="AC1182" s="26">
        <v>0</v>
      </c>
    </row>
    <row r="1183" spans="1:29" ht="25.5" x14ac:dyDescent="0.2">
      <c r="A1183" s="10" t="s">
        <v>1721</v>
      </c>
      <c r="B1183" s="103" t="s">
        <v>1693</v>
      </c>
      <c r="C1183" s="26">
        <v>10000000</v>
      </c>
      <c r="D1183" s="26">
        <v>0</v>
      </c>
      <c r="E1183" s="26">
        <v>0</v>
      </c>
      <c r="F1183" s="26">
        <v>0</v>
      </c>
      <c r="G1183" s="26">
        <v>0</v>
      </c>
      <c r="H1183" s="26">
        <v>10000000</v>
      </c>
      <c r="I1183" s="26">
        <v>10000000</v>
      </c>
      <c r="J1183" s="26">
        <v>10000000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10000000</v>
      </c>
      <c r="V1183" s="26">
        <v>100</v>
      </c>
      <c r="W1183" s="26">
        <v>10000000</v>
      </c>
      <c r="X1183" s="26">
        <v>100</v>
      </c>
      <c r="Y1183" s="26">
        <v>10000000</v>
      </c>
      <c r="Z1183" s="26">
        <v>100</v>
      </c>
      <c r="AA1183" s="26">
        <v>0</v>
      </c>
      <c r="AB1183" s="26">
        <v>0</v>
      </c>
      <c r="AC1183" s="26">
        <v>0</v>
      </c>
    </row>
    <row r="1184" spans="1:29" ht="38.25" x14ac:dyDescent="0.2">
      <c r="A1184" s="10" t="s">
        <v>1722</v>
      </c>
      <c r="B1184" s="103" t="s">
        <v>1681</v>
      </c>
      <c r="C1184" s="26">
        <v>5000000</v>
      </c>
      <c r="D1184" s="26">
        <v>0</v>
      </c>
      <c r="E1184" s="26">
        <v>0</v>
      </c>
      <c r="F1184" s="26">
        <v>0</v>
      </c>
      <c r="G1184" s="26">
        <v>0</v>
      </c>
      <c r="H1184" s="26">
        <v>5000000</v>
      </c>
      <c r="I1184" s="26">
        <v>5000000</v>
      </c>
      <c r="J1184" s="26">
        <v>5000000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5000000</v>
      </c>
      <c r="V1184" s="26">
        <v>100</v>
      </c>
      <c r="W1184" s="26">
        <v>5000000</v>
      </c>
      <c r="X1184" s="26">
        <v>100</v>
      </c>
      <c r="Y1184" s="26">
        <v>5000000</v>
      </c>
      <c r="Z1184" s="26">
        <v>100</v>
      </c>
      <c r="AA1184" s="26">
        <v>0</v>
      </c>
      <c r="AB1184" s="26">
        <v>0</v>
      </c>
      <c r="AC1184" s="26">
        <v>0</v>
      </c>
    </row>
    <row r="1185" spans="1:29" x14ac:dyDescent="0.2">
      <c r="A1185" s="10" t="s">
        <v>1723</v>
      </c>
      <c r="B1185" s="102" t="s">
        <v>129</v>
      </c>
      <c r="C1185" s="26">
        <v>85750000</v>
      </c>
      <c r="D1185" s="26">
        <v>0</v>
      </c>
      <c r="E1185" s="26">
        <v>0</v>
      </c>
      <c r="F1185" s="26">
        <v>0</v>
      </c>
      <c r="G1185" s="26">
        <v>0</v>
      </c>
      <c r="H1185" s="26">
        <v>85750000</v>
      </c>
      <c r="I1185" s="26">
        <v>85750000</v>
      </c>
      <c r="J1185" s="26">
        <v>85750000</v>
      </c>
      <c r="K1185" s="26">
        <v>25376711</v>
      </c>
      <c r="L1185" s="26">
        <v>25376711</v>
      </c>
      <c r="M1185" s="26">
        <v>15376711</v>
      </c>
      <c r="N1185" s="26">
        <v>15376711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60373289</v>
      </c>
      <c r="V1185" s="26">
        <v>70.406167930029198</v>
      </c>
      <c r="W1185" s="26">
        <v>70373289</v>
      </c>
      <c r="X1185" s="26">
        <v>82.067975510204079</v>
      </c>
      <c r="Y1185" s="26">
        <v>85750000</v>
      </c>
      <c r="Z1185" s="26">
        <v>100</v>
      </c>
      <c r="AA1185" s="26">
        <v>10000000</v>
      </c>
      <c r="AB1185" s="26">
        <v>15376711</v>
      </c>
      <c r="AC1185" s="26">
        <v>0</v>
      </c>
    </row>
    <row r="1186" spans="1:29" ht="51" x14ac:dyDescent="0.2">
      <c r="A1186" s="10" t="s">
        <v>1724</v>
      </c>
      <c r="B1186" s="103" t="s">
        <v>1725</v>
      </c>
      <c r="C1186" s="26">
        <v>130851266</v>
      </c>
      <c r="D1186" s="26">
        <v>15000000</v>
      </c>
      <c r="E1186" s="26">
        <v>0</v>
      </c>
      <c r="F1186" s="26">
        <v>0</v>
      </c>
      <c r="G1186" s="26">
        <v>0</v>
      </c>
      <c r="H1186" s="26">
        <v>145851266</v>
      </c>
      <c r="I1186" s="26">
        <v>145851266</v>
      </c>
      <c r="J1186" s="26">
        <v>145851266</v>
      </c>
      <c r="K1186" s="26">
        <v>52437375</v>
      </c>
      <c r="L1186" s="26">
        <v>52437375</v>
      </c>
      <c r="M1186" s="26">
        <v>45839648</v>
      </c>
      <c r="N1186" s="26">
        <v>45839648</v>
      </c>
      <c r="O1186" s="26">
        <v>0</v>
      </c>
      <c r="P1186" s="26">
        <v>0</v>
      </c>
      <c r="Q1186" s="26">
        <v>0</v>
      </c>
      <c r="R1186" s="26">
        <v>0</v>
      </c>
      <c r="S1186" s="26">
        <v>0</v>
      </c>
      <c r="T1186" s="26">
        <v>0</v>
      </c>
      <c r="U1186" s="26">
        <v>93413891</v>
      </c>
      <c r="V1186" s="26">
        <v>64.047363839817493</v>
      </c>
      <c r="W1186" s="26">
        <v>100011618</v>
      </c>
      <c r="X1186" s="26">
        <v>68.570963244158591</v>
      </c>
      <c r="Y1186" s="26">
        <v>145851266</v>
      </c>
      <c r="Z1186" s="26">
        <v>100</v>
      </c>
      <c r="AA1186" s="26">
        <v>6597727</v>
      </c>
      <c r="AB1186" s="26">
        <v>45839648</v>
      </c>
      <c r="AC1186" s="26">
        <v>0</v>
      </c>
    </row>
    <row r="1187" spans="1:29" ht="25.5" x14ac:dyDescent="0.2">
      <c r="A1187" s="10" t="s">
        <v>1726</v>
      </c>
      <c r="B1187" s="103" t="s">
        <v>1713</v>
      </c>
      <c r="C1187" s="26">
        <v>10000000</v>
      </c>
      <c r="D1187" s="26">
        <v>15000000</v>
      </c>
      <c r="E1187" s="26">
        <v>0</v>
      </c>
      <c r="F1187" s="26">
        <v>0</v>
      </c>
      <c r="G1187" s="26">
        <v>0</v>
      </c>
      <c r="H1187" s="26">
        <v>25000000</v>
      </c>
      <c r="I1187" s="26">
        <v>25000000</v>
      </c>
      <c r="J1187" s="26">
        <v>25000000</v>
      </c>
      <c r="K1187" s="26">
        <v>15000000</v>
      </c>
      <c r="L1187" s="26">
        <v>15000000</v>
      </c>
      <c r="M1187" s="26">
        <v>15000000</v>
      </c>
      <c r="N1187" s="26">
        <v>15000000</v>
      </c>
      <c r="O1187" s="26">
        <v>0</v>
      </c>
      <c r="P1187" s="26">
        <v>0</v>
      </c>
      <c r="Q1187" s="26">
        <v>0</v>
      </c>
      <c r="R1187" s="26">
        <v>0</v>
      </c>
      <c r="S1187" s="26">
        <v>0</v>
      </c>
      <c r="T1187" s="26">
        <v>0</v>
      </c>
      <c r="U1187" s="26">
        <v>10000000</v>
      </c>
      <c r="V1187" s="26">
        <v>40</v>
      </c>
      <c r="W1187" s="26">
        <v>10000000</v>
      </c>
      <c r="X1187" s="26">
        <v>40</v>
      </c>
      <c r="Y1187" s="26">
        <v>25000000</v>
      </c>
      <c r="Z1187" s="26">
        <v>100</v>
      </c>
      <c r="AA1187" s="26">
        <v>0</v>
      </c>
      <c r="AB1187" s="26">
        <v>15000000</v>
      </c>
      <c r="AC1187" s="26">
        <v>0</v>
      </c>
    </row>
    <row r="1188" spans="1:29" x14ac:dyDescent="0.2">
      <c r="A1188" s="10" t="s">
        <v>1727</v>
      </c>
      <c r="B1188" s="102" t="s">
        <v>129</v>
      </c>
      <c r="C1188" s="26">
        <v>10000000</v>
      </c>
      <c r="D1188" s="26">
        <v>0</v>
      </c>
      <c r="E1188" s="26">
        <v>0</v>
      </c>
      <c r="F1188" s="26">
        <v>0</v>
      </c>
      <c r="G1188" s="26">
        <v>0</v>
      </c>
      <c r="H1188" s="26">
        <v>10000000</v>
      </c>
      <c r="I1188" s="26">
        <v>10000000</v>
      </c>
      <c r="J1188" s="26">
        <v>10000000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10000000</v>
      </c>
      <c r="V1188" s="26">
        <v>100</v>
      </c>
      <c r="W1188" s="26">
        <v>10000000</v>
      </c>
      <c r="X1188" s="26">
        <v>100</v>
      </c>
      <c r="Y1188" s="26">
        <v>10000000</v>
      </c>
      <c r="Z1188" s="26">
        <v>100</v>
      </c>
      <c r="AA1188" s="26">
        <v>0</v>
      </c>
      <c r="AB1188" s="26">
        <v>0</v>
      </c>
      <c r="AC1188" s="26">
        <v>0</v>
      </c>
    </row>
    <row r="1189" spans="1:29" x14ac:dyDescent="0.2">
      <c r="A1189" s="10" t="s">
        <v>1728</v>
      </c>
      <c r="B1189" s="102" t="s">
        <v>137</v>
      </c>
      <c r="C1189" s="26">
        <v>0</v>
      </c>
      <c r="D1189" s="26">
        <v>15000000</v>
      </c>
      <c r="E1189" s="26">
        <v>0</v>
      </c>
      <c r="F1189" s="26">
        <v>0</v>
      </c>
      <c r="G1189" s="26">
        <v>0</v>
      </c>
      <c r="H1189" s="26">
        <v>15000000</v>
      </c>
      <c r="I1189" s="26">
        <v>15000000</v>
      </c>
      <c r="J1189" s="26">
        <v>15000000</v>
      </c>
      <c r="K1189" s="26">
        <v>15000000</v>
      </c>
      <c r="L1189" s="26">
        <v>15000000</v>
      </c>
      <c r="M1189" s="26">
        <v>15000000</v>
      </c>
      <c r="N1189" s="26">
        <v>15000000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26">
        <v>0</v>
      </c>
      <c r="U1189" s="26">
        <v>0</v>
      </c>
      <c r="V1189" s="26">
        <v>0</v>
      </c>
      <c r="W1189" s="26">
        <v>0</v>
      </c>
      <c r="X1189" s="26">
        <v>0</v>
      </c>
      <c r="Y1189" s="26">
        <v>15000000</v>
      </c>
      <c r="Z1189" s="26">
        <v>100</v>
      </c>
      <c r="AA1189" s="26">
        <v>0</v>
      </c>
      <c r="AB1189" s="26">
        <v>15000000</v>
      </c>
      <c r="AC1189" s="26">
        <v>0</v>
      </c>
    </row>
    <row r="1190" spans="1:29" ht="51" x14ac:dyDescent="0.2">
      <c r="A1190" s="10" t="s">
        <v>1729</v>
      </c>
      <c r="B1190" s="103" t="s">
        <v>1701</v>
      </c>
      <c r="C1190" s="26">
        <v>120851266</v>
      </c>
      <c r="D1190" s="26">
        <v>0</v>
      </c>
      <c r="E1190" s="26">
        <v>0</v>
      </c>
      <c r="F1190" s="26">
        <v>0</v>
      </c>
      <c r="G1190" s="26">
        <v>0</v>
      </c>
      <c r="H1190" s="26">
        <v>120851266</v>
      </c>
      <c r="I1190" s="26">
        <v>120851266</v>
      </c>
      <c r="J1190" s="26">
        <v>120851266</v>
      </c>
      <c r="K1190" s="26">
        <v>37437375</v>
      </c>
      <c r="L1190" s="26">
        <v>37437375</v>
      </c>
      <c r="M1190" s="26">
        <v>30839648</v>
      </c>
      <c r="N1190" s="26">
        <v>30839648</v>
      </c>
      <c r="O1190" s="26">
        <v>0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83413891</v>
      </c>
      <c r="V1190" s="26">
        <v>69.021942227729696</v>
      </c>
      <c r="W1190" s="26">
        <v>90011618</v>
      </c>
      <c r="X1190" s="26">
        <v>74.481319872975106</v>
      </c>
      <c r="Y1190" s="26">
        <v>120851266</v>
      </c>
      <c r="Z1190" s="26">
        <v>100</v>
      </c>
      <c r="AA1190" s="26">
        <v>6597727</v>
      </c>
      <c r="AB1190" s="26">
        <v>30839648</v>
      </c>
      <c r="AC1190" s="26">
        <v>0</v>
      </c>
    </row>
    <row r="1191" spans="1:29" x14ac:dyDescent="0.2">
      <c r="A1191" s="10" t="s">
        <v>1730</v>
      </c>
      <c r="B1191" s="102" t="s">
        <v>127</v>
      </c>
      <c r="C1191" s="26">
        <v>14975000</v>
      </c>
      <c r="D1191" s="26">
        <v>0</v>
      </c>
      <c r="E1191" s="26">
        <v>0</v>
      </c>
      <c r="F1191" s="26">
        <v>0</v>
      </c>
      <c r="G1191" s="26">
        <v>0</v>
      </c>
      <c r="H1191" s="26">
        <v>14975000</v>
      </c>
      <c r="I1191" s="26">
        <v>14975000</v>
      </c>
      <c r="J1191" s="26">
        <v>14975000</v>
      </c>
      <c r="K1191" s="26">
        <v>9120454</v>
      </c>
      <c r="L1191" s="26">
        <v>9120454</v>
      </c>
      <c r="M1191" s="26">
        <v>2522727</v>
      </c>
      <c r="N1191" s="26">
        <v>2522727</v>
      </c>
      <c r="O1191" s="26">
        <v>0</v>
      </c>
      <c r="P1191" s="26">
        <v>0</v>
      </c>
      <c r="Q1191" s="26">
        <v>0</v>
      </c>
      <c r="R1191" s="26">
        <v>0</v>
      </c>
      <c r="S1191" s="26">
        <v>0</v>
      </c>
      <c r="T1191" s="26">
        <v>0</v>
      </c>
      <c r="U1191" s="26">
        <v>5854546</v>
      </c>
      <c r="V1191" s="26">
        <v>39.095465776293793</v>
      </c>
      <c r="W1191" s="26">
        <v>12452273</v>
      </c>
      <c r="X1191" s="26">
        <v>83.153742904841394</v>
      </c>
      <c r="Y1191" s="26">
        <v>14975000</v>
      </c>
      <c r="Z1191" s="26">
        <v>100</v>
      </c>
      <c r="AA1191" s="26">
        <v>6597727</v>
      </c>
      <c r="AB1191" s="26">
        <v>2522727</v>
      </c>
      <c r="AC1191" s="26">
        <v>0</v>
      </c>
    </row>
    <row r="1192" spans="1:29" ht="25.5" x14ac:dyDescent="0.2">
      <c r="A1192" s="10" t="s">
        <v>1731</v>
      </c>
      <c r="B1192" s="103" t="s">
        <v>1693</v>
      </c>
      <c r="C1192" s="26">
        <v>8000000</v>
      </c>
      <c r="D1192" s="26">
        <v>0</v>
      </c>
      <c r="E1192" s="26">
        <v>0</v>
      </c>
      <c r="F1192" s="26">
        <v>0</v>
      </c>
      <c r="G1192" s="26">
        <v>0</v>
      </c>
      <c r="H1192" s="26">
        <v>8000000</v>
      </c>
      <c r="I1192" s="26">
        <v>8000000</v>
      </c>
      <c r="J1192" s="26">
        <v>8000000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8000000</v>
      </c>
      <c r="V1192" s="26">
        <v>100</v>
      </c>
      <c r="W1192" s="26">
        <v>8000000</v>
      </c>
      <c r="X1192" s="26">
        <v>100</v>
      </c>
      <c r="Y1192" s="26">
        <v>8000000</v>
      </c>
      <c r="Z1192" s="26">
        <v>100</v>
      </c>
      <c r="AA1192" s="26">
        <v>0</v>
      </c>
      <c r="AB1192" s="26">
        <v>0</v>
      </c>
      <c r="AC1192" s="26">
        <v>0</v>
      </c>
    </row>
    <row r="1193" spans="1:29" ht="38.25" x14ac:dyDescent="0.2">
      <c r="A1193" s="10" t="s">
        <v>1732</v>
      </c>
      <c r="B1193" s="103" t="s">
        <v>1681</v>
      </c>
      <c r="C1193" s="26">
        <v>3675000</v>
      </c>
      <c r="D1193" s="26">
        <v>0</v>
      </c>
      <c r="E1193" s="26">
        <v>0</v>
      </c>
      <c r="F1193" s="26">
        <v>0</v>
      </c>
      <c r="G1193" s="26">
        <v>0</v>
      </c>
      <c r="H1193" s="26">
        <v>3675000</v>
      </c>
      <c r="I1193" s="26">
        <v>3675000</v>
      </c>
      <c r="J1193" s="26">
        <v>3675000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3675000</v>
      </c>
      <c r="V1193" s="26">
        <v>100</v>
      </c>
      <c r="W1193" s="26">
        <v>3675000</v>
      </c>
      <c r="X1193" s="26">
        <v>100</v>
      </c>
      <c r="Y1193" s="26">
        <v>3675000</v>
      </c>
      <c r="Z1193" s="26">
        <v>100</v>
      </c>
      <c r="AA1193" s="26">
        <v>0</v>
      </c>
      <c r="AB1193" s="26">
        <v>0</v>
      </c>
      <c r="AC1193" s="26">
        <v>0</v>
      </c>
    </row>
    <row r="1194" spans="1:29" x14ac:dyDescent="0.2">
      <c r="A1194" s="10" t="s">
        <v>1733</v>
      </c>
      <c r="B1194" s="102" t="s">
        <v>129</v>
      </c>
      <c r="C1194" s="26">
        <v>94201266</v>
      </c>
      <c r="D1194" s="26">
        <v>0</v>
      </c>
      <c r="E1194" s="26">
        <v>0</v>
      </c>
      <c r="F1194" s="26">
        <v>0</v>
      </c>
      <c r="G1194" s="26">
        <v>0</v>
      </c>
      <c r="H1194" s="26">
        <v>94201266</v>
      </c>
      <c r="I1194" s="26">
        <v>94201266</v>
      </c>
      <c r="J1194" s="26">
        <v>94201266</v>
      </c>
      <c r="K1194" s="26">
        <v>28316921</v>
      </c>
      <c r="L1194" s="26">
        <v>28316921</v>
      </c>
      <c r="M1194" s="26">
        <v>28316921</v>
      </c>
      <c r="N1194" s="26">
        <v>28316921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65884345</v>
      </c>
      <c r="V1194" s="26">
        <v>69.939978301353193</v>
      </c>
      <c r="W1194" s="26">
        <v>65884345</v>
      </c>
      <c r="X1194" s="26">
        <v>69.939978301353193</v>
      </c>
      <c r="Y1194" s="26">
        <v>94201266</v>
      </c>
      <c r="Z1194" s="26">
        <v>100</v>
      </c>
      <c r="AA1194" s="26">
        <v>0</v>
      </c>
      <c r="AB1194" s="26">
        <v>28316921</v>
      </c>
      <c r="AC1194" s="26">
        <v>0</v>
      </c>
    </row>
    <row r="1195" spans="1:29" ht="51" x14ac:dyDescent="0.2">
      <c r="A1195" s="10" t="s">
        <v>1734</v>
      </c>
      <c r="B1195" s="103" t="s">
        <v>1735</v>
      </c>
      <c r="C1195" s="26">
        <v>62700000</v>
      </c>
      <c r="D1195" s="26">
        <v>0</v>
      </c>
      <c r="E1195" s="26">
        <v>0</v>
      </c>
      <c r="F1195" s="26">
        <v>0</v>
      </c>
      <c r="G1195" s="26">
        <v>0</v>
      </c>
      <c r="H1195" s="26">
        <v>62700000</v>
      </c>
      <c r="I1195" s="26">
        <v>62700000</v>
      </c>
      <c r="J1195" s="26">
        <v>62700000</v>
      </c>
      <c r="K1195" s="26">
        <v>6106368</v>
      </c>
      <c r="L1195" s="26">
        <v>6106368</v>
      </c>
      <c r="M1195" s="26">
        <v>6106368</v>
      </c>
      <c r="N1195" s="26">
        <v>6106368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56593632</v>
      </c>
      <c r="V1195" s="26">
        <v>90.260976076555011</v>
      </c>
      <c r="W1195" s="26">
        <v>56593632</v>
      </c>
      <c r="X1195" s="26">
        <v>90.260976076555011</v>
      </c>
      <c r="Y1195" s="26">
        <v>62700000</v>
      </c>
      <c r="Z1195" s="26">
        <v>100</v>
      </c>
      <c r="AA1195" s="26">
        <v>0</v>
      </c>
      <c r="AB1195" s="26">
        <v>6106368</v>
      </c>
      <c r="AC1195" s="26">
        <v>0</v>
      </c>
    </row>
    <row r="1196" spans="1:29" ht="38.25" x14ac:dyDescent="0.2">
      <c r="A1196" s="10" t="s">
        <v>1736</v>
      </c>
      <c r="B1196" s="103" t="s">
        <v>1737</v>
      </c>
      <c r="C1196" s="26">
        <v>50000000</v>
      </c>
      <c r="D1196" s="26">
        <v>0</v>
      </c>
      <c r="E1196" s="26">
        <v>0</v>
      </c>
      <c r="F1196" s="26">
        <v>0</v>
      </c>
      <c r="G1196" s="26">
        <v>0</v>
      </c>
      <c r="H1196" s="26">
        <v>50000000</v>
      </c>
      <c r="I1196" s="26">
        <v>50000000</v>
      </c>
      <c r="J1196" s="26">
        <v>50000000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50000000</v>
      </c>
      <c r="V1196" s="26">
        <v>100</v>
      </c>
      <c r="W1196" s="26">
        <v>50000000</v>
      </c>
      <c r="X1196" s="26">
        <v>100</v>
      </c>
      <c r="Y1196" s="26">
        <v>50000000</v>
      </c>
      <c r="Z1196" s="26">
        <v>100</v>
      </c>
      <c r="AA1196" s="26">
        <v>0</v>
      </c>
      <c r="AB1196" s="26">
        <v>0</v>
      </c>
      <c r="AC1196" s="26">
        <v>0</v>
      </c>
    </row>
    <row r="1197" spans="1:29" x14ac:dyDescent="0.2">
      <c r="A1197" s="10" t="s">
        <v>1738</v>
      </c>
      <c r="B1197" s="102" t="s">
        <v>129</v>
      </c>
      <c r="C1197" s="26">
        <v>50000000</v>
      </c>
      <c r="D1197" s="26">
        <v>0</v>
      </c>
      <c r="E1197" s="26">
        <v>0</v>
      </c>
      <c r="F1197" s="26">
        <v>0</v>
      </c>
      <c r="G1197" s="26">
        <v>0</v>
      </c>
      <c r="H1197" s="26">
        <v>50000000</v>
      </c>
      <c r="I1197" s="26">
        <v>50000000</v>
      </c>
      <c r="J1197" s="26">
        <v>50000000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50000000</v>
      </c>
      <c r="V1197" s="26">
        <v>100</v>
      </c>
      <c r="W1197" s="26">
        <v>50000000</v>
      </c>
      <c r="X1197" s="26">
        <v>100</v>
      </c>
      <c r="Y1197" s="26">
        <v>50000000</v>
      </c>
      <c r="Z1197" s="26">
        <v>100</v>
      </c>
      <c r="AA1197" s="26">
        <v>0</v>
      </c>
      <c r="AB1197" s="26">
        <v>0</v>
      </c>
      <c r="AC1197" s="26">
        <v>0</v>
      </c>
    </row>
    <row r="1198" spans="1:29" ht="51" x14ac:dyDescent="0.2">
      <c r="A1198" s="10" t="s">
        <v>1739</v>
      </c>
      <c r="B1198" s="103" t="s">
        <v>1701</v>
      </c>
      <c r="C1198" s="26">
        <v>12700000</v>
      </c>
      <c r="D1198" s="26">
        <v>0</v>
      </c>
      <c r="E1198" s="26">
        <v>0</v>
      </c>
      <c r="F1198" s="26">
        <v>0</v>
      </c>
      <c r="G1198" s="26">
        <v>0</v>
      </c>
      <c r="H1198" s="26">
        <v>12700000</v>
      </c>
      <c r="I1198" s="26">
        <v>12700000</v>
      </c>
      <c r="J1198" s="26">
        <v>12700000</v>
      </c>
      <c r="K1198" s="26">
        <v>6106368</v>
      </c>
      <c r="L1198" s="26">
        <v>6106368</v>
      </c>
      <c r="M1198" s="26">
        <v>6106368</v>
      </c>
      <c r="N1198" s="26">
        <v>6106368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6593632</v>
      </c>
      <c r="V1198" s="26">
        <v>51.918362204724396</v>
      </c>
      <c r="W1198" s="26">
        <v>6593632</v>
      </c>
      <c r="X1198" s="26">
        <v>51.918362204724396</v>
      </c>
      <c r="Y1198" s="26">
        <v>12700000</v>
      </c>
      <c r="Z1198" s="26">
        <v>100</v>
      </c>
      <c r="AA1198" s="26">
        <v>0</v>
      </c>
      <c r="AB1198" s="26">
        <v>6106368</v>
      </c>
      <c r="AC1198" s="26">
        <v>0</v>
      </c>
    </row>
    <row r="1199" spans="1:29" x14ac:dyDescent="0.2">
      <c r="A1199" s="10" t="s">
        <v>1740</v>
      </c>
      <c r="B1199" s="102" t="s">
        <v>127</v>
      </c>
      <c r="C1199" s="26">
        <v>10700000</v>
      </c>
      <c r="D1199" s="26">
        <v>0</v>
      </c>
      <c r="E1199" s="26">
        <v>0</v>
      </c>
      <c r="F1199" s="26">
        <v>0</v>
      </c>
      <c r="G1199" s="26">
        <v>0</v>
      </c>
      <c r="H1199" s="26">
        <v>10700000</v>
      </c>
      <c r="I1199" s="26">
        <v>10700000</v>
      </c>
      <c r="J1199" s="26">
        <v>10700000</v>
      </c>
      <c r="K1199" s="26">
        <v>6106368</v>
      </c>
      <c r="L1199" s="26">
        <v>6106368</v>
      </c>
      <c r="M1199" s="26">
        <v>6106368</v>
      </c>
      <c r="N1199" s="26">
        <v>6106368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4593632</v>
      </c>
      <c r="V1199" s="26">
        <v>42.931140186915897</v>
      </c>
      <c r="W1199" s="26">
        <v>4593632</v>
      </c>
      <c r="X1199" s="26">
        <v>42.931140186915897</v>
      </c>
      <c r="Y1199" s="26">
        <v>10700000</v>
      </c>
      <c r="Z1199" s="26">
        <v>100</v>
      </c>
      <c r="AA1199" s="26">
        <v>0</v>
      </c>
      <c r="AB1199" s="26">
        <v>6106368</v>
      </c>
      <c r="AC1199" s="26">
        <v>0</v>
      </c>
    </row>
    <row r="1200" spans="1:29" ht="25.5" x14ac:dyDescent="0.2">
      <c r="A1200" s="10" t="s">
        <v>1741</v>
      </c>
      <c r="B1200" s="103" t="s">
        <v>1693</v>
      </c>
      <c r="C1200" s="26">
        <v>2000000</v>
      </c>
      <c r="D1200" s="26">
        <v>0</v>
      </c>
      <c r="E1200" s="26">
        <v>0</v>
      </c>
      <c r="F1200" s="26">
        <v>0</v>
      </c>
      <c r="G1200" s="26">
        <v>0</v>
      </c>
      <c r="H1200" s="26">
        <v>2000000</v>
      </c>
      <c r="I1200" s="26">
        <v>2000000</v>
      </c>
      <c r="J1200" s="26">
        <v>2000000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2000000</v>
      </c>
      <c r="V1200" s="26">
        <v>100</v>
      </c>
      <c r="W1200" s="26">
        <v>2000000</v>
      </c>
      <c r="X1200" s="26">
        <v>100</v>
      </c>
      <c r="Y1200" s="26">
        <v>2000000</v>
      </c>
      <c r="Z1200" s="26">
        <v>100</v>
      </c>
      <c r="AA1200" s="26">
        <v>0</v>
      </c>
      <c r="AB1200" s="26">
        <v>0</v>
      </c>
      <c r="AC1200" s="26">
        <v>0</v>
      </c>
    </row>
    <row r="1201" spans="1:29" x14ac:dyDescent="0.2">
      <c r="A1201" s="10" t="s">
        <v>1742</v>
      </c>
      <c r="B1201" s="102" t="s">
        <v>438</v>
      </c>
      <c r="C1201" s="26">
        <v>903344158</v>
      </c>
      <c r="D1201" s="26">
        <v>0</v>
      </c>
      <c r="E1201" s="26">
        <v>0</v>
      </c>
      <c r="F1201" s="26">
        <v>0</v>
      </c>
      <c r="G1201" s="26">
        <v>0</v>
      </c>
      <c r="H1201" s="26">
        <v>903344158</v>
      </c>
      <c r="I1201" s="26">
        <v>903344158</v>
      </c>
      <c r="J1201" s="26">
        <v>903344158</v>
      </c>
      <c r="K1201" s="26">
        <v>277018911</v>
      </c>
      <c r="L1201" s="26">
        <v>277018911</v>
      </c>
      <c r="M1201" s="26">
        <v>184309092</v>
      </c>
      <c r="N1201" s="26">
        <v>184309092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6">
        <v>0</v>
      </c>
      <c r="U1201" s="26">
        <v>626325247</v>
      </c>
      <c r="V1201" s="26">
        <v>69.334067359961793</v>
      </c>
      <c r="W1201" s="26">
        <v>719035066</v>
      </c>
      <c r="X1201" s="26">
        <v>79.597023972783589</v>
      </c>
      <c r="Y1201" s="26">
        <v>903344158</v>
      </c>
      <c r="Z1201" s="26">
        <v>100</v>
      </c>
      <c r="AA1201" s="26">
        <v>92709819</v>
      </c>
      <c r="AB1201" s="26">
        <v>184309092</v>
      </c>
      <c r="AC1201" s="26">
        <v>0</v>
      </c>
    </row>
    <row r="1202" spans="1:29" x14ac:dyDescent="0.2">
      <c r="A1202" s="10" t="s">
        <v>1743</v>
      </c>
      <c r="B1202" s="102" t="s">
        <v>409</v>
      </c>
      <c r="C1202" s="26">
        <v>903344158</v>
      </c>
      <c r="D1202" s="26">
        <v>0</v>
      </c>
      <c r="E1202" s="26">
        <v>0</v>
      </c>
      <c r="F1202" s="26">
        <v>0</v>
      </c>
      <c r="G1202" s="26">
        <v>0</v>
      </c>
      <c r="H1202" s="26">
        <v>903344158</v>
      </c>
      <c r="I1202" s="26">
        <v>903344158</v>
      </c>
      <c r="J1202" s="26">
        <v>903344158</v>
      </c>
      <c r="K1202" s="26">
        <v>277018911</v>
      </c>
      <c r="L1202" s="26">
        <v>277018911</v>
      </c>
      <c r="M1202" s="26">
        <v>184309092</v>
      </c>
      <c r="N1202" s="26">
        <v>184309092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  <c r="T1202" s="26">
        <v>0</v>
      </c>
      <c r="U1202" s="26">
        <v>626325247</v>
      </c>
      <c r="V1202" s="26">
        <v>69.334067359961793</v>
      </c>
      <c r="W1202" s="26">
        <v>719035066</v>
      </c>
      <c r="X1202" s="26">
        <v>79.597023972783589</v>
      </c>
      <c r="Y1202" s="26">
        <v>903344158</v>
      </c>
      <c r="Z1202" s="26">
        <v>100</v>
      </c>
      <c r="AA1202" s="26">
        <v>92709819</v>
      </c>
      <c r="AB1202" s="26">
        <v>184309092</v>
      </c>
      <c r="AC1202" s="26">
        <v>0</v>
      </c>
    </row>
    <row r="1203" spans="1:29" x14ac:dyDescent="0.2">
      <c r="A1203" s="10" t="s">
        <v>1744</v>
      </c>
      <c r="B1203" s="102" t="s">
        <v>1745</v>
      </c>
      <c r="C1203" s="26">
        <v>168000000</v>
      </c>
      <c r="D1203" s="26">
        <v>0</v>
      </c>
      <c r="E1203" s="26">
        <v>0</v>
      </c>
      <c r="F1203" s="26">
        <v>0</v>
      </c>
      <c r="G1203" s="26">
        <v>0</v>
      </c>
      <c r="H1203" s="26">
        <v>168000000</v>
      </c>
      <c r="I1203" s="26">
        <v>168000000</v>
      </c>
      <c r="J1203" s="26">
        <v>168000000</v>
      </c>
      <c r="K1203" s="26">
        <v>54293290</v>
      </c>
      <c r="L1203" s="26">
        <v>54293290</v>
      </c>
      <c r="M1203" s="26">
        <v>37309092</v>
      </c>
      <c r="N1203" s="26">
        <v>37309092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  <c r="T1203" s="26">
        <v>0</v>
      </c>
      <c r="U1203" s="26">
        <v>113706710</v>
      </c>
      <c r="V1203" s="26">
        <v>67.68256547619049</v>
      </c>
      <c r="W1203" s="26">
        <v>130690908</v>
      </c>
      <c r="X1203" s="26">
        <v>77.792207142857094</v>
      </c>
      <c r="Y1203" s="26">
        <v>168000000</v>
      </c>
      <c r="Z1203" s="26">
        <v>100</v>
      </c>
      <c r="AA1203" s="26">
        <v>16984198</v>
      </c>
      <c r="AB1203" s="26">
        <v>37309092</v>
      </c>
      <c r="AC1203" s="26">
        <v>0</v>
      </c>
    </row>
    <row r="1204" spans="1:29" ht="38.25" x14ac:dyDescent="0.2">
      <c r="A1204" s="10" t="s">
        <v>1746</v>
      </c>
      <c r="B1204" s="103" t="s">
        <v>1747</v>
      </c>
      <c r="C1204" s="26">
        <v>168000000</v>
      </c>
      <c r="D1204" s="26">
        <v>0</v>
      </c>
      <c r="E1204" s="26">
        <v>0</v>
      </c>
      <c r="F1204" s="26">
        <v>0</v>
      </c>
      <c r="G1204" s="26">
        <v>0</v>
      </c>
      <c r="H1204" s="26">
        <v>168000000</v>
      </c>
      <c r="I1204" s="26">
        <v>168000000</v>
      </c>
      <c r="J1204" s="26">
        <v>168000000</v>
      </c>
      <c r="K1204" s="26">
        <v>54293290</v>
      </c>
      <c r="L1204" s="26">
        <v>54293290</v>
      </c>
      <c r="M1204" s="26">
        <v>37309092</v>
      </c>
      <c r="N1204" s="26">
        <v>37309092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  <c r="T1204" s="26">
        <v>0</v>
      </c>
      <c r="U1204" s="26">
        <v>113706710</v>
      </c>
      <c r="V1204" s="26">
        <v>67.68256547619049</v>
      </c>
      <c r="W1204" s="26">
        <v>130690908</v>
      </c>
      <c r="X1204" s="26">
        <v>77.792207142857094</v>
      </c>
      <c r="Y1204" s="26">
        <v>168000000</v>
      </c>
      <c r="Z1204" s="26">
        <v>100</v>
      </c>
      <c r="AA1204" s="26">
        <v>16984198</v>
      </c>
      <c r="AB1204" s="26">
        <v>37309092</v>
      </c>
      <c r="AC1204" s="26">
        <v>0</v>
      </c>
    </row>
    <row r="1205" spans="1:29" x14ac:dyDescent="0.2">
      <c r="A1205" s="10" t="s">
        <v>1748</v>
      </c>
      <c r="B1205" s="102" t="s">
        <v>127</v>
      </c>
      <c r="C1205" s="26">
        <v>28000000</v>
      </c>
      <c r="D1205" s="26">
        <v>0</v>
      </c>
      <c r="E1205" s="26">
        <v>0</v>
      </c>
      <c r="F1205" s="26">
        <v>0</v>
      </c>
      <c r="G1205" s="26">
        <v>0</v>
      </c>
      <c r="H1205" s="26">
        <v>28000000</v>
      </c>
      <c r="I1205" s="26">
        <v>28000000</v>
      </c>
      <c r="J1205" s="26">
        <v>28000000</v>
      </c>
      <c r="K1205" s="26">
        <v>23418183</v>
      </c>
      <c r="L1205" s="26">
        <v>23418183</v>
      </c>
      <c r="M1205" s="26">
        <v>6709092</v>
      </c>
      <c r="N1205" s="26">
        <v>6709092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4581817</v>
      </c>
      <c r="V1205" s="26">
        <v>16.363632142857099</v>
      </c>
      <c r="W1205" s="26">
        <v>21290908</v>
      </c>
      <c r="X1205" s="26">
        <v>76.0389571428571</v>
      </c>
      <c r="Y1205" s="26">
        <v>28000000</v>
      </c>
      <c r="Z1205" s="26">
        <v>100</v>
      </c>
      <c r="AA1205" s="26">
        <v>16709091</v>
      </c>
      <c r="AB1205" s="26">
        <v>6709092</v>
      </c>
      <c r="AC1205" s="26">
        <v>0</v>
      </c>
    </row>
    <row r="1206" spans="1:29" ht="25.5" x14ac:dyDescent="0.2">
      <c r="A1206" s="10" t="s">
        <v>1749</v>
      </c>
      <c r="B1206" s="103" t="s">
        <v>1693</v>
      </c>
      <c r="C1206" s="26">
        <v>10000000</v>
      </c>
      <c r="D1206" s="26">
        <v>0</v>
      </c>
      <c r="E1206" s="26">
        <v>0</v>
      </c>
      <c r="F1206" s="26">
        <v>0</v>
      </c>
      <c r="G1206" s="26">
        <v>0</v>
      </c>
      <c r="H1206" s="26">
        <v>10000000</v>
      </c>
      <c r="I1206" s="26">
        <v>10000000</v>
      </c>
      <c r="J1206" s="26">
        <v>10000000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10000000</v>
      </c>
      <c r="V1206" s="26">
        <v>100</v>
      </c>
      <c r="W1206" s="26">
        <v>10000000</v>
      </c>
      <c r="X1206" s="26">
        <v>100</v>
      </c>
      <c r="Y1206" s="26">
        <v>10000000</v>
      </c>
      <c r="Z1206" s="26">
        <v>100</v>
      </c>
      <c r="AA1206" s="26">
        <v>0</v>
      </c>
      <c r="AB1206" s="26">
        <v>0</v>
      </c>
      <c r="AC1206" s="26">
        <v>0</v>
      </c>
    </row>
    <row r="1207" spans="1:29" ht="38.25" x14ac:dyDescent="0.2">
      <c r="A1207" s="10" t="s">
        <v>1750</v>
      </c>
      <c r="B1207" s="103" t="s">
        <v>1681</v>
      </c>
      <c r="C1207" s="26">
        <v>5000000</v>
      </c>
      <c r="D1207" s="26">
        <v>0</v>
      </c>
      <c r="E1207" s="26">
        <v>0</v>
      </c>
      <c r="F1207" s="26">
        <v>0</v>
      </c>
      <c r="G1207" s="26">
        <v>0</v>
      </c>
      <c r="H1207" s="26">
        <v>5000000</v>
      </c>
      <c r="I1207" s="26">
        <v>5000000</v>
      </c>
      <c r="J1207" s="26">
        <v>5000000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6">
        <v>0</v>
      </c>
      <c r="U1207" s="26">
        <v>5000000</v>
      </c>
      <c r="V1207" s="26">
        <v>100</v>
      </c>
      <c r="W1207" s="26">
        <v>5000000</v>
      </c>
      <c r="X1207" s="26">
        <v>100</v>
      </c>
      <c r="Y1207" s="26">
        <v>5000000</v>
      </c>
      <c r="Z1207" s="26">
        <v>100</v>
      </c>
      <c r="AA1207" s="26">
        <v>0</v>
      </c>
      <c r="AB1207" s="26">
        <v>0</v>
      </c>
      <c r="AC1207" s="26">
        <v>0</v>
      </c>
    </row>
    <row r="1208" spans="1:29" x14ac:dyDescent="0.2">
      <c r="A1208" s="10" t="s">
        <v>1751</v>
      </c>
      <c r="B1208" s="102" t="s">
        <v>129</v>
      </c>
      <c r="C1208" s="26">
        <v>125000000</v>
      </c>
      <c r="D1208" s="26">
        <v>0</v>
      </c>
      <c r="E1208" s="26">
        <v>0</v>
      </c>
      <c r="F1208" s="26">
        <v>0</v>
      </c>
      <c r="G1208" s="26">
        <v>0</v>
      </c>
      <c r="H1208" s="26">
        <v>125000000</v>
      </c>
      <c r="I1208" s="26">
        <v>125000000</v>
      </c>
      <c r="J1208" s="26">
        <v>125000000</v>
      </c>
      <c r="K1208" s="26">
        <v>30875107</v>
      </c>
      <c r="L1208" s="26">
        <v>30875107</v>
      </c>
      <c r="M1208" s="26">
        <v>30600000</v>
      </c>
      <c r="N1208" s="26">
        <v>30600000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94124893</v>
      </c>
      <c r="V1208" s="26">
        <v>75.299914400000006</v>
      </c>
      <c r="W1208" s="26">
        <v>94400000</v>
      </c>
      <c r="X1208" s="26">
        <v>75.52</v>
      </c>
      <c r="Y1208" s="26">
        <v>125000000</v>
      </c>
      <c r="Z1208" s="26">
        <v>100</v>
      </c>
      <c r="AA1208" s="26">
        <v>275107</v>
      </c>
      <c r="AB1208" s="26">
        <v>30600000</v>
      </c>
      <c r="AC1208" s="26">
        <v>0</v>
      </c>
    </row>
    <row r="1209" spans="1:29" ht="38.25" x14ac:dyDescent="0.2">
      <c r="A1209" s="10" t="s">
        <v>1752</v>
      </c>
      <c r="B1209" s="103" t="s">
        <v>1753</v>
      </c>
      <c r="C1209" s="26">
        <v>190418095</v>
      </c>
      <c r="D1209" s="26">
        <v>0</v>
      </c>
      <c r="E1209" s="26">
        <v>0</v>
      </c>
      <c r="F1209" s="26">
        <v>0</v>
      </c>
      <c r="G1209" s="26">
        <v>0</v>
      </c>
      <c r="H1209" s="26">
        <v>190418095</v>
      </c>
      <c r="I1209" s="26">
        <v>190418095</v>
      </c>
      <c r="J1209" s="26">
        <v>190418095</v>
      </c>
      <c r="K1209" s="26">
        <v>37325621</v>
      </c>
      <c r="L1209" s="26">
        <v>37325621</v>
      </c>
      <c r="M1209" s="26">
        <v>15000000</v>
      </c>
      <c r="N1209" s="26">
        <v>15000000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153092474</v>
      </c>
      <c r="V1209" s="26">
        <v>80.398070361957977</v>
      </c>
      <c r="W1209" s="26">
        <v>175418095</v>
      </c>
      <c r="X1209" s="26">
        <v>92.122597382354897</v>
      </c>
      <c r="Y1209" s="26">
        <v>190418095</v>
      </c>
      <c r="Z1209" s="26">
        <v>100</v>
      </c>
      <c r="AA1209" s="26">
        <v>22325621</v>
      </c>
      <c r="AB1209" s="26">
        <v>15000000</v>
      </c>
      <c r="AC1209" s="26">
        <v>0</v>
      </c>
    </row>
    <row r="1210" spans="1:29" ht="38.25" x14ac:dyDescent="0.2">
      <c r="A1210" s="10" t="s">
        <v>1754</v>
      </c>
      <c r="B1210" s="103" t="s">
        <v>1747</v>
      </c>
      <c r="C1210" s="26">
        <v>150418095</v>
      </c>
      <c r="D1210" s="26">
        <v>0</v>
      </c>
      <c r="E1210" s="26">
        <v>0</v>
      </c>
      <c r="F1210" s="26">
        <v>0</v>
      </c>
      <c r="G1210" s="26">
        <v>0</v>
      </c>
      <c r="H1210" s="26">
        <v>150418095</v>
      </c>
      <c r="I1210" s="26">
        <v>150418095</v>
      </c>
      <c r="J1210" s="26">
        <v>150418095</v>
      </c>
      <c r="K1210" s="26">
        <v>37325621</v>
      </c>
      <c r="L1210" s="26">
        <v>37325621</v>
      </c>
      <c r="M1210" s="26">
        <v>15000000</v>
      </c>
      <c r="N1210" s="26">
        <v>15000000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113092474</v>
      </c>
      <c r="V1210" s="26">
        <v>75.185418350099397</v>
      </c>
      <c r="W1210" s="26">
        <v>135418095</v>
      </c>
      <c r="X1210" s="26">
        <v>90.027795525531687</v>
      </c>
      <c r="Y1210" s="26">
        <v>150418095</v>
      </c>
      <c r="Z1210" s="26">
        <v>100</v>
      </c>
      <c r="AA1210" s="26">
        <v>22325621</v>
      </c>
      <c r="AB1210" s="26">
        <v>15000000</v>
      </c>
      <c r="AC1210" s="26">
        <v>0</v>
      </c>
    </row>
    <row r="1211" spans="1:29" x14ac:dyDescent="0.2">
      <c r="A1211" s="10" t="s">
        <v>1755</v>
      </c>
      <c r="B1211" s="102" t="s">
        <v>127</v>
      </c>
      <c r="C1211" s="26">
        <v>30000000</v>
      </c>
      <c r="D1211" s="26">
        <v>0</v>
      </c>
      <c r="E1211" s="26">
        <v>0</v>
      </c>
      <c r="F1211" s="26">
        <v>0</v>
      </c>
      <c r="G1211" s="26">
        <v>0</v>
      </c>
      <c r="H1211" s="26">
        <v>30000000</v>
      </c>
      <c r="I1211" s="26">
        <v>30000000</v>
      </c>
      <c r="J1211" s="26">
        <v>30000000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30000000</v>
      </c>
      <c r="V1211" s="26">
        <v>100</v>
      </c>
      <c r="W1211" s="26">
        <v>30000000</v>
      </c>
      <c r="X1211" s="26">
        <v>100</v>
      </c>
      <c r="Y1211" s="26">
        <v>30000000</v>
      </c>
      <c r="Z1211" s="26">
        <v>100</v>
      </c>
      <c r="AA1211" s="26">
        <v>0</v>
      </c>
      <c r="AB1211" s="26">
        <v>0</v>
      </c>
      <c r="AC1211" s="26">
        <v>0</v>
      </c>
    </row>
    <row r="1212" spans="1:29" ht="25.5" x14ac:dyDescent="0.2">
      <c r="A1212" s="10" t="s">
        <v>1756</v>
      </c>
      <c r="B1212" s="103" t="s">
        <v>1693</v>
      </c>
      <c r="C1212" s="26">
        <v>10000000</v>
      </c>
      <c r="D1212" s="26">
        <v>0</v>
      </c>
      <c r="E1212" s="26">
        <v>0</v>
      </c>
      <c r="F1212" s="26">
        <v>0</v>
      </c>
      <c r="G1212" s="26">
        <v>0</v>
      </c>
      <c r="H1212" s="26">
        <v>10000000</v>
      </c>
      <c r="I1212" s="26">
        <v>10000000</v>
      </c>
      <c r="J1212" s="26">
        <v>10000000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10000000</v>
      </c>
      <c r="V1212" s="26">
        <v>100</v>
      </c>
      <c r="W1212" s="26">
        <v>10000000</v>
      </c>
      <c r="X1212" s="26">
        <v>100</v>
      </c>
      <c r="Y1212" s="26">
        <v>10000000</v>
      </c>
      <c r="Z1212" s="26">
        <v>100</v>
      </c>
      <c r="AA1212" s="26">
        <v>0</v>
      </c>
      <c r="AB1212" s="26">
        <v>0</v>
      </c>
      <c r="AC1212" s="26">
        <v>0</v>
      </c>
    </row>
    <row r="1213" spans="1:29" ht="38.25" x14ac:dyDescent="0.2">
      <c r="A1213" s="10" t="s">
        <v>1757</v>
      </c>
      <c r="B1213" s="103" t="s">
        <v>1681</v>
      </c>
      <c r="C1213" s="26">
        <v>12000000</v>
      </c>
      <c r="D1213" s="26">
        <v>0</v>
      </c>
      <c r="E1213" s="26">
        <v>0</v>
      </c>
      <c r="F1213" s="26">
        <v>0</v>
      </c>
      <c r="G1213" s="26">
        <v>0</v>
      </c>
      <c r="H1213" s="26">
        <v>12000000</v>
      </c>
      <c r="I1213" s="26">
        <v>12000000</v>
      </c>
      <c r="J1213" s="26">
        <v>12000000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12000000</v>
      </c>
      <c r="V1213" s="26">
        <v>100</v>
      </c>
      <c r="W1213" s="26">
        <v>12000000</v>
      </c>
      <c r="X1213" s="26">
        <v>100</v>
      </c>
      <c r="Y1213" s="26">
        <v>12000000</v>
      </c>
      <c r="Z1213" s="26">
        <v>100</v>
      </c>
      <c r="AA1213" s="26">
        <v>0</v>
      </c>
      <c r="AB1213" s="26">
        <v>0</v>
      </c>
      <c r="AC1213" s="26">
        <v>0</v>
      </c>
    </row>
    <row r="1214" spans="1:29" x14ac:dyDescent="0.2">
      <c r="A1214" s="10" t="s">
        <v>1758</v>
      </c>
      <c r="B1214" s="102" t="s">
        <v>129</v>
      </c>
      <c r="C1214" s="26">
        <v>98418095</v>
      </c>
      <c r="D1214" s="26">
        <v>0</v>
      </c>
      <c r="E1214" s="26">
        <v>0</v>
      </c>
      <c r="F1214" s="26">
        <v>0</v>
      </c>
      <c r="G1214" s="26">
        <v>0</v>
      </c>
      <c r="H1214" s="26">
        <v>98418095</v>
      </c>
      <c r="I1214" s="26">
        <v>98418095</v>
      </c>
      <c r="J1214" s="26">
        <v>98418095</v>
      </c>
      <c r="K1214" s="26">
        <v>37325621</v>
      </c>
      <c r="L1214" s="26">
        <v>37325621</v>
      </c>
      <c r="M1214" s="26">
        <v>15000000</v>
      </c>
      <c r="N1214" s="26">
        <v>15000000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61092474</v>
      </c>
      <c r="V1214" s="26">
        <v>62.07443255226589</v>
      </c>
      <c r="W1214" s="26">
        <v>83418095</v>
      </c>
      <c r="X1214" s="26">
        <v>84.758900281498001</v>
      </c>
      <c r="Y1214" s="26">
        <v>98418095</v>
      </c>
      <c r="Z1214" s="26">
        <v>100</v>
      </c>
      <c r="AA1214" s="26">
        <v>22325621</v>
      </c>
      <c r="AB1214" s="26">
        <v>15000000</v>
      </c>
      <c r="AC1214" s="26">
        <v>0</v>
      </c>
    </row>
    <row r="1215" spans="1:29" ht="25.5" x14ac:dyDescent="0.2">
      <c r="A1215" s="10" t="s">
        <v>1759</v>
      </c>
      <c r="B1215" s="103" t="s">
        <v>1713</v>
      </c>
      <c r="C1215" s="26">
        <v>40000000</v>
      </c>
      <c r="D1215" s="26">
        <v>0</v>
      </c>
      <c r="E1215" s="26">
        <v>0</v>
      </c>
      <c r="F1215" s="26">
        <v>0</v>
      </c>
      <c r="G1215" s="26">
        <v>0</v>
      </c>
      <c r="H1215" s="26">
        <v>40000000</v>
      </c>
      <c r="I1215" s="26">
        <v>40000000</v>
      </c>
      <c r="J1215" s="26">
        <v>40000000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40000000</v>
      </c>
      <c r="V1215" s="26">
        <v>100</v>
      </c>
      <c r="W1215" s="26">
        <v>40000000</v>
      </c>
      <c r="X1215" s="26">
        <v>100</v>
      </c>
      <c r="Y1215" s="26">
        <v>40000000</v>
      </c>
      <c r="Z1215" s="26">
        <v>100</v>
      </c>
      <c r="AA1215" s="26">
        <v>0</v>
      </c>
      <c r="AB1215" s="26">
        <v>0</v>
      </c>
      <c r="AC1215" s="26">
        <v>0</v>
      </c>
    </row>
    <row r="1216" spans="1:29" x14ac:dyDescent="0.2">
      <c r="A1216" s="10" t="s">
        <v>1760</v>
      </c>
      <c r="B1216" s="102" t="s">
        <v>129</v>
      </c>
      <c r="C1216" s="26">
        <v>40000000</v>
      </c>
      <c r="D1216" s="26">
        <v>0</v>
      </c>
      <c r="E1216" s="26">
        <v>0</v>
      </c>
      <c r="F1216" s="26">
        <v>0</v>
      </c>
      <c r="G1216" s="26">
        <v>0</v>
      </c>
      <c r="H1216" s="26">
        <v>40000000</v>
      </c>
      <c r="I1216" s="26">
        <v>40000000</v>
      </c>
      <c r="J1216" s="26">
        <v>40000000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40000000</v>
      </c>
      <c r="V1216" s="26">
        <v>100</v>
      </c>
      <c r="W1216" s="26">
        <v>40000000</v>
      </c>
      <c r="X1216" s="26">
        <v>100</v>
      </c>
      <c r="Y1216" s="26">
        <v>40000000</v>
      </c>
      <c r="Z1216" s="26">
        <v>100</v>
      </c>
      <c r="AA1216" s="26">
        <v>0</v>
      </c>
      <c r="AB1216" s="26">
        <v>0</v>
      </c>
      <c r="AC1216" s="26">
        <v>0</v>
      </c>
    </row>
    <row r="1217" spans="1:29" x14ac:dyDescent="0.2">
      <c r="A1217" s="10" t="s">
        <v>1761</v>
      </c>
      <c r="B1217" s="102" t="s">
        <v>1762</v>
      </c>
      <c r="C1217" s="26">
        <v>65000000</v>
      </c>
      <c r="D1217" s="26">
        <v>0</v>
      </c>
      <c r="E1217" s="26">
        <v>0</v>
      </c>
      <c r="F1217" s="26">
        <v>0</v>
      </c>
      <c r="G1217" s="26">
        <v>0</v>
      </c>
      <c r="H1217" s="26">
        <v>65000000</v>
      </c>
      <c r="I1217" s="26">
        <v>65000000</v>
      </c>
      <c r="J1217" s="26">
        <v>65000000</v>
      </c>
      <c r="K1217" s="26">
        <v>15000000</v>
      </c>
      <c r="L1217" s="26">
        <v>15000000</v>
      </c>
      <c r="M1217" s="26">
        <v>15000000</v>
      </c>
      <c r="N1217" s="26">
        <v>15000000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50000000</v>
      </c>
      <c r="V1217" s="26">
        <v>76.923076923076906</v>
      </c>
      <c r="W1217" s="26">
        <v>50000000</v>
      </c>
      <c r="X1217" s="26">
        <v>76.923076923076906</v>
      </c>
      <c r="Y1217" s="26">
        <v>65000000</v>
      </c>
      <c r="Z1217" s="26">
        <v>100</v>
      </c>
      <c r="AA1217" s="26">
        <v>0</v>
      </c>
      <c r="AB1217" s="26">
        <v>15000000</v>
      </c>
      <c r="AC1217" s="26">
        <v>0</v>
      </c>
    </row>
    <row r="1218" spans="1:29" ht="38.25" x14ac:dyDescent="0.2">
      <c r="A1218" s="10" t="s">
        <v>1763</v>
      </c>
      <c r="B1218" s="103" t="s">
        <v>1747</v>
      </c>
      <c r="C1218" s="26">
        <v>35000000</v>
      </c>
      <c r="D1218" s="26">
        <v>0</v>
      </c>
      <c r="E1218" s="26">
        <v>0</v>
      </c>
      <c r="F1218" s="26">
        <v>0</v>
      </c>
      <c r="G1218" s="26">
        <v>0</v>
      </c>
      <c r="H1218" s="26">
        <v>35000000</v>
      </c>
      <c r="I1218" s="26">
        <v>35000000</v>
      </c>
      <c r="J1218" s="26">
        <v>35000000</v>
      </c>
      <c r="K1218" s="26">
        <v>15000000</v>
      </c>
      <c r="L1218" s="26">
        <v>15000000</v>
      </c>
      <c r="M1218" s="26">
        <v>15000000</v>
      </c>
      <c r="N1218" s="26">
        <v>15000000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20000000</v>
      </c>
      <c r="V1218" s="26">
        <v>57.142857142857096</v>
      </c>
      <c r="W1218" s="26">
        <v>20000000</v>
      </c>
      <c r="X1218" s="26">
        <v>57.142857142857096</v>
      </c>
      <c r="Y1218" s="26">
        <v>35000000</v>
      </c>
      <c r="Z1218" s="26">
        <v>100</v>
      </c>
      <c r="AA1218" s="26">
        <v>0</v>
      </c>
      <c r="AB1218" s="26">
        <v>15000000</v>
      </c>
      <c r="AC1218" s="26">
        <v>0</v>
      </c>
    </row>
    <row r="1219" spans="1:29" x14ac:dyDescent="0.2">
      <c r="A1219" s="10" t="s">
        <v>1764</v>
      </c>
      <c r="B1219" s="102" t="s">
        <v>129</v>
      </c>
      <c r="C1219" s="26">
        <v>35000000</v>
      </c>
      <c r="D1219" s="26">
        <v>0</v>
      </c>
      <c r="E1219" s="26">
        <v>0</v>
      </c>
      <c r="F1219" s="26">
        <v>0</v>
      </c>
      <c r="G1219" s="26">
        <v>0</v>
      </c>
      <c r="H1219" s="26">
        <v>35000000</v>
      </c>
      <c r="I1219" s="26">
        <v>35000000</v>
      </c>
      <c r="J1219" s="26">
        <v>35000000</v>
      </c>
      <c r="K1219" s="26">
        <v>15000000</v>
      </c>
      <c r="L1219" s="26">
        <v>15000000</v>
      </c>
      <c r="M1219" s="26">
        <v>15000000</v>
      </c>
      <c r="N1219" s="26">
        <v>15000000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6">
        <v>0</v>
      </c>
      <c r="U1219" s="26">
        <v>20000000</v>
      </c>
      <c r="V1219" s="26">
        <v>57.142857142857096</v>
      </c>
      <c r="W1219" s="26">
        <v>20000000</v>
      </c>
      <c r="X1219" s="26">
        <v>57.142857142857096</v>
      </c>
      <c r="Y1219" s="26">
        <v>35000000</v>
      </c>
      <c r="Z1219" s="26">
        <v>100</v>
      </c>
      <c r="AA1219" s="26">
        <v>0</v>
      </c>
      <c r="AB1219" s="26">
        <v>15000000</v>
      </c>
      <c r="AC1219" s="26">
        <v>0</v>
      </c>
    </row>
    <row r="1220" spans="1:29" x14ac:dyDescent="0.2">
      <c r="A1220" s="10" t="s">
        <v>1765</v>
      </c>
      <c r="B1220" s="102" t="s">
        <v>1766</v>
      </c>
      <c r="C1220" s="26">
        <v>30000000</v>
      </c>
      <c r="D1220" s="26">
        <v>0</v>
      </c>
      <c r="E1220" s="26">
        <v>0</v>
      </c>
      <c r="F1220" s="26">
        <v>0</v>
      </c>
      <c r="G1220" s="26">
        <v>0</v>
      </c>
      <c r="H1220" s="26">
        <v>30000000</v>
      </c>
      <c r="I1220" s="26">
        <v>30000000</v>
      </c>
      <c r="J1220" s="26">
        <v>30000000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30000000</v>
      </c>
      <c r="V1220" s="26">
        <v>100</v>
      </c>
      <c r="W1220" s="26">
        <v>30000000</v>
      </c>
      <c r="X1220" s="26">
        <v>100</v>
      </c>
      <c r="Y1220" s="26">
        <v>30000000</v>
      </c>
      <c r="Z1220" s="26">
        <v>100</v>
      </c>
      <c r="AA1220" s="26">
        <v>0</v>
      </c>
      <c r="AB1220" s="26">
        <v>0</v>
      </c>
      <c r="AC1220" s="26">
        <v>0</v>
      </c>
    </row>
    <row r="1221" spans="1:29" x14ac:dyDescent="0.2">
      <c r="A1221" s="10" t="s">
        <v>1767</v>
      </c>
      <c r="B1221" s="102" t="s">
        <v>129</v>
      </c>
      <c r="C1221" s="26">
        <v>30000000</v>
      </c>
      <c r="D1221" s="26">
        <v>0</v>
      </c>
      <c r="E1221" s="26">
        <v>0</v>
      </c>
      <c r="F1221" s="26">
        <v>0</v>
      </c>
      <c r="G1221" s="26">
        <v>0</v>
      </c>
      <c r="H1221" s="26">
        <v>30000000</v>
      </c>
      <c r="I1221" s="26">
        <v>30000000</v>
      </c>
      <c r="J1221" s="26">
        <v>30000000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30000000</v>
      </c>
      <c r="V1221" s="26">
        <v>100</v>
      </c>
      <c r="W1221" s="26">
        <v>30000000</v>
      </c>
      <c r="X1221" s="26">
        <v>100</v>
      </c>
      <c r="Y1221" s="26">
        <v>30000000</v>
      </c>
      <c r="Z1221" s="26">
        <v>100</v>
      </c>
      <c r="AA1221" s="26">
        <v>0</v>
      </c>
      <c r="AB1221" s="26">
        <v>0</v>
      </c>
      <c r="AC1221" s="26">
        <v>0</v>
      </c>
    </row>
    <row r="1222" spans="1:29" x14ac:dyDescent="0.2">
      <c r="A1222" s="10" t="s">
        <v>1768</v>
      </c>
      <c r="B1222" s="102" t="s">
        <v>1769</v>
      </c>
      <c r="C1222" s="26">
        <v>207952969</v>
      </c>
      <c r="D1222" s="26">
        <v>0</v>
      </c>
      <c r="E1222" s="26">
        <v>0</v>
      </c>
      <c r="F1222" s="26">
        <v>0</v>
      </c>
      <c r="G1222" s="26">
        <v>0</v>
      </c>
      <c r="H1222" s="26">
        <v>207952969</v>
      </c>
      <c r="I1222" s="26">
        <v>207952969</v>
      </c>
      <c r="J1222" s="26">
        <v>207952969</v>
      </c>
      <c r="K1222" s="26">
        <v>47400000</v>
      </c>
      <c r="L1222" s="26">
        <v>47400000</v>
      </c>
      <c r="M1222" s="26">
        <v>36600000</v>
      </c>
      <c r="N1222" s="26">
        <v>36600000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6">
        <v>0</v>
      </c>
      <c r="U1222" s="26">
        <v>160552969</v>
      </c>
      <c r="V1222" s="26">
        <v>77.206384584006599</v>
      </c>
      <c r="W1222" s="26">
        <v>171352969</v>
      </c>
      <c r="X1222" s="26">
        <v>82.399866577524108</v>
      </c>
      <c r="Y1222" s="26">
        <v>207952969</v>
      </c>
      <c r="Z1222" s="26">
        <v>100</v>
      </c>
      <c r="AA1222" s="26">
        <v>10800000</v>
      </c>
      <c r="AB1222" s="26">
        <v>36600000</v>
      </c>
      <c r="AC1222" s="26">
        <v>0</v>
      </c>
    </row>
    <row r="1223" spans="1:29" ht="38.25" x14ac:dyDescent="0.2">
      <c r="A1223" s="10" t="s">
        <v>1770</v>
      </c>
      <c r="B1223" s="103" t="s">
        <v>1747</v>
      </c>
      <c r="C1223" s="26">
        <v>207952969</v>
      </c>
      <c r="D1223" s="26">
        <v>0</v>
      </c>
      <c r="E1223" s="26">
        <v>0</v>
      </c>
      <c r="F1223" s="26">
        <v>0</v>
      </c>
      <c r="G1223" s="26">
        <v>0</v>
      </c>
      <c r="H1223" s="26">
        <v>207952969</v>
      </c>
      <c r="I1223" s="26">
        <v>207952969</v>
      </c>
      <c r="J1223" s="26">
        <v>207952969</v>
      </c>
      <c r="K1223" s="26">
        <v>47400000</v>
      </c>
      <c r="L1223" s="26">
        <v>47400000</v>
      </c>
      <c r="M1223" s="26">
        <v>36600000</v>
      </c>
      <c r="N1223" s="26">
        <v>36600000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6">
        <v>0</v>
      </c>
      <c r="U1223" s="26">
        <v>160552969</v>
      </c>
      <c r="V1223" s="26">
        <v>77.206384584006599</v>
      </c>
      <c r="W1223" s="26">
        <v>171352969</v>
      </c>
      <c r="X1223" s="26">
        <v>82.399866577524108</v>
      </c>
      <c r="Y1223" s="26">
        <v>207952969</v>
      </c>
      <c r="Z1223" s="26">
        <v>100</v>
      </c>
      <c r="AA1223" s="26">
        <v>10800000</v>
      </c>
      <c r="AB1223" s="26">
        <v>36600000</v>
      </c>
      <c r="AC1223" s="26">
        <v>0</v>
      </c>
    </row>
    <row r="1224" spans="1:29" x14ac:dyDescent="0.2">
      <c r="A1224" s="10" t="s">
        <v>1771</v>
      </c>
      <c r="B1224" s="102" t="s">
        <v>127</v>
      </c>
      <c r="C1224" s="26">
        <v>14833334</v>
      </c>
      <c r="D1224" s="26">
        <v>0</v>
      </c>
      <c r="E1224" s="26">
        <v>0</v>
      </c>
      <c r="F1224" s="26">
        <v>0</v>
      </c>
      <c r="G1224" s="26">
        <v>0</v>
      </c>
      <c r="H1224" s="26">
        <v>14833334</v>
      </c>
      <c r="I1224" s="26">
        <v>14833334</v>
      </c>
      <c r="J1224" s="26">
        <v>14833334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14833334</v>
      </c>
      <c r="V1224" s="26">
        <v>100</v>
      </c>
      <c r="W1224" s="26">
        <v>14833334</v>
      </c>
      <c r="X1224" s="26">
        <v>100</v>
      </c>
      <c r="Y1224" s="26">
        <v>14833334</v>
      </c>
      <c r="Z1224" s="26">
        <v>100</v>
      </c>
      <c r="AA1224" s="26">
        <v>0</v>
      </c>
      <c r="AB1224" s="26">
        <v>0</v>
      </c>
      <c r="AC1224" s="26">
        <v>0</v>
      </c>
    </row>
    <row r="1225" spans="1:29" ht="25.5" x14ac:dyDescent="0.2">
      <c r="A1225" s="10" t="s">
        <v>1772</v>
      </c>
      <c r="B1225" s="103" t="s">
        <v>1693</v>
      </c>
      <c r="C1225" s="26">
        <v>10000000</v>
      </c>
      <c r="D1225" s="26">
        <v>0</v>
      </c>
      <c r="E1225" s="26">
        <v>0</v>
      </c>
      <c r="F1225" s="26">
        <v>0</v>
      </c>
      <c r="G1225" s="26">
        <v>0</v>
      </c>
      <c r="H1225" s="26">
        <v>10000000</v>
      </c>
      <c r="I1225" s="26">
        <v>10000000</v>
      </c>
      <c r="J1225" s="26">
        <v>10000000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10000000</v>
      </c>
      <c r="V1225" s="26">
        <v>100</v>
      </c>
      <c r="W1225" s="26">
        <v>10000000</v>
      </c>
      <c r="X1225" s="26">
        <v>100</v>
      </c>
      <c r="Y1225" s="26">
        <v>10000000</v>
      </c>
      <c r="Z1225" s="26">
        <v>100</v>
      </c>
      <c r="AA1225" s="26">
        <v>0</v>
      </c>
      <c r="AB1225" s="26">
        <v>0</v>
      </c>
      <c r="AC1225" s="26">
        <v>0</v>
      </c>
    </row>
    <row r="1226" spans="1:29" x14ac:dyDescent="0.2">
      <c r="A1226" s="10" t="s">
        <v>1773</v>
      </c>
      <c r="B1226" s="102" t="s">
        <v>129</v>
      </c>
      <c r="C1226" s="26">
        <v>183119635</v>
      </c>
      <c r="D1226" s="26">
        <v>0</v>
      </c>
      <c r="E1226" s="26">
        <v>0</v>
      </c>
      <c r="F1226" s="26">
        <v>0</v>
      </c>
      <c r="G1226" s="26">
        <v>0</v>
      </c>
      <c r="H1226" s="26">
        <v>183119635</v>
      </c>
      <c r="I1226" s="26">
        <v>183119635</v>
      </c>
      <c r="J1226" s="26">
        <v>183119635</v>
      </c>
      <c r="K1226" s="26">
        <v>47400000</v>
      </c>
      <c r="L1226" s="26">
        <v>47400000</v>
      </c>
      <c r="M1226" s="26">
        <v>36600000</v>
      </c>
      <c r="N1226" s="26">
        <v>36600000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135719635</v>
      </c>
      <c r="V1226" s="26">
        <v>74.115282612921305</v>
      </c>
      <c r="W1226" s="26">
        <v>146519635</v>
      </c>
      <c r="X1226" s="26">
        <v>80.013066321369593</v>
      </c>
      <c r="Y1226" s="26">
        <v>183119635</v>
      </c>
      <c r="Z1226" s="26">
        <v>100</v>
      </c>
      <c r="AA1226" s="26">
        <v>10800000</v>
      </c>
      <c r="AB1226" s="26">
        <v>36600000</v>
      </c>
      <c r="AC1226" s="26">
        <v>0</v>
      </c>
    </row>
    <row r="1227" spans="1:29" ht="76.5" x14ac:dyDescent="0.2">
      <c r="A1227" s="10" t="s">
        <v>1774</v>
      </c>
      <c r="B1227" s="103" t="s">
        <v>1775</v>
      </c>
      <c r="C1227" s="26">
        <v>271973094</v>
      </c>
      <c r="D1227" s="26">
        <v>0</v>
      </c>
      <c r="E1227" s="26">
        <v>0</v>
      </c>
      <c r="F1227" s="26">
        <v>0</v>
      </c>
      <c r="G1227" s="26">
        <v>0</v>
      </c>
      <c r="H1227" s="26">
        <v>271973094</v>
      </c>
      <c r="I1227" s="26">
        <v>271973094</v>
      </c>
      <c r="J1227" s="26">
        <v>271973094</v>
      </c>
      <c r="K1227" s="26">
        <v>123000000</v>
      </c>
      <c r="L1227" s="26">
        <v>123000000</v>
      </c>
      <c r="M1227" s="26">
        <v>80400000</v>
      </c>
      <c r="N1227" s="26">
        <v>80400000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6">
        <v>0</v>
      </c>
      <c r="U1227" s="26">
        <v>148973094</v>
      </c>
      <c r="V1227" s="26">
        <v>54.774938141491297</v>
      </c>
      <c r="W1227" s="26">
        <v>191573094</v>
      </c>
      <c r="X1227" s="26">
        <v>70.43825224858459</v>
      </c>
      <c r="Y1227" s="26">
        <v>271973094</v>
      </c>
      <c r="Z1227" s="26">
        <v>100</v>
      </c>
      <c r="AA1227" s="26">
        <v>42600000</v>
      </c>
      <c r="AB1227" s="26">
        <v>80400000</v>
      </c>
      <c r="AC1227" s="26">
        <v>0</v>
      </c>
    </row>
    <row r="1228" spans="1:29" ht="38.25" x14ac:dyDescent="0.2">
      <c r="A1228" s="10" t="s">
        <v>1776</v>
      </c>
      <c r="B1228" s="103" t="s">
        <v>1777</v>
      </c>
      <c r="C1228" s="26">
        <v>200000000</v>
      </c>
      <c r="D1228" s="26">
        <v>0</v>
      </c>
      <c r="E1228" s="26">
        <v>0</v>
      </c>
      <c r="F1228" s="26">
        <v>0</v>
      </c>
      <c r="G1228" s="26">
        <v>0</v>
      </c>
      <c r="H1228" s="26">
        <v>200000000</v>
      </c>
      <c r="I1228" s="26">
        <v>200000000</v>
      </c>
      <c r="J1228" s="26">
        <v>200000000</v>
      </c>
      <c r="K1228" s="26">
        <v>123000000</v>
      </c>
      <c r="L1228" s="26">
        <v>123000000</v>
      </c>
      <c r="M1228" s="26">
        <v>80400000</v>
      </c>
      <c r="N1228" s="26">
        <v>80400000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6">
        <v>0</v>
      </c>
      <c r="U1228" s="26">
        <v>77000000</v>
      </c>
      <c r="V1228" s="26">
        <v>38.5</v>
      </c>
      <c r="W1228" s="26">
        <v>119600000</v>
      </c>
      <c r="X1228" s="26">
        <v>59.800000000000004</v>
      </c>
      <c r="Y1228" s="26">
        <v>200000000</v>
      </c>
      <c r="Z1228" s="26">
        <v>100</v>
      </c>
      <c r="AA1228" s="26">
        <v>42600000</v>
      </c>
      <c r="AB1228" s="26">
        <v>80400000</v>
      </c>
      <c r="AC1228" s="26">
        <v>0</v>
      </c>
    </row>
    <row r="1229" spans="1:29" ht="38.25" x14ac:dyDescent="0.2">
      <c r="A1229" s="10" t="s">
        <v>1778</v>
      </c>
      <c r="B1229" s="103" t="s">
        <v>1681</v>
      </c>
      <c r="C1229" s="26">
        <v>1222000</v>
      </c>
      <c r="D1229" s="26">
        <v>0</v>
      </c>
      <c r="E1229" s="26">
        <v>0</v>
      </c>
      <c r="F1229" s="26">
        <v>0</v>
      </c>
      <c r="G1229" s="26">
        <v>0</v>
      </c>
      <c r="H1229" s="26">
        <v>1222000</v>
      </c>
      <c r="I1229" s="26">
        <v>1222000</v>
      </c>
      <c r="J1229" s="26">
        <v>1222000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1222000</v>
      </c>
      <c r="V1229" s="26">
        <v>100</v>
      </c>
      <c r="W1229" s="26">
        <v>1222000</v>
      </c>
      <c r="X1229" s="26">
        <v>100</v>
      </c>
      <c r="Y1229" s="26">
        <v>1222000</v>
      </c>
      <c r="Z1229" s="26">
        <v>100</v>
      </c>
      <c r="AA1229" s="26">
        <v>0</v>
      </c>
      <c r="AB1229" s="26">
        <v>0</v>
      </c>
      <c r="AC1229" s="26">
        <v>0</v>
      </c>
    </row>
    <row r="1230" spans="1:29" ht="38.25" x14ac:dyDescent="0.2">
      <c r="A1230" s="10" t="s">
        <v>1779</v>
      </c>
      <c r="B1230" s="103" t="s">
        <v>1780</v>
      </c>
      <c r="C1230" s="26">
        <v>116000000</v>
      </c>
      <c r="D1230" s="26">
        <v>0</v>
      </c>
      <c r="E1230" s="26">
        <v>0</v>
      </c>
      <c r="F1230" s="26">
        <v>0</v>
      </c>
      <c r="G1230" s="26">
        <v>0</v>
      </c>
      <c r="H1230" s="26">
        <v>116000000</v>
      </c>
      <c r="I1230" s="26">
        <v>116000000</v>
      </c>
      <c r="J1230" s="26">
        <v>116000000</v>
      </c>
      <c r="K1230" s="26">
        <v>48600000</v>
      </c>
      <c r="L1230" s="26">
        <v>48600000</v>
      </c>
      <c r="M1230" s="26">
        <v>21000000</v>
      </c>
      <c r="N1230" s="26">
        <v>21000000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6">
        <v>0</v>
      </c>
      <c r="U1230" s="26">
        <v>67400000</v>
      </c>
      <c r="V1230" s="26">
        <v>58.1034482758621</v>
      </c>
      <c r="W1230" s="26">
        <v>95000000</v>
      </c>
      <c r="X1230" s="26">
        <v>81.896551724137908</v>
      </c>
      <c r="Y1230" s="26">
        <v>116000000</v>
      </c>
      <c r="Z1230" s="26">
        <v>100</v>
      </c>
      <c r="AA1230" s="26">
        <v>27600000</v>
      </c>
      <c r="AB1230" s="26">
        <v>21000000</v>
      </c>
      <c r="AC1230" s="26">
        <v>0</v>
      </c>
    </row>
    <row r="1231" spans="1:29" x14ac:dyDescent="0.2">
      <c r="A1231" s="10" t="s">
        <v>1781</v>
      </c>
      <c r="B1231" s="102" t="s">
        <v>129</v>
      </c>
      <c r="C1231" s="26">
        <v>82778000</v>
      </c>
      <c r="D1231" s="26">
        <v>0</v>
      </c>
      <c r="E1231" s="26">
        <v>0</v>
      </c>
      <c r="F1231" s="26">
        <v>0</v>
      </c>
      <c r="G1231" s="26">
        <v>0</v>
      </c>
      <c r="H1231" s="26">
        <v>82778000</v>
      </c>
      <c r="I1231" s="26">
        <v>82778000</v>
      </c>
      <c r="J1231" s="26">
        <v>82778000</v>
      </c>
      <c r="K1231" s="26">
        <v>74400000</v>
      </c>
      <c r="L1231" s="26">
        <v>74400000</v>
      </c>
      <c r="M1231" s="26">
        <v>59400000</v>
      </c>
      <c r="N1231" s="26">
        <v>59400000</v>
      </c>
      <c r="O1231" s="26">
        <v>0</v>
      </c>
      <c r="P1231" s="26">
        <v>0</v>
      </c>
      <c r="Q1231" s="26">
        <v>0</v>
      </c>
      <c r="R1231" s="26">
        <v>0</v>
      </c>
      <c r="S1231" s="26">
        <v>0</v>
      </c>
      <c r="T1231" s="26">
        <v>0</v>
      </c>
      <c r="U1231" s="26">
        <v>8378000</v>
      </c>
      <c r="V1231" s="26">
        <v>10.1210466549083</v>
      </c>
      <c r="W1231" s="26">
        <v>23378000</v>
      </c>
      <c r="X1231" s="26">
        <v>28.241803377709097</v>
      </c>
      <c r="Y1231" s="26">
        <v>82778000</v>
      </c>
      <c r="Z1231" s="26">
        <v>100</v>
      </c>
      <c r="AA1231" s="26">
        <v>15000000</v>
      </c>
      <c r="AB1231" s="26">
        <v>59400000</v>
      </c>
      <c r="AC1231" s="26">
        <v>0</v>
      </c>
    </row>
    <row r="1232" spans="1:29" ht="38.25" x14ac:dyDescent="0.2">
      <c r="A1232" s="10" t="s">
        <v>1782</v>
      </c>
      <c r="B1232" s="103" t="s">
        <v>1747</v>
      </c>
      <c r="C1232" s="26">
        <v>71973094</v>
      </c>
      <c r="D1232" s="26">
        <v>0</v>
      </c>
      <c r="E1232" s="26">
        <v>0</v>
      </c>
      <c r="F1232" s="26">
        <v>0</v>
      </c>
      <c r="G1232" s="26">
        <v>0</v>
      </c>
      <c r="H1232" s="26">
        <v>71973094</v>
      </c>
      <c r="I1232" s="26">
        <v>71973094</v>
      </c>
      <c r="J1232" s="26">
        <v>71973094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6">
        <v>0</v>
      </c>
      <c r="U1232" s="26">
        <v>71973094</v>
      </c>
      <c r="V1232" s="26">
        <v>100</v>
      </c>
      <c r="W1232" s="26">
        <v>71973094</v>
      </c>
      <c r="X1232" s="26">
        <v>100</v>
      </c>
      <c r="Y1232" s="26">
        <v>71973094</v>
      </c>
      <c r="Z1232" s="26">
        <v>100</v>
      </c>
      <c r="AA1232" s="26">
        <v>0</v>
      </c>
      <c r="AB1232" s="26">
        <v>0</v>
      </c>
      <c r="AC1232" s="26">
        <v>0</v>
      </c>
    </row>
    <row r="1233" spans="1:29" x14ac:dyDescent="0.2">
      <c r="A1233" s="10" t="s">
        <v>1783</v>
      </c>
      <c r="B1233" s="102" t="s">
        <v>129</v>
      </c>
      <c r="C1233" s="26">
        <v>71973094</v>
      </c>
      <c r="D1233" s="26">
        <v>0</v>
      </c>
      <c r="E1233" s="26">
        <v>0</v>
      </c>
      <c r="F1233" s="26">
        <v>0</v>
      </c>
      <c r="G1233" s="26">
        <v>0</v>
      </c>
      <c r="H1233" s="26">
        <v>71973094</v>
      </c>
      <c r="I1233" s="26">
        <v>71973094</v>
      </c>
      <c r="J1233" s="26">
        <v>71973094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6">
        <v>0</v>
      </c>
      <c r="U1233" s="26">
        <v>71973094</v>
      </c>
      <c r="V1233" s="26">
        <v>100</v>
      </c>
      <c r="W1233" s="26">
        <v>71973094</v>
      </c>
      <c r="X1233" s="26">
        <v>100</v>
      </c>
      <c r="Y1233" s="26">
        <v>71973094</v>
      </c>
      <c r="Z1233" s="26">
        <v>100</v>
      </c>
      <c r="AA1233" s="26">
        <v>0</v>
      </c>
      <c r="AB1233" s="26">
        <v>0</v>
      </c>
      <c r="AC1233" s="26">
        <v>0</v>
      </c>
    </row>
    <row r="1234" spans="1:29" x14ac:dyDescent="0.2">
      <c r="A1234" s="10" t="s">
        <v>1784</v>
      </c>
      <c r="B1234" s="102" t="s">
        <v>1785</v>
      </c>
      <c r="C1234" s="26">
        <v>4457659493</v>
      </c>
      <c r="D1234" s="26">
        <v>0</v>
      </c>
      <c r="E1234" s="26">
        <v>0</v>
      </c>
      <c r="F1234" s="26">
        <v>0</v>
      </c>
      <c r="G1234" s="26">
        <v>0</v>
      </c>
      <c r="H1234" s="26">
        <v>4457659493</v>
      </c>
      <c r="I1234" s="26">
        <v>4457659493</v>
      </c>
      <c r="J1234" s="26">
        <v>4457659493</v>
      </c>
      <c r="K1234" s="26">
        <v>935883726</v>
      </c>
      <c r="L1234" s="26">
        <v>935883726</v>
      </c>
      <c r="M1234" s="26">
        <v>89948181</v>
      </c>
      <c r="N1234" s="26">
        <v>89948181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6">
        <v>0</v>
      </c>
      <c r="U1234" s="26">
        <v>3521775767</v>
      </c>
      <c r="V1234" s="26">
        <v>79.005042276790206</v>
      </c>
      <c r="W1234" s="26">
        <v>4367711312</v>
      </c>
      <c r="X1234" s="26">
        <v>97.982165727524801</v>
      </c>
      <c r="Y1234" s="26">
        <v>4457659493</v>
      </c>
      <c r="Z1234" s="26">
        <v>100</v>
      </c>
      <c r="AA1234" s="26">
        <v>845935545</v>
      </c>
      <c r="AB1234" s="26">
        <v>89948181</v>
      </c>
      <c r="AC1234" s="26">
        <v>0</v>
      </c>
    </row>
    <row r="1235" spans="1:29" x14ac:dyDescent="0.2">
      <c r="A1235" s="10" t="s">
        <v>1786</v>
      </c>
      <c r="B1235" s="102" t="s">
        <v>409</v>
      </c>
      <c r="C1235" s="26">
        <v>4457659493</v>
      </c>
      <c r="D1235" s="26">
        <v>0</v>
      </c>
      <c r="E1235" s="26">
        <v>0</v>
      </c>
      <c r="F1235" s="26">
        <v>0</v>
      </c>
      <c r="G1235" s="26">
        <v>0</v>
      </c>
      <c r="H1235" s="26">
        <v>4457659493</v>
      </c>
      <c r="I1235" s="26">
        <v>4457659493</v>
      </c>
      <c r="J1235" s="26">
        <v>4457659493</v>
      </c>
      <c r="K1235" s="26">
        <v>935883726</v>
      </c>
      <c r="L1235" s="26">
        <v>935883726</v>
      </c>
      <c r="M1235" s="26">
        <v>89948181</v>
      </c>
      <c r="N1235" s="26">
        <v>89948181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6">
        <v>0</v>
      </c>
      <c r="U1235" s="26">
        <v>3521775767</v>
      </c>
      <c r="V1235" s="26">
        <v>79.005042276790206</v>
      </c>
      <c r="W1235" s="26">
        <v>4367711312</v>
      </c>
      <c r="X1235" s="26">
        <v>97.982165727524801</v>
      </c>
      <c r="Y1235" s="26">
        <v>4457659493</v>
      </c>
      <c r="Z1235" s="26">
        <v>100</v>
      </c>
      <c r="AA1235" s="26">
        <v>845935545</v>
      </c>
      <c r="AB1235" s="26">
        <v>89948181</v>
      </c>
      <c r="AC1235" s="26">
        <v>0</v>
      </c>
    </row>
    <row r="1236" spans="1:29" x14ac:dyDescent="0.2">
      <c r="A1236" s="10" t="s">
        <v>1787</v>
      </c>
      <c r="B1236" s="102" t="s">
        <v>1677</v>
      </c>
      <c r="C1236" s="26">
        <v>201100000</v>
      </c>
      <c r="D1236" s="26">
        <v>0</v>
      </c>
      <c r="E1236" s="26">
        <v>0</v>
      </c>
      <c r="F1236" s="26">
        <v>0</v>
      </c>
      <c r="G1236" s="26">
        <v>0</v>
      </c>
      <c r="H1236" s="26">
        <v>201100000</v>
      </c>
      <c r="I1236" s="26">
        <v>201100000</v>
      </c>
      <c r="J1236" s="26">
        <v>201100000</v>
      </c>
      <c r="K1236" s="26">
        <v>42046181</v>
      </c>
      <c r="L1236" s="26">
        <v>42046181</v>
      </c>
      <c r="M1236" s="26">
        <v>20023636</v>
      </c>
      <c r="N1236" s="26">
        <v>20023636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6">
        <v>0</v>
      </c>
      <c r="U1236" s="26">
        <v>159053819</v>
      </c>
      <c r="V1236" s="26">
        <v>79.091904027846795</v>
      </c>
      <c r="W1236" s="26">
        <v>181076364</v>
      </c>
      <c r="X1236" s="26">
        <v>90.042945798110395</v>
      </c>
      <c r="Y1236" s="26">
        <v>201100000</v>
      </c>
      <c r="Z1236" s="26">
        <v>100</v>
      </c>
      <c r="AA1236" s="26">
        <v>22022545</v>
      </c>
      <c r="AB1236" s="26">
        <v>20023636</v>
      </c>
      <c r="AC1236" s="26">
        <v>0</v>
      </c>
    </row>
    <row r="1237" spans="1:29" ht="38.25" x14ac:dyDescent="0.2">
      <c r="A1237" s="10" t="s">
        <v>1788</v>
      </c>
      <c r="B1237" s="103" t="s">
        <v>1789</v>
      </c>
      <c r="C1237" s="26">
        <v>201100000</v>
      </c>
      <c r="D1237" s="26">
        <v>0</v>
      </c>
      <c r="E1237" s="26">
        <v>0</v>
      </c>
      <c r="F1237" s="26">
        <v>0</v>
      </c>
      <c r="G1237" s="26">
        <v>0</v>
      </c>
      <c r="H1237" s="26">
        <v>201100000</v>
      </c>
      <c r="I1237" s="26">
        <v>201100000</v>
      </c>
      <c r="J1237" s="26">
        <v>201100000</v>
      </c>
      <c r="K1237" s="26">
        <v>42046181</v>
      </c>
      <c r="L1237" s="26">
        <v>42046181</v>
      </c>
      <c r="M1237" s="26">
        <v>20023636</v>
      </c>
      <c r="N1237" s="26">
        <v>20023636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6">
        <v>0</v>
      </c>
      <c r="U1237" s="26">
        <v>159053819</v>
      </c>
      <c r="V1237" s="26">
        <v>79.091904027846795</v>
      </c>
      <c r="W1237" s="26">
        <v>181076364</v>
      </c>
      <c r="X1237" s="26">
        <v>90.042945798110395</v>
      </c>
      <c r="Y1237" s="26">
        <v>201100000</v>
      </c>
      <c r="Z1237" s="26">
        <v>100</v>
      </c>
      <c r="AA1237" s="26">
        <v>22022545</v>
      </c>
      <c r="AB1237" s="26">
        <v>20023636</v>
      </c>
      <c r="AC1237" s="26">
        <v>0</v>
      </c>
    </row>
    <row r="1238" spans="1:29" x14ac:dyDescent="0.2">
      <c r="A1238" s="10" t="s">
        <v>1790</v>
      </c>
      <c r="B1238" s="102" t="s">
        <v>127</v>
      </c>
      <c r="C1238" s="26">
        <v>18000000</v>
      </c>
      <c r="D1238" s="26">
        <v>0</v>
      </c>
      <c r="E1238" s="26">
        <v>0</v>
      </c>
      <c r="F1238" s="26">
        <v>0</v>
      </c>
      <c r="G1238" s="26">
        <v>0</v>
      </c>
      <c r="H1238" s="26">
        <v>18000000</v>
      </c>
      <c r="I1238" s="26">
        <v>18000000</v>
      </c>
      <c r="J1238" s="26">
        <v>18000000</v>
      </c>
      <c r="K1238" s="26">
        <v>8745454</v>
      </c>
      <c r="L1238" s="26">
        <v>8745454</v>
      </c>
      <c r="M1238" s="26">
        <v>2522727</v>
      </c>
      <c r="N1238" s="26">
        <v>2522727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6">
        <v>0</v>
      </c>
      <c r="U1238" s="26">
        <v>9254546</v>
      </c>
      <c r="V1238" s="26">
        <v>51.414144444444396</v>
      </c>
      <c r="W1238" s="26">
        <v>15477273</v>
      </c>
      <c r="X1238" s="26">
        <v>85.984849999999994</v>
      </c>
      <c r="Y1238" s="26">
        <v>18000000</v>
      </c>
      <c r="Z1238" s="26">
        <v>100</v>
      </c>
      <c r="AA1238" s="26">
        <v>6222727</v>
      </c>
      <c r="AB1238" s="26">
        <v>2522727</v>
      </c>
      <c r="AC1238" s="26">
        <v>0</v>
      </c>
    </row>
    <row r="1239" spans="1:29" ht="25.5" x14ac:dyDescent="0.2">
      <c r="A1239" s="10" t="s">
        <v>1791</v>
      </c>
      <c r="B1239" s="103" t="s">
        <v>1693</v>
      </c>
      <c r="C1239" s="26">
        <v>5000000</v>
      </c>
      <c r="D1239" s="26">
        <v>0</v>
      </c>
      <c r="E1239" s="26">
        <v>0</v>
      </c>
      <c r="F1239" s="26">
        <v>0</v>
      </c>
      <c r="G1239" s="26">
        <v>0</v>
      </c>
      <c r="H1239" s="26">
        <v>5000000</v>
      </c>
      <c r="I1239" s="26">
        <v>5000000</v>
      </c>
      <c r="J1239" s="26">
        <v>5000000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5000000</v>
      </c>
      <c r="V1239" s="26">
        <v>100</v>
      </c>
      <c r="W1239" s="26">
        <v>5000000</v>
      </c>
      <c r="X1239" s="26">
        <v>100</v>
      </c>
      <c r="Y1239" s="26">
        <v>5000000</v>
      </c>
      <c r="Z1239" s="26">
        <v>100</v>
      </c>
      <c r="AA1239" s="26">
        <v>0</v>
      </c>
      <c r="AB1239" s="26">
        <v>0</v>
      </c>
      <c r="AC1239" s="26">
        <v>0</v>
      </c>
    </row>
    <row r="1240" spans="1:29" ht="38.25" x14ac:dyDescent="0.2">
      <c r="A1240" s="10" t="s">
        <v>1792</v>
      </c>
      <c r="B1240" s="103" t="s">
        <v>1681</v>
      </c>
      <c r="C1240" s="26">
        <v>10000000</v>
      </c>
      <c r="D1240" s="26">
        <v>0</v>
      </c>
      <c r="E1240" s="26">
        <v>0</v>
      </c>
      <c r="F1240" s="26">
        <v>0</v>
      </c>
      <c r="G1240" s="26">
        <v>0</v>
      </c>
      <c r="H1240" s="26">
        <v>10000000</v>
      </c>
      <c r="I1240" s="26">
        <v>10000000</v>
      </c>
      <c r="J1240" s="26">
        <v>10000000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6">
        <v>0</v>
      </c>
      <c r="U1240" s="26">
        <v>10000000</v>
      </c>
      <c r="V1240" s="26">
        <v>100</v>
      </c>
      <c r="W1240" s="26">
        <v>10000000</v>
      </c>
      <c r="X1240" s="26">
        <v>100</v>
      </c>
      <c r="Y1240" s="26">
        <v>10000000</v>
      </c>
      <c r="Z1240" s="26">
        <v>100</v>
      </c>
      <c r="AA1240" s="26">
        <v>0</v>
      </c>
      <c r="AB1240" s="26">
        <v>0</v>
      </c>
      <c r="AC1240" s="26">
        <v>0</v>
      </c>
    </row>
    <row r="1241" spans="1:29" x14ac:dyDescent="0.2">
      <c r="A1241" s="10" t="s">
        <v>1793</v>
      </c>
      <c r="B1241" s="102" t="s">
        <v>129</v>
      </c>
      <c r="C1241" s="26">
        <v>168100000</v>
      </c>
      <c r="D1241" s="26">
        <v>0</v>
      </c>
      <c r="E1241" s="26">
        <v>0</v>
      </c>
      <c r="F1241" s="26">
        <v>0</v>
      </c>
      <c r="G1241" s="26">
        <v>0</v>
      </c>
      <c r="H1241" s="26">
        <v>168100000</v>
      </c>
      <c r="I1241" s="26">
        <v>168100000</v>
      </c>
      <c r="J1241" s="26">
        <v>168100000</v>
      </c>
      <c r="K1241" s="26">
        <v>33300727</v>
      </c>
      <c r="L1241" s="26">
        <v>33300727</v>
      </c>
      <c r="M1241" s="26">
        <v>17500909</v>
      </c>
      <c r="N1241" s="26">
        <v>17500909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134799273</v>
      </c>
      <c r="V1241" s="26">
        <v>80.189930398572287</v>
      </c>
      <c r="W1241" s="26">
        <v>150599091</v>
      </c>
      <c r="X1241" s="26">
        <v>89.588989292088002</v>
      </c>
      <c r="Y1241" s="26">
        <v>168100000</v>
      </c>
      <c r="Z1241" s="26">
        <v>100</v>
      </c>
      <c r="AA1241" s="26">
        <v>15799818</v>
      </c>
      <c r="AB1241" s="26">
        <v>17500909</v>
      </c>
      <c r="AC1241" s="26">
        <v>0</v>
      </c>
    </row>
    <row r="1242" spans="1:29" ht="51" x14ac:dyDescent="0.2">
      <c r="A1242" s="10" t="s">
        <v>1794</v>
      </c>
      <c r="B1242" s="103" t="s">
        <v>1795</v>
      </c>
      <c r="C1242" s="26">
        <v>212657000</v>
      </c>
      <c r="D1242" s="26">
        <v>0</v>
      </c>
      <c r="E1242" s="26">
        <v>0</v>
      </c>
      <c r="F1242" s="26">
        <v>0</v>
      </c>
      <c r="G1242" s="26">
        <v>0</v>
      </c>
      <c r="H1242" s="26">
        <v>212657000</v>
      </c>
      <c r="I1242" s="26">
        <v>212657000</v>
      </c>
      <c r="J1242" s="26">
        <v>212657000</v>
      </c>
      <c r="K1242" s="26">
        <v>48900727</v>
      </c>
      <c r="L1242" s="26">
        <v>48900727</v>
      </c>
      <c r="M1242" s="26">
        <v>37300909</v>
      </c>
      <c r="N1242" s="26">
        <v>37300909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163756273</v>
      </c>
      <c r="V1242" s="26">
        <v>77.004882510333488</v>
      </c>
      <c r="W1242" s="26">
        <v>175356091</v>
      </c>
      <c r="X1242" s="26">
        <v>82.459590326206097</v>
      </c>
      <c r="Y1242" s="26">
        <v>212657000</v>
      </c>
      <c r="Z1242" s="26">
        <v>100</v>
      </c>
      <c r="AA1242" s="26">
        <v>11599818</v>
      </c>
      <c r="AB1242" s="26">
        <v>37300909</v>
      </c>
      <c r="AC1242" s="26">
        <v>0</v>
      </c>
    </row>
    <row r="1243" spans="1:29" ht="38.25" x14ac:dyDescent="0.2">
      <c r="A1243" s="10" t="s">
        <v>1796</v>
      </c>
      <c r="B1243" s="103" t="s">
        <v>1797</v>
      </c>
      <c r="C1243" s="26">
        <v>212657000</v>
      </c>
      <c r="D1243" s="26">
        <v>0</v>
      </c>
      <c r="E1243" s="26">
        <v>0</v>
      </c>
      <c r="F1243" s="26">
        <v>0</v>
      </c>
      <c r="G1243" s="26">
        <v>0</v>
      </c>
      <c r="H1243" s="26">
        <v>212657000</v>
      </c>
      <c r="I1243" s="26">
        <v>212657000</v>
      </c>
      <c r="J1243" s="26">
        <v>212657000</v>
      </c>
      <c r="K1243" s="26">
        <v>48900727</v>
      </c>
      <c r="L1243" s="26">
        <v>48900727</v>
      </c>
      <c r="M1243" s="26">
        <v>37300909</v>
      </c>
      <c r="N1243" s="26">
        <v>37300909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6">
        <v>0</v>
      </c>
      <c r="U1243" s="26">
        <v>163756273</v>
      </c>
      <c r="V1243" s="26">
        <v>77.004882510333488</v>
      </c>
      <c r="W1243" s="26">
        <v>175356091</v>
      </c>
      <c r="X1243" s="26">
        <v>82.459590326206097</v>
      </c>
      <c r="Y1243" s="26">
        <v>212657000</v>
      </c>
      <c r="Z1243" s="26">
        <v>100</v>
      </c>
      <c r="AA1243" s="26">
        <v>11599818</v>
      </c>
      <c r="AB1243" s="26">
        <v>37300909</v>
      </c>
      <c r="AC1243" s="26">
        <v>0</v>
      </c>
    </row>
    <row r="1244" spans="1:29" x14ac:dyDescent="0.2">
      <c r="A1244" s="10" t="s">
        <v>1798</v>
      </c>
      <c r="B1244" s="102" t="s">
        <v>127</v>
      </c>
      <c r="C1244" s="26">
        <v>9077000</v>
      </c>
      <c r="D1244" s="26">
        <v>0</v>
      </c>
      <c r="E1244" s="26">
        <v>0</v>
      </c>
      <c r="F1244" s="26">
        <v>0</v>
      </c>
      <c r="G1244" s="26">
        <v>0</v>
      </c>
      <c r="H1244" s="26">
        <v>9077000</v>
      </c>
      <c r="I1244" s="26">
        <v>9077000</v>
      </c>
      <c r="J1244" s="26">
        <v>9077000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9077000</v>
      </c>
      <c r="V1244" s="26">
        <v>100</v>
      </c>
      <c r="W1244" s="26">
        <v>9077000</v>
      </c>
      <c r="X1244" s="26">
        <v>100</v>
      </c>
      <c r="Y1244" s="26">
        <v>9077000</v>
      </c>
      <c r="Z1244" s="26">
        <v>100</v>
      </c>
      <c r="AA1244" s="26">
        <v>0</v>
      </c>
      <c r="AB1244" s="26">
        <v>0</v>
      </c>
      <c r="AC1244" s="26">
        <v>0</v>
      </c>
    </row>
    <row r="1245" spans="1:29" ht="25.5" x14ac:dyDescent="0.2">
      <c r="A1245" s="10" t="s">
        <v>1799</v>
      </c>
      <c r="B1245" s="103" t="s">
        <v>1693</v>
      </c>
      <c r="C1245" s="26">
        <v>3000000</v>
      </c>
      <c r="D1245" s="26">
        <v>0</v>
      </c>
      <c r="E1245" s="26">
        <v>0</v>
      </c>
      <c r="F1245" s="26">
        <v>0</v>
      </c>
      <c r="G1245" s="26">
        <v>0</v>
      </c>
      <c r="H1245" s="26">
        <v>3000000</v>
      </c>
      <c r="I1245" s="26">
        <v>3000000</v>
      </c>
      <c r="J1245" s="26">
        <v>3000000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3000000</v>
      </c>
      <c r="V1245" s="26">
        <v>100</v>
      </c>
      <c r="W1245" s="26">
        <v>3000000</v>
      </c>
      <c r="X1245" s="26">
        <v>100</v>
      </c>
      <c r="Y1245" s="26">
        <v>3000000</v>
      </c>
      <c r="Z1245" s="26">
        <v>100</v>
      </c>
      <c r="AA1245" s="26">
        <v>0</v>
      </c>
      <c r="AB1245" s="26">
        <v>0</v>
      </c>
      <c r="AC1245" s="26">
        <v>0</v>
      </c>
    </row>
    <row r="1246" spans="1:29" x14ac:dyDescent="0.2">
      <c r="A1246" s="10" t="s">
        <v>1800</v>
      </c>
      <c r="B1246" s="102" t="s">
        <v>129</v>
      </c>
      <c r="C1246" s="26">
        <v>200580000</v>
      </c>
      <c r="D1246" s="26">
        <v>0</v>
      </c>
      <c r="E1246" s="26">
        <v>0</v>
      </c>
      <c r="F1246" s="26">
        <v>0</v>
      </c>
      <c r="G1246" s="26">
        <v>0</v>
      </c>
      <c r="H1246" s="26">
        <v>200580000</v>
      </c>
      <c r="I1246" s="26">
        <v>200580000</v>
      </c>
      <c r="J1246" s="26">
        <v>200580000</v>
      </c>
      <c r="K1246" s="26">
        <v>48900727</v>
      </c>
      <c r="L1246" s="26">
        <v>48900727</v>
      </c>
      <c r="M1246" s="26">
        <v>37300909</v>
      </c>
      <c r="N1246" s="26">
        <v>37300909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151679273</v>
      </c>
      <c r="V1246" s="26">
        <v>75.620337521188603</v>
      </c>
      <c r="W1246" s="26">
        <v>163279091</v>
      </c>
      <c r="X1246" s="26">
        <v>81.403475421278301</v>
      </c>
      <c r="Y1246" s="26">
        <v>200580000</v>
      </c>
      <c r="Z1246" s="26">
        <v>100</v>
      </c>
      <c r="AA1246" s="26">
        <v>11599818</v>
      </c>
      <c r="AB1246" s="26">
        <v>37300909</v>
      </c>
      <c r="AC1246" s="26">
        <v>0</v>
      </c>
    </row>
    <row r="1247" spans="1:29" x14ac:dyDescent="0.2">
      <c r="A1247" s="10" t="s">
        <v>1801</v>
      </c>
      <c r="B1247" s="102" t="s">
        <v>137</v>
      </c>
      <c r="C1247" s="26">
        <v>0</v>
      </c>
      <c r="D1247" s="26">
        <v>0</v>
      </c>
      <c r="E1247" s="26">
        <v>0</v>
      </c>
      <c r="F1247" s="26">
        <v>0</v>
      </c>
      <c r="G1247" s="26">
        <v>0</v>
      </c>
      <c r="H1247" s="26">
        <v>0</v>
      </c>
      <c r="I1247" s="26">
        <v>0</v>
      </c>
      <c r="J1247" s="26">
        <v>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0</v>
      </c>
      <c r="X1247" s="26">
        <v>0</v>
      </c>
      <c r="Y1247" s="26">
        <v>0</v>
      </c>
      <c r="Z1247" s="26">
        <v>0</v>
      </c>
      <c r="AA1247" s="26">
        <v>0</v>
      </c>
      <c r="AB1247" s="26">
        <v>0</v>
      </c>
      <c r="AC1247" s="26">
        <v>0</v>
      </c>
    </row>
    <row r="1248" spans="1:29" x14ac:dyDescent="0.2">
      <c r="A1248" s="10" t="s">
        <v>1802</v>
      </c>
      <c r="B1248" s="102" t="s">
        <v>1803</v>
      </c>
      <c r="C1248" s="26">
        <v>3803657000</v>
      </c>
      <c r="D1248" s="26">
        <v>0</v>
      </c>
      <c r="E1248" s="26">
        <v>0</v>
      </c>
      <c r="F1248" s="26">
        <v>0</v>
      </c>
      <c r="G1248" s="26">
        <v>0</v>
      </c>
      <c r="H1248" s="26">
        <v>3803657000</v>
      </c>
      <c r="I1248" s="26">
        <v>3803657000</v>
      </c>
      <c r="J1248" s="26">
        <v>3803657000</v>
      </c>
      <c r="K1248" s="26">
        <v>720000000</v>
      </c>
      <c r="L1248" s="26">
        <v>720000000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3083657000</v>
      </c>
      <c r="V1248" s="26">
        <v>81.070848396687694</v>
      </c>
      <c r="W1248" s="26">
        <v>3803657000</v>
      </c>
      <c r="X1248" s="26">
        <v>100</v>
      </c>
      <c r="Y1248" s="26">
        <v>3803657000</v>
      </c>
      <c r="Z1248" s="26">
        <v>100</v>
      </c>
      <c r="AA1248" s="26">
        <v>720000000</v>
      </c>
      <c r="AB1248" s="26">
        <v>0</v>
      </c>
      <c r="AC1248" s="26">
        <v>0</v>
      </c>
    </row>
    <row r="1249" spans="1:29" ht="38.25" x14ac:dyDescent="0.2">
      <c r="A1249" s="10" t="s">
        <v>1804</v>
      </c>
      <c r="B1249" s="103" t="s">
        <v>1805</v>
      </c>
      <c r="C1249" s="26">
        <v>2123657000</v>
      </c>
      <c r="D1249" s="26">
        <v>0</v>
      </c>
      <c r="E1249" s="26">
        <v>0</v>
      </c>
      <c r="F1249" s="26">
        <v>0</v>
      </c>
      <c r="G1249" s="26">
        <v>0</v>
      </c>
      <c r="H1249" s="26">
        <v>2123657000</v>
      </c>
      <c r="I1249" s="26">
        <v>2123657000</v>
      </c>
      <c r="J1249" s="26">
        <v>2123657000</v>
      </c>
      <c r="K1249" s="26">
        <v>720000000</v>
      </c>
      <c r="L1249" s="26">
        <v>720000000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1403657000</v>
      </c>
      <c r="V1249" s="26">
        <v>66.096219869781194</v>
      </c>
      <c r="W1249" s="26">
        <v>2123657000</v>
      </c>
      <c r="X1249" s="26">
        <v>100</v>
      </c>
      <c r="Y1249" s="26">
        <v>2123657000</v>
      </c>
      <c r="Z1249" s="26">
        <v>100</v>
      </c>
      <c r="AA1249" s="26">
        <v>720000000</v>
      </c>
      <c r="AB1249" s="26">
        <v>0</v>
      </c>
      <c r="AC1249" s="26">
        <v>0</v>
      </c>
    </row>
    <row r="1250" spans="1:29" x14ac:dyDescent="0.2">
      <c r="A1250" s="10" t="s">
        <v>1806</v>
      </c>
      <c r="B1250" s="102" t="s">
        <v>1807</v>
      </c>
      <c r="C1250" s="26">
        <v>720000000</v>
      </c>
      <c r="D1250" s="26">
        <v>0</v>
      </c>
      <c r="E1250" s="26">
        <v>0</v>
      </c>
      <c r="F1250" s="26">
        <v>0</v>
      </c>
      <c r="G1250" s="26">
        <v>0</v>
      </c>
      <c r="H1250" s="26">
        <v>720000000</v>
      </c>
      <c r="I1250" s="26">
        <v>720000000</v>
      </c>
      <c r="J1250" s="26">
        <v>720000000</v>
      </c>
      <c r="K1250" s="26">
        <v>720000000</v>
      </c>
      <c r="L1250" s="26">
        <v>720000000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720000000</v>
      </c>
      <c r="X1250" s="26">
        <v>100</v>
      </c>
      <c r="Y1250" s="26">
        <v>720000000</v>
      </c>
      <c r="Z1250" s="26">
        <v>100</v>
      </c>
      <c r="AA1250" s="26">
        <v>720000000</v>
      </c>
      <c r="AB1250" s="26">
        <v>0</v>
      </c>
      <c r="AC1250" s="26">
        <v>0</v>
      </c>
    </row>
    <row r="1251" spans="1:29" ht="38.25" x14ac:dyDescent="0.2">
      <c r="A1251" s="10" t="s">
        <v>1808</v>
      </c>
      <c r="B1251" s="103" t="s">
        <v>1809</v>
      </c>
      <c r="C1251" s="26">
        <v>1403657000</v>
      </c>
      <c r="D1251" s="26">
        <v>0</v>
      </c>
      <c r="E1251" s="26">
        <v>0</v>
      </c>
      <c r="F1251" s="26">
        <v>0</v>
      </c>
      <c r="G1251" s="26">
        <v>0</v>
      </c>
      <c r="H1251" s="26">
        <v>1403657000</v>
      </c>
      <c r="I1251" s="26">
        <v>1403657000</v>
      </c>
      <c r="J1251" s="26">
        <v>1403657000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6">
        <v>0</v>
      </c>
      <c r="U1251" s="26">
        <v>1403657000</v>
      </c>
      <c r="V1251" s="26">
        <v>100</v>
      </c>
      <c r="W1251" s="26">
        <v>1403657000</v>
      </c>
      <c r="X1251" s="26">
        <v>100</v>
      </c>
      <c r="Y1251" s="26">
        <v>1403657000</v>
      </c>
      <c r="Z1251" s="26">
        <v>100</v>
      </c>
      <c r="AA1251" s="26">
        <v>0</v>
      </c>
      <c r="AB1251" s="26">
        <v>0</v>
      </c>
      <c r="AC1251" s="26">
        <v>0</v>
      </c>
    </row>
    <row r="1252" spans="1:29" ht="38.25" x14ac:dyDescent="0.2">
      <c r="A1252" s="10" t="s">
        <v>1810</v>
      </c>
      <c r="B1252" s="103" t="s">
        <v>1811</v>
      </c>
      <c r="C1252" s="26">
        <v>1680000000</v>
      </c>
      <c r="D1252" s="26">
        <v>0</v>
      </c>
      <c r="E1252" s="26">
        <v>0</v>
      </c>
      <c r="F1252" s="26">
        <v>0</v>
      </c>
      <c r="G1252" s="26">
        <v>0</v>
      </c>
      <c r="H1252" s="26">
        <v>1680000000</v>
      </c>
      <c r="I1252" s="26">
        <v>1680000000</v>
      </c>
      <c r="J1252" s="26">
        <v>1680000000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1680000000</v>
      </c>
      <c r="V1252" s="26">
        <v>100</v>
      </c>
      <c r="W1252" s="26">
        <v>1680000000</v>
      </c>
      <c r="X1252" s="26">
        <v>100</v>
      </c>
      <c r="Y1252" s="26">
        <v>1680000000</v>
      </c>
      <c r="Z1252" s="26">
        <v>100</v>
      </c>
      <c r="AA1252" s="26">
        <v>0</v>
      </c>
      <c r="AB1252" s="26">
        <v>0</v>
      </c>
      <c r="AC1252" s="26">
        <v>0</v>
      </c>
    </row>
    <row r="1253" spans="1:29" x14ac:dyDescent="0.2">
      <c r="A1253" s="10" t="s">
        <v>1812</v>
      </c>
      <c r="B1253" s="102" t="s">
        <v>1807</v>
      </c>
      <c r="C1253" s="26">
        <v>1680000000</v>
      </c>
      <c r="D1253" s="26">
        <v>0</v>
      </c>
      <c r="E1253" s="26">
        <v>0</v>
      </c>
      <c r="F1253" s="26">
        <v>0</v>
      </c>
      <c r="G1253" s="26">
        <v>0</v>
      </c>
      <c r="H1253" s="26">
        <v>1680000000</v>
      </c>
      <c r="I1253" s="26">
        <v>1680000000</v>
      </c>
      <c r="J1253" s="26">
        <v>1680000000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1680000000</v>
      </c>
      <c r="V1253" s="26">
        <v>100</v>
      </c>
      <c r="W1253" s="26">
        <v>1680000000</v>
      </c>
      <c r="X1253" s="26">
        <v>100</v>
      </c>
      <c r="Y1253" s="26">
        <v>1680000000</v>
      </c>
      <c r="Z1253" s="26">
        <v>100</v>
      </c>
      <c r="AA1253" s="26">
        <v>0</v>
      </c>
      <c r="AB1253" s="26">
        <v>0</v>
      </c>
      <c r="AC1253" s="26">
        <v>0</v>
      </c>
    </row>
    <row r="1254" spans="1:29" ht="38.25" x14ac:dyDescent="0.2">
      <c r="A1254" s="10" t="s">
        <v>1813</v>
      </c>
      <c r="B1254" s="103" t="s">
        <v>1809</v>
      </c>
      <c r="C1254" s="26">
        <v>0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  <c r="I1254" s="26">
        <v>0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0</v>
      </c>
      <c r="Z1254" s="26">
        <v>0</v>
      </c>
      <c r="AA1254" s="26">
        <v>0</v>
      </c>
      <c r="AB1254" s="26">
        <v>0</v>
      </c>
      <c r="AC1254" s="26">
        <v>0</v>
      </c>
    </row>
    <row r="1255" spans="1:29" ht="63.75" x14ac:dyDescent="0.2">
      <c r="A1255" s="10" t="s">
        <v>1814</v>
      </c>
      <c r="B1255" s="103" t="s">
        <v>1815</v>
      </c>
      <c r="C1255" s="26">
        <v>240245493</v>
      </c>
      <c r="D1255" s="26">
        <v>0</v>
      </c>
      <c r="E1255" s="26">
        <v>0</v>
      </c>
      <c r="F1255" s="26">
        <v>0</v>
      </c>
      <c r="G1255" s="26">
        <v>0</v>
      </c>
      <c r="H1255" s="26">
        <v>240245493</v>
      </c>
      <c r="I1255" s="26">
        <v>240245493</v>
      </c>
      <c r="J1255" s="26">
        <v>240245493</v>
      </c>
      <c r="K1255" s="26">
        <v>124936818</v>
      </c>
      <c r="L1255" s="26">
        <v>124936818</v>
      </c>
      <c r="M1255" s="26">
        <v>32623636</v>
      </c>
      <c r="N1255" s="26">
        <v>32623636</v>
      </c>
      <c r="O1255" s="26">
        <v>0</v>
      </c>
      <c r="P1255" s="26">
        <v>0</v>
      </c>
      <c r="Q1255" s="26">
        <v>0</v>
      </c>
      <c r="R1255" s="26">
        <v>0</v>
      </c>
      <c r="S1255" s="26">
        <v>0</v>
      </c>
      <c r="T1255" s="26">
        <v>0</v>
      </c>
      <c r="U1255" s="26">
        <v>115308675</v>
      </c>
      <c r="V1255" s="26">
        <v>47.99618655072959</v>
      </c>
      <c r="W1255" s="26">
        <v>207621857</v>
      </c>
      <c r="X1255" s="26">
        <v>86.420708420948387</v>
      </c>
      <c r="Y1255" s="26">
        <v>240245493</v>
      </c>
      <c r="Z1255" s="26">
        <v>100</v>
      </c>
      <c r="AA1255" s="26">
        <v>92313182</v>
      </c>
      <c r="AB1255" s="26">
        <v>32623636</v>
      </c>
      <c r="AC1255" s="26">
        <v>0</v>
      </c>
    </row>
    <row r="1256" spans="1:29" ht="51" x14ac:dyDescent="0.2">
      <c r="A1256" s="10" t="s">
        <v>1816</v>
      </c>
      <c r="B1256" s="103" t="s">
        <v>1817</v>
      </c>
      <c r="C1256" s="26">
        <v>20000000</v>
      </c>
      <c r="D1256" s="26">
        <v>0</v>
      </c>
      <c r="E1256" s="26">
        <v>0</v>
      </c>
      <c r="F1256" s="26">
        <v>0</v>
      </c>
      <c r="G1256" s="26">
        <v>0</v>
      </c>
      <c r="H1256" s="26">
        <v>20000000</v>
      </c>
      <c r="I1256" s="26">
        <v>20000000</v>
      </c>
      <c r="J1256" s="26">
        <v>20000000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20000000</v>
      </c>
      <c r="V1256" s="26">
        <v>100</v>
      </c>
      <c r="W1256" s="26">
        <v>20000000</v>
      </c>
      <c r="X1256" s="26">
        <v>100</v>
      </c>
      <c r="Y1256" s="26">
        <v>20000000</v>
      </c>
      <c r="Z1256" s="26">
        <v>100</v>
      </c>
      <c r="AA1256" s="26">
        <v>0</v>
      </c>
      <c r="AB1256" s="26">
        <v>0</v>
      </c>
      <c r="AC1256" s="26">
        <v>0</v>
      </c>
    </row>
    <row r="1257" spans="1:29" x14ac:dyDescent="0.2">
      <c r="A1257" s="10" t="s">
        <v>1818</v>
      </c>
      <c r="B1257" s="102" t="s">
        <v>129</v>
      </c>
      <c r="C1257" s="26">
        <v>20000000</v>
      </c>
      <c r="D1257" s="26">
        <v>0</v>
      </c>
      <c r="E1257" s="26">
        <v>0</v>
      </c>
      <c r="F1257" s="26">
        <v>0</v>
      </c>
      <c r="G1257" s="26">
        <v>0</v>
      </c>
      <c r="H1257" s="26">
        <v>20000000</v>
      </c>
      <c r="I1257" s="26">
        <v>20000000</v>
      </c>
      <c r="J1257" s="26">
        <v>20000000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20000000</v>
      </c>
      <c r="V1257" s="26">
        <v>100</v>
      </c>
      <c r="W1257" s="26">
        <v>20000000</v>
      </c>
      <c r="X1257" s="26">
        <v>100</v>
      </c>
      <c r="Y1257" s="26">
        <v>20000000</v>
      </c>
      <c r="Z1257" s="26">
        <v>100</v>
      </c>
      <c r="AA1257" s="26">
        <v>0</v>
      </c>
      <c r="AB1257" s="26">
        <v>0</v>
      </c>
      <c r="AC1257" s="26">
        <v>0</v>
      </c>
    </row>
    <row r="1258" spans="1:29" x14ac:dyDescent="0.2">
      <c r="A1258" s="10" t="s">
        <v>1819</v>
      </c>
      <c r="B1258" s="102" t="s">
        <v>137</v>
      </c>
      <c r="C1258" s="26">
        <v>0</v>
      </c>
      <c r="D1258" s="26">
        <v>0</v>
      </c>
      <c r="E1258" s="26">
        <v>0</v>
      </c>
      <c r="F1258" s="26">
        <v>0</v>
      </c>
      <c r="G1258" s="26">
        <v>0</v>
      </c>
      <c r="H1258" s="26">
        <v>0</v>
      </c>
      <c r="I1258" s="26">
        <v>0</v>
      </c>
      <c r="J1258" s="26">
        <v>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0</v>
      </c>
      <c r="X1258" s="26">
        <v>0</v>
      </c>
      <c r="Y1258" s="26">
        <v>0</v>
      </c>
      <c r="Z1258" s="26">
        <v>0</v>
      </c>
      <c r="AA1258" s="26">
        <v>0</v>
      </c>
      <c r="AB1258" s="26">
        <v>0</v>
      </c>
      <c r="AC1258" s="26">
        <v>0</v>
      </c>
    </row>
    <row r="1259" spans="1:29" ht="38.25" x14ac:dyDescent="0.2">
      <c r="A1259" s="10" t="s">
        <v>1820</v>
      </c>
      <c r="B1259" s="103" t="s">
        <v>1821</v>
      </c>
      <c r="C1259" s="26">
        <v>220245493</v>
      </c>
      <c r="D1259" s="26">
        <v>0</v>
      </c>
      <c r="E1259" s="26">
        <v>0</v>
      </c>
      <c r="F1259" s="26">
        <v>0</v>
      </c>
      <c r="G1259" s="26">
        <v>0</v>
      </c>
      <c r="H1259" s="26">
        <v>220245493</v>
      </c>
      <c r="I1259" s="26">
        <v>220245493</v>
      </c>
      <c r="J1259" s="26">
        <v>220245493</v>
      </c>
      <c r="K1259" s="26">
        <v>124936818</v>
      </c>
      <c r="L1259" s="26">
        <v>124936818</v>
      </c>
      <c r="M1259" s="26">
        <v>32623636</v>
      </c>
      <c r="N1259" s="26">
        <v>32623636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95308675</v>
      </c>
      <c r="V1259" s="26">
        <v>43.273836709112594</v>
      </c>
      <c r="W1259" s="26">
        <v>187621857</v>
      </c>
      <c r="X1259" s="26">
        <v>85.187603362217303</v>
      </c>
      <c r="Y1259" s="26">
        <v>220245493</v>
      </c>
      <c r="Z1259" s="26">
        <v>100</v>
      </c>
      <c r="AA1259" s="26">
        <v>92313182</v>
      </c>
      <c r="AB1259" s="26">
        <v>32623636</v>
      </c>
      <c r="AC1259" s="26">
        <v>0</v>
      </c>
    </row>
    <row r="1260" spans="1:29" x14ac:dyDescent="0.2">
      <c r="A1260" s="10" t="s">
        <v>1822</v>
      </c>
      <c r="B1260" s="102" t="s">
        <v>127</v>
      </c>
      <c r="C1260" s="26">
        <v>18270000</v>
      </c>
      <c r="D1260" s="26">
        <v>0</v>
      </c>
      <c r="E1260" s="26">
        <v>0</v>
      </c>
      <c r="F1260" s="26">
        <v>0</v>
      </c>
      <c r="G1260" s="26">
        <v>0</v>
      </c>
      <c r="H1260" s="26">
        <v>18270000</v>
      </c>
      <c r="I1260" s="26">
        <v>18270000</v>
      </c>
      <c r="J1260" s="26">
        <v>18270000</v>
      </c>
      <c r="K1260" s="26">
        <v>13335909</v>
      </c>
      <c r="L1260" s="26">
        <v>13335909</v>
      </c>
      <c r="M1260" s="26">
        <v>2522727</v>
      </c>
      <c r="N1260" s="26">
        <v>2522727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4934091</v>
      </c>
      <c r="V1260" s="26">
        <v>27.006518883415403</v>
      </c>
      <c r="W1260" s="26">
        <v>15747273</v>
      </c>
      <c r="X1260" s="26">
        <v>86.191970443349803</v>
      </c>
      <c r="Y1260" s="26">
        <v>18270000</v>
      </c>
      <c r="Z1260" s="26">
        <v>100</v>
      </c>
      <c r="AA1260" s="26">
        <v>10813182</v>
      </c>
      <c r="AB1260" s="26">
        <v>2522727</v>
      </c>
      <c r="AC1260" s="26">
        <v>0</v>
      </c>
    </row>
    <row r="1261" spans="1:29" ht="25.5" x14ac:dyDescent="0.2">
      <c r="A1261" s="10" t="s">
        <v>1823</v>
      </c>
      <c r="B1261" s="103" t="s">
        <v>1693</v>
      </c>
      <c r="C1261" s="26">
        <v>5000000</v>
      </c>
      <c r="D1261" s="26">
        <v>0</v>
      </c>
      <c r="E1261" s="26">
        <v>0</v>
      </c>
      <c r="F1261" s="26">
        <v>0</v>
      </c>
      <c r="G1261" s="26">
        <v>0</v>
      </c>
      <c r="H1261" s="26">
        <v>5000000</v>
      </c>
      <c r="I1261" s="26">
        <v>5000000</v>
      </c>
      <c r="J1261" s="26">
        <v>5000000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5000000</v>
      </c>
      <c r="V1261" s="26">
        <v>100</v>
      </c>
      <c r="W1261" s="26">
        <v>5000000</v>
      </c>
      <c r="X1261" s="26">
        <v>100</v>
      </c>
      <c r="Y1261" s="26">
        <v>5000000</v>
      </c>
      <c r="Z1261" s="26">
        <v>100</v>
      </c>
      <c r="AA1261" s="26">
        <v>0</v>
      </c>
      <c r="AB1261" s="26">
        <v>0</v>
      </c>
      <c r="AC1261" s="26">
        <v>0</v>
      </c>
    </row>
    <row r="1262" spans="1:29" x14ac:dyDescent="0.2">
      <c r="A1262" s="10" t="s">
        <v>1824</v>
      </c>
      <c r="B1262" s="102" t="s">
        <v>129</v>
      </c>
      <c r="C1262" s="26">
        <v>196975493</v>
      </c>
      <c r="D1262" s="26">
        <v>0</v>
      </c>
      <c r="E1262" s="26">
        <v>0</v>
      </c>
      <c r="F1262" s="26">
        <v>0</v>
      </c>
      <c r="G1262" s="26">
        <v>0</v>
      </c>
      <c r="H1262" s="26">
        <v>196975493</v>
      </c>
      <c r="I1262" s="26">
        <v>196975493</v>
      </c>
      <c r="J1262" s="26">
        <v>196975493</v>
      </c>
      <c r="K1262" s="26">
        <v>111600909</v>
      </c>
      <c r="L1262" s="26">
        <v>111600909</v>
      </c>
      <c r="M1262" s="26">
        <v>30100909</v>
      </c>
      <c r="N1262" s="26">
        <v>30100909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6">
        <v>0</v>
      </c>
      <c r="U1262" s="26">
        <v>85374584</v>
      </c>
      <c r="V1262" s="26">
        <v>43.342744165640994</v>
      </c>
      <c r="W1262" s="26">
        <v>166874584</v>
      </c>
      <c r="X1262" s="26">
        <v>84.718449721052394</v>
      </c>
      <c r="Y1262" s="26">
        <v>196975493</v>
      </c>
      <c r="Z1262" s="26">
        <v>100</v>
      </c>
      <c r="AA1262" s="26">
        <v>81500000</v>
      </c>
      <c r="AB1262" s="26">
        <v>30100909</v>
      </c>
      <c r="AC1262" s="26">
        <v>0</v>
      </c>
    </row>
    <row r="1263" spans="1:29" x14ac:dyDescent="0.2">
      <c r="A1263" s="10" t="s">
        <v>1825</v>
      </c>
      <c r="B1263" s="102" t="s">
        <v>117</v>
      </c>
      <c r="C1263" s="26">
        <v>1377275787</v>
      </c>
      <c r="D1263" s="26">
        <v>60429100</v>
      </c>
      <c r="E1263" s="26">
        <v>0</v>
      </c>
      <c r="F1263" s="26">
        <v>0</v>
      </c>
      <c r="G1263" s="26">
        <v>0</v>
      </c>
      <c r="H1263" s="26">
        <v>1437704887</v>
      </c>
      <c r="I1263" s="26">
        <v>1437704887</v>
      </c>
      <c r="J1263" s="26">
        <v>1437704887</v>
      </c>
      <c r="K1263" s="26">
        <v>154124555</v>
      </c>
      <c r="L1263" s="26">
        <v>154124555</v>
      </c>
      <c r="M1263" s="26">
        <v>52295455</v>
      </c>
      <c r="N1263" s="26">
        <v>52295455</v>
      </c>
      <c r="O1263" s="26">
        <v>0</v>
      </c>
      <c r="P1263" s="26">
        <v>0</v>
      </c>
      <c r="Q1263" s="26">
        <v>0</v>
      </c>
      <c r="R1263" s="26">
        <v>0</v>
      </c>
      <c r="S1263" s="26">
        <v>0</v>
      </c>
      <c r="T1263" s="26">
        <v>0</v>
      </c>
      <c r="U1263" s="26">
        <v>1283580332</v>
      </c>
      <c r="V1263" s="26">
        <v>89.279819774306688</v>
      </c>
      <c r="W1263" s="26">
        <v>1385409432</v>
      </c>
      <c r="X1263" s="26">
        <v>96.362573747027994</v>
      </c>
      <c r="Y1263" s="26">
        <v>1437704887</v>
      </c>
      <c r="Z1263" s="26">
        <v>100</v>
      </c>
      <c r="AA1263" s="26">
        <v>101829100</v>
      </c>
      <c r="AB1263" s="26">
        <v>52295455</v>
      </c>
      <c r="AC1263" s="26">
        <v>0</v>
      </c>
    </row>
    <row r="1264" spans="1:29" x14ac:dyDescent="0.2">
      <c r="A1264" s="10" t="s">
        <v>1826</v>
      </c>
      <c r="B1264" s="102" t="s">
        <v>139</v>
      </c>
      <c r="C1264" s="26">
        <v>1327275787</v>
      </c>
      <c r="D1264" s="26">
        <v>60429100</v>
      </c>
      <c r="E1264" s="26">
        <v>0</v>
      </c>
      <c r="F1264" s="26">
        <v>0</v>
      </c>
      <c r="G1264" s="26">
        <v>0</v>
      </c>
      <c r="H1264" s="26">
        <v>1387704887</v>
      </c>
      <c r="I1264" s="26">
        <v>1387704887</v>
      </c>
      <c r="J1264" s="26">
        <v>1387704887</v>
      </c>
      <c r="K1264" s="26">
        <v>154124555</v>
      </c>
      <c r="L1264" s="26">
        <v>154124555</v>
      </c>
      <c r="M1264" s="26">
        <v>52295455</v>
      </c>
      <c r="N1264" s="26">
        <v>52295455</v>
      </c>
      <c r="O1264" s="26">
        <v>0</v>
      </c>
      <c r="P1264" s="26">
        <v>0</v>
      </c>
      <c r="Q1264" s="26">
        <v>0</v>
      </c>
      <c r="R1264" s="26">
        <v>0</v>
      </c>
      <c r="S1264" s="26">
        <v>0</v>
      </c>
      <c r="T1264" s="26">
        <v>0</v>
      </c>
      <c r="U1264" s="26">
        <v>1233580332</v>
      </c>
      <c r="V1264" s="26">
        <v>88.893564010342786</v>
      </c>
      <c r="W1264" s="26">
        <v>1335409432</v>
      </c>
      <c r="X1264" s="26">
        <v>96.231514676506279</v>
      </c>
      <c r="Y1264" s="26">
        <v>1387704887</v>
      </c>
      <c r="Z1264" s="26">
        <v>100</v>
      </c>
      <c r="AA1264" s="26">
        <v>101829100</v>
      </c>
      <c r="AB1264" s="26">
        <v>52295455</v>
      </c>
      <c r="AC1264" s="26">
        <v>0</v>
      </c>
    </row>
    <row r="1265" spans="1:29" x14ac:dyDescent="0.2">
      <c r="A1265" s="10" t="s">
        <v>1827</v>
      </c>
      <c r="B1265" s="102" t="s">
        <v>121</v>
      </c>
      <c r="C1265" s="26">
        <v>1327275787</v>
      </c>
      <c r="D1265" s="26">
        <v>60429100</v>
      </c>
      <c r="E1265" s="26">
        <v>0</v>
      </c>
      <c r="F1265" s="26">
        <v>0</v>
      </c>
      <c r="G1265" s="26">
        <v>0</v>
      </c>
      <c r="H1265" s="26">
        <v>1387704887</v>
      </c>
      <c r="I1265" s="26">
        <v>1387704887</v>
      </c>
      <c r="J1265" s="26">
        <v>1387704887</v>
      </c>
      <c r="K1265" s="26">
        <v>154124555</v>
      </c>
      <c r="L1265" s="26">
        <v>154124555</v>
      </c>
      <c r="M1265" s="26">
        <v>52295455</v>
      </c>
      <c r="N1265" s="26">
        <v>52295455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1233580332</v>
      </c>
      <c r="V1265" s="26">
        <v>88.893564010342786</v>
      </c>
      <c r="W1265" s="26">
        <v>1335409432</v>
      </c>
      <c r="X1265" s="26">
        <v>96.231514676506279</v>
      </c>
      <c r="Y1265" s="26">
        <v>1387704887</v>
      </c>
      <c r="Z1265" s="26">
        <v>100</v>
      </c>
      <c r="AA1265" s="26">
        <v>101829100</v>
      </c>
      <c r="AB1265" s="26">
        <v>52295455</v>
      </c>
      <c r="AC1265" s="26">
        <v>0</v>
      </c>
    </row>
    <row r="1266" spans="1:29" ht="63.75" x14ac:dyDescent="0.2">
      <c r="A1266" s="10" t="s">
        <v>1828</v>
      </c>
      <c r="B1266" s="103" t="s">
        <v>1829</v>
      </c>
      <c r="C1266" s="26">
        <v>20000000</v>
      </c>
      <c r="D1266" s="26">
        <v>0</v>
      </c>
      <c r="E1266" s="26">
        <v>0</v>
      </c>
      <c r="F1266" s="26">
        <v>0</v>
      </c>
      <c r="G1266" s="26">
        <v>0</v>
      </c>
      <c r="H1266" s="26">
        <v>20000000</v>
      </c>
      <c r="I1266" s="26">
        <v>20000000</v>
      </c>
      <c r="J1266" s="26">
        <v>20000000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20000000</v>
      </c>
      <c r="V1266" s="26">
        <v>100</v>
      </c>
      <c r="W1266" s="26">
        <v>20000000</v>
      </c>
      <c r="X1266" s="26">
        <v>100</v>
      </c>
      <c r="Y1266" s="26">
        <v>20000000</v>
      </c>
      <c r="Z1266" s="26">
        <v>100</v>
      </c>
      <c r="AA1266" s="26">
        <v>0</v>
      </c>
      <c r="AB1266" s="26">
        <v>0</v>
      </c>
      <c r="AC1266" s="26">
        <v>0</v>
      </c>
    </row>
    <row r="1267" spans="1:29" ht="38.25" x14ac:dyDescent="0.2">
      <c r="A1267" s="10" t="s">
        <v>1830</v>
      </c>
      <c r="B1267" s="103" t="s">
        <v>144</v>
      </c>
      <c r="C1267" s="26">
        <v>20000000</v>
      </c>
      <c r="D1267" s="26">
        <v>0</v>
      </c>
      <c r="E1267" s="26">
        <v>0</v>
      </c>
      <c r="F1267" s="26">
        <v>0</v>
      </c>
      <c r="G1267" s="26">
        <v>0</v>
      </c>
      <c r="H1267" s="26">
        <v>20000000</v>
      </c>
      <c r="I1267" s="26">
        <v>20000000</v>
      </c>
      <c r="J1267" s="26">
        <v>20000000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20000000</v>
      </c>
      <c r="V1267" s="26">
        <v>100</v>
      </c>
      <c r="W1267" s="26">
        <v>20000000</v>
      </c>
      <c r="X1267" s="26">
        <v>100</v>
      </c>
      <c r="Y1267" s="26">
        <v>20000000</v>
      </c>
      <c r="Z1267" s="26">
        <v>100</v>
      </c>
      <c r="AA1267" s="26">
        <v>0</v>
      </c>
      <c r="AB1267" s="26">
        <v>0</v>
      </c>
      <c r="AC1267" s="26">
        <v>0</v>
      </c>
    </row>
    <row r="1268" spans="1:29" x14ac:dyDescent="0.2">
      <c r="A1268" s="10" t="s">
        <v>1831</v>
      </c>
      <c r="B1268" s="102" t="s">
        <v>129</v>
      </c>
      <c r="C1268" s="26">
        <v>20000000</v>
      </c>
      <c r="D1268" s="26">
        <v>0</v>
      </c>
      <c r="E1268" s="26">
        <v>0</v>
      </c>
      <c r="F1268" s="26">
        <v>0</v>
      </c>
      <c r="G1268" s="26">
        <v>0</v>
      </c>
      <c r="H1268" s="26">
        <v>20000000</v>
      </c>
      <c r="I1268" s="26">
        <v>20000000</v>
      </c>
      <c r="J1268" s="26">
        <v>20000000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6">
        <v>0</v>
      </c>
      <c r="U1268" s="26">
        <v>20000000</v>
      </c>
      <c r="V1268" s="26">
        <v>100</v>
      </c>
      <c r="W1268" s="26">
        <v>20000000</v>
      </c>
      <c r="X1268" s="26">
        <v>100</v>
      </c>
      <c r="Y1268" s="26">
        <v>20000000</v>
      </c>
      <c r="Z1268" s="26">
        <v>100</v>
      </c>
      <c r="AA1268" s="26">
        <v>0</v>
      </c>
      <c r="AB1268" s="26">
        <v>0</v>
      </c>
      <c r="AC1268" s="26">
        <v>0</v>
      </c>
    </row>
    <row r="1269" spans="1:29" x14ac:dyDescent="0.2">
      <c r="A1269" s="10" t="s">
        <v>1832</v>
      </c>
      <c r="B1269" s="102" t="s">
        <v>137</v>
      </c>
      <c r="C1269" s="26">
        <v>0</v>
      </c>
      <c r="D1269" s="26">
        <v>0</v>
      </c>
      <c r="E1269" s="26">
        <v>0</v>
      </c>
      <c r="F1269" s="26">
        <v>0</v>
      </c>
      <c r="G1269" s="26">
        <v>0</v>
      </c>
      <c r="H1269" s="26">
        <v>0</v>
      </c>
      <c r="I1269" s="26">
        <v>0</v>
      </c>
      <c r="J1269" s="26">
        <v>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6">
        <v>0</v>
      </c>
      <c r="U1269" s="26">
        <v>0</v>
      </c>
      <c r="V1269" s="26">
        <v>0</v>
      </c>
      <c r="W1269" s="26">
        <v>0</v>
      </c>
      <c r="X1269" s="26">
        <v>0</v>
      </c>
      <c r="Y1269" s="26">
        <v>0</v>
      </c>
      <c r="Z1269" s="26">
        <v>0</v>
      </c>
      <c r="AA1269" s="26">
        <v>0</v>
      </c>
      <c r="AB1269" s="26">
        <v>0</v>
      </c>
      <c r="AC1269" s="26">
        <v>0</v>
      </c>
    </row>
    <row r="1270" spans="1:29" ht="51" x14ac:dyDescent="0.2">
      <c r="A1270" s="10" t="s">
        <v>1833</v>
      </c>
      <c r="B1270" s="103" t="s">
        <v>1795</v>
      </c>
      <c r="C1270" s="26">
        <v>10000000</v>
      </c>
      <c r="D1270" s="26">
        <v>0</v>
      </c>
      <c r="E1270" s="26">
        <v>0</v>
      </c>
      <c r="F1270" s="26">
        <v>0</v>
      </c>
      <c r="G1270" s="26">
        <v>0</v>
      </c>
      <c r="H1270" s="26">
        <v>10000000</v>
      </c>
      <c r="I1270" s="26">
        <v>10000000</v>
      </c>
      <c r="J1270" s="26">
        <v>10000000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10000000</v>
      </c>
      <c r="V1270" s="26">
        <v>100</v>
      </c>
      <c r="W1270" s="26">
        <v>10000000</v>
      </c>
      <c r="X1270" s="26">
        <v>100</v>
      </c>
      <c r="Y1270" s="26">
        <v>10000000</v>
      </c>
      <c r="Z1270" s="26">
        <v>100</v>
      </c>
      <c r="AA1270" s="26">
        <v>0</v>
      </c>
      <c r="AB1270" s="26">
        <v>0</v>
      </c>
      <c r="AC1270" s="26">
        <v>0</v>
      </c>
    </row>
    <row r="1271" spans="1:29" ht="38.25" x14ac:dyDescent="0.2">
      <c r="A1271" s="10" t="s">
        <v>1834</v>
      </c>
      <c r="B1271" s="103" t="s">
        <v>144</v>
      </c>
      <c r="C1271" s="26">
        <v>10000000</v>
      </c>
      <c r="D1271" s="26">
        <v>0</v>
      </c>
      <c r="E1271" s="26">
        <v>0</v>
      </c>
      <c r="F1271" s="26">
        <v>0</v>
      </c>
      <c r="G1271" s="26">
        <v>0</v>
      </c>
      <c r="H1271" s="26">
        <v>10000000</v>
      </c>
      <c r="I1271" s="26">
        <v>10000000</v>
      </c>
      <c r="J1271" s="26">
        <v>10000000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10000000</v>
      </c>
      <c r="V1271" s="26">
        <v>100</v>
      </c>
      <c r="W1271" s="26">
        <v>10000000</v>
      </c>
      <c r="X1271" s="26">
        <v>100</v>
      </c>
      <c r="Y1271" s="26">
        <v>10000000</v>
      </c>
      <c r="Z1271" s="26">
        <v>100</v>
      </c>
      <c r="AA1271" s="26">
        <v>0</v>
      </c>
      <c r="AB1271" s="26">
        <v>0</v>
      </c>
      <c r="AC1271" s="26">
        <v>0</v>
      </c>
    </row>
    <row r="1272" spans="1:29" x14ac:dyDescent="0.2">
      <c r="A1272" s="10" t="s">
        <v>1835</v>
      </c>
      <c r="B1272" s="102" t="s">
        <v>129</v>
      </c>
      <c r="C1272" s="26">
        <v>10000000</v>
      </c>
      <c r="D1272" s="26">
        <v>0</v>
      </c>
      <c r="E1272" s="26">
        <v>0</v>
      </c>
      <c r="F1272" s="26">
        <v>0</v>
      </c>
      <c r="G1272" s="26">
        <v>0</v>
      </c>
      <c r="H1272" s="26">
        <v>10000000</v>
      </c>
      <c r="I1272" s="26">
        <v>10000000</v>
      </c>
      <c r="J1272" s="26">
        <v>10000000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6">
        <v>0</v>
      </c>
      <c r="U1272" s="26">
        <v>10000000</v>
      </c>
      <c r="V1272" s="26">
        <v>100</v>
      </c>
      <c r="W1272" s="26">
        <v>10000000</v>
      </c>
      <c r="X1272" s="26">
        <v>100</v>
      </c>
      <c r="Y1272" s="26">
        <v>10000000</v>
      </c>
      <c r="Z1272" s="26">
        <v>100</v>
      </c>
      <c r="AA1272" s="26">
        <v>0</v>
      </c>
      <c r="AB1272" s="26">
        <v>0</v>
      </c>
      <c r="AC1272" s="26">
        <v>0</v>
      </c>
    </row>
    <row r="1273" spans="1:29" ht="63.75" x14ac:dyDescent="0.2">
      <c r="A1273" s="10" t="s">
        <v>1836</v>
      </c>
      <c r="B1273" s="103" t="s">
        <v>1837</v>
      </c>
      <c r="C1273" s="26">
        <v>10000000</v>
      </c>
      <c r="D1273" s="26">
        <v>0</v>
      </c>
      <c r="E1273" s="26">
        <v>0</v>
      </c>
      <c r="F1273" s="26">
        <v>0</v>
      </c>
      <c r="G1273" s="26">
        <v>0</v>
      </c>
      <c r="H1273" s="26">
        <v>10000000</v>
      </c>
      <c r="I1273" s="26">
        <v>10000000</v>
      </c>
      <c r="J1273" s="26">
        <v>10000000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10000000</v>
      </c>
      <c r="V1273" s="26">
        <v>100</v>
      </c>
      <c r="W1273" s="26">
        <v>10000000</v>
      </c>
      <c r="X1273" s="26">
        <v>100</v>
      </c>
      <c r="Y1273" s="26">
        <v>10000000</v>
      </c>
      <c r="Z1273" s="26">
        <v>100</v>
      </c>
      <c r="AA1273" s="26">
        <v>0</v>
      </c>
      <c r="AB1273" s="26">
        <v>0</v>
      </c>
      <c r="AC1273" s="26">
        <v>0</v>
      </c>
    </row>
    <row r="1274" spans="1:29" ht="38.25" x14ac:dyDescent="0.2">
      <c r="A1274" s="10" t="s">
        <v>1838</v>
      </c>
      <c r="B1274" s="103" t="s">
        <v>144</v>
      </c>
      <c r="C1274" s="26">
        <v>10000000</v>
      </c>
      <c r="D1274" s="26">
        <v>0</v>
      </c>
      <c r="E1274" s="26">
        <v>0</v>
      </c>
      <c r="F1274" s="26">
        <v>0</v>
      </c>
      <c r="G1274" s="26">
        <v>0</v>
      </c>
      <c r="H1274" s="26">
        <v>10000000</v>
      </c>
      <c r="I1274" s="26">
        <v>10000000</v>
      </c>
      <c r="J1274" s="26">
        <v>10000000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10000000</v>
      </c>
      <c r="V1274" s="26">
        <v>100</v>
      </c>
      <c r="W1274" s="26">
        <v>10000000</v>
      </c>
      <c r="X1274" s="26">
        <v>100</v>
      </c>
      <c r="Y1274" s="26">
        <v>10000000</v>
      </c>
      <c r="Z1274" s="26">
        <v>100</v>
      </c>
      <c r="AA1274" s="26">
        <v>0</v>
      </c>
      <c r="AB1274" s="26">
        <v>0</v>
      </c>
      <c r="AC1274" s="26">
        <v>0</v>
      </c>
    </row>
    <row r="1275" spans="1:29" x14ac:dyDescent="0.2">
      <c r="A1275" s="10" t="s">
        <v>1839</v>
      </c>
      <c r="B1275" s="102" t="s">
        <v>129</v>
      </c>
      <c r="C1275" s="26">
        <v>10000000</v>
      </c>
      <c r="D1275" s="26">
        <v>0</v>
      </c>
      <c r="E1275" s="26">
        <v>0</v>
      </c>
      <c r="F1275" s="26">
        <v>0</v>
      </c>
      <c r="G1275" s="26">
        <v>0</v>
      </c>
      <c r="H1275" s="26">
        <v>10000000</v>
      </c>
      <c r="I1275" s="26">
        <v>10000000</v>
      </c>
      <c r="J1275" s="26">
        <v>10000000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6">
        <v>0</v>
      </c>
      <c r="U1275" s="26">
        <v>10000000</v>
      </c>
      <c r="V1275" s="26">
        <v>100</v>
      </c>
      <c r="W1275" s="26">
        <v>10000000</v>
      </c>
      <c r="X1275" s="26">
        <v>100</v>
      </c>
      <c r="Y1275" s="26">
        <v>10000000</v>
      </c>
      <c r="Z1275" s="26">
        <v>100</v>
      </c>
      <c r="AA1275" s="26">
        <v>0</v>
      </c>
      <c r="AB1275" s="26">
        <v>0</v>
      </c>
      <c r="AC1275" s="26">
        <v>0</v>
      </c>
    </row>
    <row r="1276" spans="1:29" x14ac:dyDescent="0.2">
      <c r="A1276" s="10" t="s">
        <v>1840</v>
      </c>
      <c r="B1276" s="102" t="s">
        <v>137</v>
      </c>
      <c r="C1276" s="26">
        <v>0</v>
      </c>
      <c r="D1276" s="26">
        <v>0</v>
      </c>
      <c r="E1276" s="26">
        <v>0</v>
      </c>
      <c r="F1276" s="26">
        <v>0</v>
      </c>
      <c r="G1276" s="26">
        <v>0</v>
      </c>
      <c r="H1276" s="26">
        <v>0</v>
      </c>
      <c r="I1276" s="26">
        <v>0</v>
      </c>
      <c r="J1276" s="26">
        <v>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0</v>
      </c>
      <c r="V1276" s="26">
        <v>0</v>
      </c>
      <c r="W1276" s="26">
        <v>0</v>
      </c>
      <c r="X1276" s="26">
        <v>0</v>
      </c>
      <c r="Y1276" s="26">
        <v>0</v>
      </c>
      <c r="Z1276" s="26">
        <v>0</v>
      </c>
      <c r="AA1276" s="26">
        <v>0</v>
      </c>
      <c r="AB1276" s="26">
        <v>0</v>
      </c>
      <c r="AC1276" s="26">
        <v>0</v>
      </c>
    </row>
    <row r="1277" spans="1:29" ht="51" x14ac:dyDescent="0.2">
      <c r="A1277" s="10" t="s">
        <v>1841</v>
      </c>
      <c r="B1277" s="103" t="s">
        <v>1842</v>
      </c>
      <c r="C1277" s="26">
        <v>110715787</v>
      </c>
      <c r="D1277" s="26">
        <v>0</v>
      </c>
      <c r="E1277" s="26">
        <v>0</v>
      </c>
      <c r="F1277" s="26">
        <v>0</v>
      </c>
      <c r="G1277" s="26">
        <v>0</v>
      </c>
      <c r="H1277" s="26">
        <v>110715787</v>
      </c>
      <c r="I1277" s="26">
        <v>110715787</v>
      </c>
      <c r="J1277" s="26">
        <v>110715787</v>
      </c>
      <c r="K1277" s="26">
        <v>19800000</v>
      </c>
      <c r="L1277" s="26">
        <v>19800000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90915787</v>
      </c>
      <c r="V1277" s="26">
        <v>82.116371534260111</v>
      </c>
      <c r="W1277" s="26">
        <v>110715787</v>
      </c>
      <c r="X1277" s="26">
        <v>100</v>
      </c>
      <c r="Y1277" s="26">
        <v>110715787</v>
      </c>
      <c r="Z1277" s="26">
        <v>100</v>
      </c>
      <c r="AA1277" s="26">
        <v>19800000</v>
      </c>
      <c r="AB1277" s="26">
        <v>0</v>
      </c>
      <c r="AC1277" s="26">
        <v>0</v>
      </c>
    </row>
    <row r="1278" spans="1:29" ht="38.25" x14ac:dyDescent="0.2">
      <c r="A1278" s="10" t="s">
        <v>1843</v>
      </c>
      <c r="B1278" s="103" t="s">
        <v>144</v>
      </c>
      <c r="C1278" s="26">
        <v>110715787</v>
      </c>
      <c r="D1278" s="26">
        <v>0</v>
      </c>
      <c r="E1278" s="26">
        <v>0</v>
      </c>
      <c r="F1278" s="26">
        <v>0</v>
      </c>
      <c r="G1278" s="26">
        <v>0</v>
      </c>
      <c r="H1278" s="26">
        <v>110715787</v>
      </c>
      <c r="I1278" s="26">
        <v>110715787</v>
      </c>
      <c r="J1278" s="26">
        <v>110715787</v>
      </c>
      <c r="K1278" s="26">
        <v>19800000</v>
      </c>
      <c r="L1278" s="26">
        <v>19800000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90915787</v>
      </c>
      <c r="V1278" s="26">
        <v>82.116371534260111</v>
      </c>
      <c r="W1278" s="26">
        <v>110715787</v>
      </c>
      <c r="X1278" s="26">
        <v>100</v>
      </c>
      <c r="Y1278" s="26">
        <v>110715787</v>
      </c>
      <c r="Z1278" s="26">
        <v>100</v>
      </c>
      <c r="AA1278" s="26">
        <v>19800000</v>
      </c>
      <c r="AB1278" s="26">
        <v>0</v>
      </c>
      <c r="AC1278" s="26">
        <v>0</v>
      </c>
    </row>
    <row r="1279" spans="1:29" x14ac:dyDescent="0.2">
      <c r="A1279" s="10" t="s">
        <v>1844</v>
      </c>
      <c r="B1279" s="102" t="s">
        <v>127</v>
      </c>
      <c r="C1279" s="26">
        <v>15598000</v>
      </c>
      <c r="D1279" s="26">
        <v>0</v>
      </c>
      <c r="E1279" s="26">
        <v>0</v>
      </c>
      <c r="F1279" s="26">
        <v>0</v>
      </c>
      <c r="G1279" s="26">
        <v>0</v>
      </c>
      <c r="H1279" s="26">
        <v>15598000</v>
      </c>
      <c r="I1279" s="26">
        <v>15598000</v>
      </c>
      <c r="J1279" s="26">
        <v>15598000</v>
      </c>
      <c r="K1279" s="26">
        <v>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6">
        <v>0</v>
      </c>
      <c r="U1279" s="26">
        <v>15598000</v>
      </c>
      <c r="V1279" s="26">
        <v>100</v>
      </c>
      <c r="W1279" s="26">
        <v>15598000</v>
      </c>
      <c r="X1279" s="26">
        <v>100</v>
      </c>
      <c r="Y1279" s="26">
        <v>15598000</v>
      </c>
      <c r="Z1279" s="26">
        <v>100</v>
      </c>
      <c r="AA1279" s="26">
        <v>0</v>
      </c>
      <c r="AB1279" s="26">
        <v>0</v>
      </c>
      <c r="AC1279" s="26">
        <v>0</v>
      </c>
    </row>
    <row r="1280" spans="1:29" ht="25.5" x14ac:dyDescent="0.2">
      <c r="A1280" s="10" t="s">
        <v>1845</v>
      </c>
      <c r="B1280" s="103" t="s">
        <v>1693</v>
      </c>
      <c r="C1280" s="26">
        <v>5000000</v>
      </c>
      <c r="D1280" s="26">
        <v>0</v>
      </c>
      <c r="E1280" s="26">
        <v>0</v>
      </c>
      <c r="F1280" s="26">
        <v>0</v>
      </c>
      <c r="G1280" s="26">
        <v>0</v>
      </c>
      <c r="H1280" s="26">
        <v>5000000</v>
      </c>
      <c r="I1280" s="26">
        <v>5000000</v>
      </c>
      <c r="J1280" s="26">
        <v>5000000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5000000</v>
      </c>
      <c r="V1280" s="26">
        <v>100</v>
      </c>
      <c r="W1280" s="26">
        <v>5000000</v>
      </c>
      <c r="X1280" s="26">
        <v>100</v>
      </c>
      <c r="Y1280" s="26">
        <v>5000000</v>
      </c>
      <c r="Z1280" s="26">
        <v>100</v>
      </c>
      <c r="AA1280" s="26">
        <v>0</v>
      </c>
      <c r="AB1280" s="26">
        <v>0</v>
      </c>
      <c r="AC1280" s="26">
        <v>0</v>
      </c>
    </row>
    <row r="1281" spans="1:29" ht="38.25" x14ac:dyDescent="0.2">
      <c r="A1281" s="10" t="s">
        <v>1846</v>
      </c>
      <c r="B1281" s="103" t="s">
        <v>1681</v>
      </c>
      <c r="C1281" s="26">
        <v>10000000</v>
      </c>
      <c r="D1281" s="26">
        <v>0</v>
      </c>
      <c r="E1281" s="26">
        <v>0</v>
      </c>
      <c r="F1281" s="26">
        <v>0</v>
      </c>
      <c r="G1281" s="26">
        <v>0</v>
      </c>
      <c r="H1281" s="26">
        <v>10000000</v>
      </c>
      <c r="I1281" s="26">
        <v>10000000</v>
      </c>
      <c r="J1281" s="26">
        <v>10000000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10000000</v>
      </c>
      <c r="V1281" s="26">
        <v>100</v>
      </c>
      <c r="W1281" s="26">
        <v>10000000</v>
      </c>
      <c r="X1281" s="26">
        <v>100</v>
      </c>
      <c r="Y1281" s="26">
        <v>10000000</v>
      </c>
      <c r="Z1281" s="26">
        <v>100</v>
      </c>
      <c r="AA1281" s="26">
        <v>0</v>
      </c>
      <c r="AB1281" s="26">
        <v>0</v>
      </c>
      <c r="AC1281" s="26">
        <v>0</v>
      </c>
    </row>
    <row r="1282" spans="1:29" x14ac:dyDescent="0.2">
      <c r="A1282" s="10" t="s">
        <v>1847</v>
      </c>
      <c r="B1282" s="102" t="s">
        <v>129</v>
      </c>
      <c r="C1282" s="26">
        <v>80117787</v>
      </c>
      <c r="D1282" s="26">
        <v>0</v>
      </c>
      <c r="E1282" s="26">
        <v>0</v>
      </c>
      <c r="F1282" s="26">
        <v>0</v>
      </c>
      <c r="G1282" s="26">
        <v>0</v>
      </c>
      <c r="H1282" s="26">
        <v>80117787</v>
      </c>
      <c r="I1282" s="26">
        <v>80117787</v>
      </c>
      <c r="J1282" s="26">
        <v>80117787</v>
      </c>
      <c r="K1282" s="26">
        <v>19800000</v>
      </c>
      <c r="L1282" s="26">
        <v>19800000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60317787</v>
      </c>
      <c r="V1282" s="26">
        <v>75.286386779504994</v>
      </c>
      <c r="W1282" s="26">
        <v>80117787</v>
      </c>
      <c r="X1282" s="26">
        <v>100</v>
      </c>
      <c r="Y1282" s="26">
        <v>80117787</v>
      </c>
      <c r="Z1282" s="26">
        <v>100</v>
      </c>
      <c r="AA1282" s="26">
        <v>19800000</v>
      </c>
      <c r="AB1282" s="26">
        <v>0</v>
      </c>
      <c r="AC1282" s="26">
        <v>0</v>
      </c>
    </row>
    <row r="1283" spans="1:29" x14ac:dyDescent="0.2">
      <c r="A1283" s="10" t="s">
        <v>1848</v>
      </c>
      <c r="B1283" s="102" t="s">
        <v>1849</v>
      </c>
      <c r="C1283" s="26">
        <v>872000000</v>
      </c>
      <c r="D1283" s="26">
        <v>60429100</v>
      </c>
      <c r="E1283" s="26">
        <v>0</v>
      </c>
      <c r="F1283" s="26">
        <v>0</v>
      </c>
      <c r="G1283" s="26">
        <v>0</v>
      </c>
      <c r="H1283" s="26">
        <v>932429100</v>
      </c>
      <c r="I1283" s="26">
        <v>932429100</v>
      </c>
      <c r="J1283" s="26">
        <v>932429100</v>
      </c>
      <c r="K1283" s="26">
        <v>60429100</v>
      </c>
      <c r="L1283" s="26">
        <v>60429100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872000000</v>
      </c>
      <c r="V1283" s="26">
        <v>93.51917480910879</v>
      </c>
      <c r="W1283" s="26">
        <v>932429100</v>
      </c>
      <c r="X1283" s="26">
        <v>100</v>
      </c>
      <c r="Y1283" s="26">
        <v>932429100</v>
      </c>
      <c r="Z1283" s="26">
        <v>100</v>
      </c>
      <c r="AA1283" s="26">
        <v>60429100</v>
      </c>
      <c r="AB1283" s="26">
        <v>0</v>
      </c>
      <c r="AC1283" s="26">
        <v>0</v>
      </c>
    </row>
    <row r="1284" spans="1:29" ht="38.25" x14ac:dyDescent="0.2">
      <c r="A1284" s="10" t="s">
        <v>1850</v>
      </c>
      <c r="B1284" s="103" t="s">
        <v>144</v>
      </c>
      <c r="C1284" s="26">
        <v>872000000</v>
      </c>
      <c r="D1284" s="26">
        <v>60429100</v>
      </c>
      <c r="E1284" s="26">
        <v>0</v>
      </c>
      <c r="F1284" s="26">
        <v>0</v>
      </c>
      <c r="G1284" s="26">
        <v>0</v>
      </c>
      <c r="H1284" s="26">
        <v>932429100</v>
      </c>
      <c r="I1284" s="26">
        <v>932429100</v>
      </c>
      <c r="J1284" s="26">
        <v>932429100</v>
      </c>
      <c r="K1284" s="26">
        <v>60429100</v>
      </c>
      <c r="L1284" s="26">
        <v>60429100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872000000</v>
      </c>
      <c r="V1284" s="26">
        <v>93.51917480910879</v>
      </c>
      <c r="W1284" s="26">
        <v>932429100</v>
      </c>
      <c r="X1284" s="26">
        <v>100</v>
      </c>
      <c r="Y1284" s="26">
        <v>932429100</v>
      </c>
      <c r="Z1284" s="26">
        <v>100</v>
      </c>
      <c r="AA1284" s="26">
        <v>60429100</v>
      </c>
      <c r="AB1284" s="26">
        <v>0</v>
      </c>
      <c r="AC1284" s="26">
        <v>0</v>
      </c>
    </row>
    <row r="1285" spans="1:29" x14ac:dyDescent="0.2">
      <c r="A1285" s="10" t="s">
        <v>1851</v>
      </c>
      <c r="B1285" s="102" t="s">
        <v>127</v>
      </c>
      <c r="C1285" s="26">
        <v>719505000</v>
      </c>
      <c r="D1285" s="26">
        <v>0</v>
      </c>
      <c r="E1285" s="26">
        <v>0</v>
      </c>
      <c r="F1285" s="26">
        <v>0</v>
      </c>
      <c r="G1285" s="26">
        <v>0</v>
      </c>
      <c r="H1285" s="26">
        <v>719505000</v>
      </c>
      <c r="I1285" s="26">
        <v>719505000</v>
      </c>
      <c r="J1285" s="26">
        <v>719505000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719505000</v>
      </c>
      <c r="V1285" s="26">
        <v>100</v>
      </c>
      <c r="W1285" s="26">
        <v>719505000</v>
      </c>
      <c r="X1285" s="26">
        <v>100</v>
      </c>
      <c r="Y1285" s="26">
        <v>719505000</v>
      </c>
      <c r="Z1285" s="26">
        <v>100</v>
      </c>
      <c r="AA1285" s="26">
        <v>0</v>
      </c>
      <c r="AB1285" s="26">
        <v>0</v>
      </c>
      <c r="AC1285" s="26">
        <v>0</v>
      </c>
    </row>
    <row r="1286" spans="1:29" ht="25.5" x14ac:dyDescent="0.2">
      <c r="A1286" s="10" t="s">
        <v>1852</v>
      </c>
      <c r="B1286" s="103" t="s">
        <v>1693</v>
      </c>
      <c r="C1286" s="26">
        <v>152495000</v>
      </c>
      <c r="D1286" s="26">
        <v>0</v>
      </c>
      <c r="E1286" s="26">
        <v>0</v>
      </c>
      <c r="F1286" s="26">
        <v>0</v>
      </c>
      <c r="G1286" s="26">
        <v>0</v>
      </c>
      <c r="H1286" s="26">
        <v>152495000</v>
      </c>
      <c r="I1286" s="26">
        <v>152495000</v>
      </c>
      <c r="J1286" s="26">
        <v>152495000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152495000</v>
      </c>
      <c r="V1286" s="26">
        <v>100</v>
      </c>
      <c r="W1286" s="26">
        <v>152495000</v>
      </c>
      <c r="X1286" s="26">
        <v>100</v>
      </c>
      <c r="Y1286" s="26">
        <v>152495000</v>
      </c>
      <c r="Z1286" s="26">
        <v>100</v>
      </c>
      <c r="AA1286" s="26">
        <v>0</v>
      </c>
      <c r="AB1286" s="26">
        <v>0</v>
      </c>
      <c r="AC1286" s="26">
        <v>0</v>
      </c>
    </row>
    <row r="1287" spans="1:29" ht="25.5" x14ac:dyDescent="0.2">
      <c r="A1287" s="10" t="s">
        <v>1853</v>
      </c>
      <c r="B1287" s="103" t="s">
        <v>147</v>
      </c>
      <c r="C1287" s="26">
        <v>0</v>
      </c>
      <c r="D1287" s="26">
        <v>60429100</v>
      </c>
      <c r="E1287" s="26">
        <v>0</v>
      </c>
      <c r="F1287" s="26">
        <v>0</v>
      </c>
      <c r="G1287" s="26">
        <v>0</v>
      </c>
      <c r="H1287" s="26">
        <v>60429100</v>
      </c>
      <c r="I1287" s="26">
        <v>60429100</v>
      </c>
      <c r="J1287" s="26">
        <v>60429100</v>
      </c>
      <c r="K1287" s="26">
        <v>60429100</v>
      </c>
      <c r="L1287" s="26">
        <v>60429100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60429100</v>
      </c>
      <c r="X1287" s="26">
        <v>100</v>
      </c>
      <c r="Y1287" s="26">
        <v>60429100</v>
      </c>
      <c r="Z1287" s="26">
        <v>100</v>
      </c>
      <c r="AA1287" s="26">
        <v>60429100</v>
      </c>
      <c r="AB1287" s="26">
        <v>0</v>
      </c>
      <c r="AC1287" s="26">
        <v>0</v>
      </c>
    </row>
    <row r="1288" spans="1:29" x14ac:dyDescent="0.2">
      <c r="A1288" s="10" t="s">
        <v>1854</v>
      </c>
      <c r="B1288" s="102" t="s">
        <v>1855</v>
      </c>
      <c r="C1288" s="26">
        <v>254560000</v>
      </c>
      <c r="D1288" s="26">
        <v>0</v>
      </c>
      <c r="E1288" s="26">
        <v>0</v>
      </c>
      <c r="F1288" s="26">
        <v>0</v>
      </c>
      <c r="G1288" s="26">
        <v>0</v>
      </c>
      <c r="H1288" s="26">
        <v>254560000</v>
      </c>
      <c r="I1288" s="26">
        <v>254560000</v>
      </c>
      <c r="J1288" s="26">
        <v>254560000</v>
      </c>
      <c r="K1288" s="26">
        <v>73895455</v>
      </c>
      <c r="L1288" s="26">
        <v>73895455</v>
      </c>
      <c r="M1288" s="26">
        <v>52295455</v>
      </c>
      <c r="N1288" s="26">
        <v>52295455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180664545</v>
      </c>
      <c r="V1288" s="26">
        <v>70.971301461345107</v>
      </c>
      <c r="W1288" s="26">
        <v>202264545</v>
      </c>
      <c r="X1288" s="26">
        <v>79.456530876807008</v>
      </c>
      <c r="Y1288" s="26">
        <v>254560000</v>
      </c>
      <c r="Z1288" s="26">
        <v>100</v>
      </c>
      <c r="AA1288" s="26">
        <v>21600000</v>
      </c>
      <c r="AB1288" s="26">
        <v>52295455</v>
      </c>
      <c r="AC1288" s="26">
        <v>0</v>
      </c>
    </row>
    <row r="1289" spans="1:29" ht="38.25" x14ac:dyDescent="0.2">
      <c r="A1289" s="10" t="s">
        <v>1856</v>
      </c>
      <c r="B1289" s="103" t="s">
        <v>144</v>
      </c>
      <c r="C1289" s="26">
        <v>254560000</v>
      </c>
      <c r="D1289" s="26">
        <v>0</v>
      </c>
      <c r="E1289" s="26">
        <v>0</v>
      </c>
      <c r="F1289" s="26">
        <v>0</v>
      </c>
      <c r="G1289" s="26">
        <v>0</v>
      </c>
      <c r="H1289" s="26">
        <v>254560000</v>
      </c>
      <c r="I1289" s="26">
        <v>254560000</v>
      </c>
      <c r="J1289" s="26">
        <v>254560000</v>
      </c>
      <c r="K1289" s="26">
        <v>73895455</v>
      </c>
      <c r="L1289" s="26">
        <v>73895455</v>
      </c>
      <c r="M1289" s="26">
        <v>52295455</v>
      </c>
      <c r="N1289" s="26">
        <v>52295455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6">
        <v>0</v>
      </c>
      <c r="U1289" s="26">
        <v>180664545</v>
      </c>
      <c r="V1289" s="26">
        <v>70.971301461345107</v>
      </c>
      <c r="W1289" s="26">
        <v>202264545</v>
      </c>
      <c r="X1289" s="26">
        <v>79.456530876807008</v>
      </c>
      <c r="Y1289" s="26">
        <v>254560000</v>
      </c>
      <c r="Z1289" s="26">
        <v>100</v>
      </c>
      <c r="AA1289" s="26">
        <v>21600000</v>
      </c>
      <c r="AB1289" s="26">
        <v>52295455</v>
      </c>
      <c r="AC1289" s="26">
        <v>0</v>
      </c>
    </row>
    <row r="1290" spans="1:29" x14ac:dyDescent="0.2">
      <c r="A1290" s="10" t="s">
        <v>1857</v>
      </c>
      <c r="B1290" s="102" t="s">
        <v>127</v>
      </c>
      <c r="C1290" s="26">
        <v>20000000</v>
      </c>
      <c r="D1290" s="26">
        <v>0</v>
      </c>
      <c r="E1290" s="26">
        <v>0</v>
      </c>
      <c r="F1290" s="26">
        <v>0</v>
      </c>
      <c r="G1290" s="26">
        <v>0</v>
      </c>
      <c r="H1290" s="26">
        <v>20000000</v>
      </c>
      <c r="I1290" s="26">
        <v>20000000</v>
      </c>
      <c r="J1290" s="26">
        <v>20000000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20000000</v>
      </c>
      <c r="V1290" s="26">
        <v>100</v>
      </c>
      <c r="W1290" s="26">
        <v>20000000</v>
      </c>
      <c r="X1290" s="26">
        <v>100</v>
      </c>
      <c r="Y1290" s="26">
        <v>20000000</v>
      </c>
      <c r="Z1290" s="26">
        <v>100</v>
      </c>
      <c r="AA1290" s="26">
        <v>0</v>
      </c>
      <c r="AB1290" s="26">
        <v>0</v>
      </c>
      <c r="AC1290" s="26">
        <v>0</v>
      </c>
    </row>
    <row r="1291" spans="1:29" ht="25.5" x14ac:dyDescent="0.2">
      <c r="A1291" s="10" t="s">
        <v>1858</v>
      </c>
      <c r="B1291" s="103" t="s">
        <v>1693</v>
      </c>
      <c r="C1291" s="26">
        <v>5000000</v>
      </c>
      <c r="D1291" s="26">
        <v>0</v>
      </c>
      <c r="E1291" s="26">
        <v>0</v>
      </c>
      <c r="F1291" s="26">
        <v>0</v>
      </c>
      <c r="G1291" s="26">
        <v>0</v>
      </c>
      <c r="H1291" s="26">
        <v>5000000</v>
      </c>
      <c r="I1291" s="26">
        <v>5000000</v>
      </c>
      <c r="J1291" s="26">
        <v>5000000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5000000</v>
      </c>
      <c r="V1291" s="26">
        <v>100</v>
      </c>
      <c r="W1291" s="26">
        <v>5000000</v>
      </c>
      <c r="X1291" s="26">
        <v>100</v>
      </c>
      <c r="Y1291" s="26">
        <v>5000000</v>
      </c>
      <c r="Z1291" s="26">
        <v>100</v>
      </c>
      <c r="AA1291" s="26">
        <v>0</v>
      </c>
      <c r="AB1291" s="26">
        <v>0</v>
      </c>
      <c r="AC1291" s="26">
        <v>0</v>
      </c>
    </row>
    <row r="1292" spans="1:29" ht="38.25" x14ac:dyDescent="0.2">
      <c r="A1292" s="10" t="s">
        <v>1859</v>
      </c>
      <c r="B1292" s="103" t="s">
        <v>1681</v>
      </c>
      <c r="C1292" s="26">
        <v>10000000</v>
      </c>
      <c r="D1292" s="26">
        <v>0</v>
      </c>
      <c r="E1292" s="26">
        <v>0</v>
      </c>
      <c r="F1292" s="26">
        <v>0</v>
      </c>
      <c r="G1292" s="26">
        <v>0</v>
      </c>
      <c r="H1292" s="26">
        <v>10000000</v>
      </c>
      <c r="I1292" s="26">
        <v>10000000</v>
      </c>
      <c r="J1292" s="26">
        <v>10000000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10000000</v>
      </c>
      <c r="V1292" s="26">
        <v>100</v>
      </c>
      <c r="W1292" s="26">
        <v>10000000</v>
      </c>
      <c r="X1292" s="26">
        <v>100</v>
      </c>
      <c r="Y1292" s="26">
        <v>10000000</v>
      </c>
      <c r="Z1292" s="26">
        <v>100</v>
      </c>
      <c r="AA1292" s="26">
        <v>0</v>
      </c>
      <c r="AB1292" s="26">
        <v>0</v>
      </c>
      <c r="AC1292" s="26">
        <v>0</v>
      </c>
    </row>
    <row r="1293" spans="1:29" x14ac:dyDescent="0.2">
      <c r="A1293" s="10" t="s">
        <v>1860</v>
      </c>
      <c r="B1293" s="102" t="s">
        <v>129</v>
      </c>
      <c r="C1293" s="26">
        <v>219560000</v>
      </c>
      <c r="D1293" s="26">
        <v>0</v>
      </c>
      <c r="E1293" s="26">
        <v>0</v>
      </c>
      <c r="F1293" s="26">
        <v>0</v>
      </c>
      <c r="G1293" s="26">
        <v>0</v>
      </c>
      <c r="H1293" s="26">
        <v>219560000</v>
      </c>
      <c r="I1293" s="26">
        <v>219560000</v>
      </c>
      <c r="J1293" s="26">
        <v>219560000</v>
      </c>
      <c r="K1293" s="26">
        <v>73895455</v>
      </c>
      <c r="L1293" s="26">
        <v>73895455</v>
      </c>
      <c r="M1293" s="26">
        <v>52295455</v>
      </c>
      <c r="N1293" s="26">
        <v>52295455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145664545</v>
      </c>
      <c r="V1293" s="26">
        <v>66.343844507196181</v>
      </c>
      <c r="W1293" s="26">
        <v>167264545</v>
      </c>
      <c r="X1293" s="26">
        <v>76.181702040444506</v>
      </c>
      <c r="Y1293" s="26">
        <v>219560000</v>
      </c>
      <c r="Z1293" s="26">
        <v>100</v>
      </c>
      <c r="AA1293" s="26">
        <v>21600000</v>
      </c>
      <c r="AB1293" s="26">
        <v>52295455</v>
      </c>
      <c r="AC1293" s="26">
        <v>0</v>
      </c>
    </row>
    <row r="1294" spans="1:29" x14ac:dyDescent="0.2">
      <c r="A1294" s="10" t="s">
        <v>1861</v>
      </c>
      <c r="B1294" s="102" t="s">
        <v>137</v>
      </c>
      <c r="C1294" s="26">
        <v>0</v>
      </c>
      <c r="D1294" s="26">
        <v>0</v>
      </c>
      <c r="E1294" s="26">
        <v>0</v>
      </c>
      <c r="F1294" s="26">
        <v>0</v>
      </c>
      <c r="G1294" s="26">
        <v>0</v>
      </c>
      <c r="H1294" s="26">
        <v>0</v>
      </c>
      <c r="I1294" s="26">
        <v>0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  <c r="V1294" s="26">
        <v>0</v>
      </c>
      <c r="W1294" s="26">
        <v>0</v>
      </c>
      <c r="X1294" s="26">
        <v>0</v>
      </c>
      <c r="Y1294" s="26">
        <v>0</v>
      </c>
      <c r="Z1294" s="26">
        <v>0</v>
      </c>
      <c r="AA1294" s="26">
        <v>0</v>
      </c>
      <c r="AB1294" s="26">
        <v>0</v>
      </c>
      <c r="AC1294" s="26">
        <v>0</v>
      </c>
    </row>
    <row r="1295" spans="1:29" x14ac:dyDescent="0.2">
      <c r="A1295" s="10" t="s">
        <v>1862</v>
      </c>
      <c r="B1295" s="102" t="s">
        <v>1863</v>
      </c>
      <c r="C1295" s="26">
        <v>10000000</v>
      </c>
      <c r="D1295" s="26">
        <v>0</v>
      </c>
      <c r="E1295" s="26">
        <v>0</v>
      </c>
      <c r="F1295" s="26">
        <v>0</v>
      </c>
      <c r="G1295" s="26">
        <v>0</v>
      </c>
      <c r="H1295" s="26">
        <v>10000000</v>
      </c>
      <c r="I1295" s="26">
        <v>10000000</v>
      </c>
      <c r="J1295" s="26">
        <v>10000000</v>
      </c>
      <c r="K1295" s="26">
        <v>0</v>
      </c>
      <c r="L1295" s="26">
        <v>0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6">
        <v>0</v>
      </c>
      <c r="U1295" s="26">
        <v>10000000</v>
      </c>
      <c r="V1295" s="26">
        <v>100</v>
      </c>
      <c r="W1295" s="26">
        <v>10000000</v>
      </c>
      <c r="X1295" s="26">
        <v>100</v>
      </c>
      <c r="Y1295" s="26">
        <v>10000000</v>
      </c>
      <c r="Z1295" s="26">
        <v>100</v>
      </c>
      <c r="AA1295" s="26">
        <v>0</v>
      </c>
      <c r="AB1295" s="26">
        <v>0</v>
      </c>
      <c r="AC1295" s="26">
        <v>0</v>
      </c>
    </row>
    <row r="1296" spans="1:29" ht="38.25" x14ac:dyDescent="0.2">
      <c r="A1296" s="10" t="s">
        <v>1864</v>
      </c>
      <c r="B1296" s="103" t="s">
        <v>144</v>
      </c>
      <c r="C1296" s="26">
        <v>10000000</v>
      </c>
      <c r="D1296" s="26">
        <v>0</v>
      </c>
      <c r="E1296" s="26">
        <v>0</v>
      </c>
      <c r="F1296" s="26">
        <v>0</v>
      </c>
      <c r="G1296" s="26">
        <v>0</v>
      </c>
      <c r="H1296" s="26">
        <v>10000000</v>
      </c>
      <c r="I1296" s="26">
        <v>10000000</v>
      </c>
      <c r="J1296" s="26">
        <v>10000000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10000000</v>
      </c>
      <c r="V1296" s="26">
        <v>100</v>
      </c>
      <c r="W1296" s="26">
        <v>10000000</v>
      </c>
      <c r="X1296" s="26">
        <v>100</v>
      </c>
      <c r="Y1296" s="26">
        <v>10000000</v>
      </c>
      <c r="Z1296" s="26">
        <v>100</v>
      </c>
      <c r="AA1296" s="26">
        <v>0</v>
      </c>
      <c r="AB1296" s="26">
        <v>0</v>
      </c>
      <c r="AC1296" s="26">
        <v>0</v>
      </c>
    </row>
    <row r="1297" spans="1:29" x14ac:dyDescent="0.2">
      <c r="A1297" s="10" t="s">
        <v>1865</v>
      </c>
      <c r="B1297" s="102" t="s">
        <v>127</v>
      </c>
      <c r="C1297" s="26">
        <v>8000000</v>
      </c>
      <c r="D1297" s="26">
        <v>0</v>
      </c>
      <c r="E1297" s="26">
        <v>0</v>
      </c>
      <c r="F1297" s="26">
        <v>0</v>
      </c>
      <c r="G1297" s="26">
        <v>0</v>
      </c>
      <c r="H1297" s="26">
        <v>8000000</v>
      </c>
      <c r="I1297" s="26">
        <v>8000000</v>
      </c>
      <c r="J1297" s="26">
        <v>8000000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8000000</v>
      </c>
      <c r="V1297" s="26">
        <v>100</v>
      </c>
      <c r="W1297" s="26">
        <v>8000000</v>
      </c>
      <c r="X1297" s="26">
        <v>100</v>
      </c>
      <c r="Y1297" s="26">
        <v>8000000</v>
      </c>
      <c r="Z1297" s="26">
        <v>100</v>
      </c>
      <c r="AA1297" s="26">
        <v>0</v>
      </c>
      <c r="AB1297" s="26">
        <v>0</v>
      </c>
      <c r="AC1297" s="26">
        <v>0</v>
      </c>
    </row>
    <row r="1298" spans="1:29" ht="25.5" x14ac:dyDescent="0.2">
      <c r="A1298" s="10" t="s">
        <v>1866</v>
      </c>
      <c r="B1298" s="103" t="s">
        <v>1693</v>
      </c>
      <c r="C1298" s="26">
        <v>2000000</v>
      </c>
      <c r="D1298" s="26">
        <v>0</v>
      </c>
      <c r="E1298" s="26">
        <v>0</v>
      </c>
      <c r="F1298" s="26">
        <v>0</v>
      </c>
      <c r="G1298" s="26">
        <v>0</v>
      </c>
      <c r="H1298" s="26">
        <v>2000000</v>
      </c>
      <c r="I1298" s="26">
        <v>2000000</v>
      </c>
      <c r="J1298" s="26">
        <v>2000000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2000000</v>
      </c>
      <c r="V1298" s="26">
        <v>100</v>
      </c>
      <c r="W1298" s="26">
        <v>2000000</v>
      </c>
      <c r="X1298" s="26">
        <v>100</v>
      </c>
      <c r="Y1298" s="26">
        <v>2000000</v>
      </c>
      <c r="Z1298" s="26">
        <v>100</v>
      </c>
      <c r="AA1298" s="26">
        <v>0</v>
      </c>
      <c r="AB1298" s="26">
        <v>0</v>
      </c>
      <c r="AC1298" s="26">
        <v>0</v>
      </c>
    </row>
    <row r="1299" spans="1:29" x14ac:dyDescent="0.2">
      <c r="A1299" s="10" t="s">
        <v>1867</v>
      </c>
      <c r="B1299" s="102" t="s">
        <v>1762</v>
      </c>
      <c r="C1299" s="26">
        <v>10000000</v>
      </c>
      <c r="D1299" s="26">
        <v>0</v>
      </c>
      <c r="E1299" s="26">
        <v>0</v>
      </c>
      <c r="F1299" s="26">
        <v>0</v>
      </c>
      <c r="G1299" s="26">
        <v>0</v>
      </c>
      <c r="H1299" s="26">
        <v>10000000</v>
      </c>
      <c r="I1299" s="26">
        <v>10000000</v>
      </c>
      <c r="J1299" s="26">
        <v>10000000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10000000</v>
      </c>
      <c r="V1299" s="26">
        <v>100</v>
      </c>
      <c r="W1299" s="26">
        <v>10000000</v>
      </c>
      <c r="X1299" s="26">
        <v>100</v>
      </c>
      <c r="Y1299" s="26">
        <v>10000000</v>
      </c>
      <c r="Z1299" s="26">
        <v>100</v>
      </c>
      <c r="AA1299" s="26">
        <v>0</v>
      </c>
      <c r="AB1299" s="26">
        <v>0</v>
      </c>
      <c r="AC1299" s="26">
        <v>0</v>
      </c>
    </row>
    <row r="1300" spans="1:29" ht="38.25" x14ac:dyDescent="0.2">
      <c r="A1300" s="10" t="s">
        <v>1868</v>
      </c>
      <c r="B1300" s="103" t="s">
        <v>144</v>
      </c>
      <c r="C1300" s="26">
        <v>10000000</v>
      </c>
      <c r="D1300" s="26">
        <v>0</v>
      </c>
      <c r="E1300" s="26">
        <v>0</v>
      </c>
      <c r="F1300" s="26">
        <v>0</v>
      </c>
      <c r="G1300" s="26">
        <v>0</v>
      </c>
      <c r="H1300" s="26">
        <v>10000000</v>
      </c>
      <c r="I1300" s="26">
        <v>10000000</v>
      </c>
      <c r="J1300" s="26">
        <v>10000000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10000000</v>
      </c>
      <c r="V1300" s="26">
        <v>100</v>
      </c>
      <c r="W1300" s="26">
        <v>10000000</v>
      </c>
      <c r="X1300" s="26">
        <v>100</v>
      </c>
      <c r="Y1300" s="26">
        <v>10000000</v>
      </c>
      <c r="Z1300" s="26">
        <v>100</v>
      </c>
      <c r="AA1300" s="26">
        <v>0</v>
      </c>
      <c r="AB1300" s="26">
        <v>0</v>
      </c>
      <c r="AC1300" s="26">
        <v>0</v>
      </c>
    </row>
    <row r="1301" spans="1:29" x14ac:dyDescent="0.2">
      <c r="A1301" s="10" t="s">
        <v>1869</v>
      </c>
      <c r="B1301" s="102" t="s">
        <v>127</v>
      </c>
      <c r="C1301" s="26">
        <v>8000000</v>
      </c>
      <c r="D1301" s="26">
        <v>0</v>
      </c>
      <c r="E1301" s="26">
        <v>0</v>
      </c>
      <c r="F1301" s="26">
        <v>0</v>
      </c>
      <c r="G1301" s="26">
        <v>0</v>
      </c>
      <c r="H1301" s="26">
        <v>8000000</v>
      </c>
      <c r="I1301" s="26">
        <v>8000000</v>
      </c>
      <c r="J1301" s="26">
        <v>8000000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8000000</v>
      </c>
      <c r="V1301" s="26">
        <v>100</v>
      </c>
      <c r="W1301" s="26">
        <v>8000000</v>
      </c>
      <c r="X1301" s="26">
        <v>100</v>
      </c>
      <c r="Y1301" s="26">
        <v>8000000</v>
      </c>
      <c r="Z1301" s="26">
        <v>100</v>
      </c>
      <c r="AA1301" s="26">
        <v>0</v>
      </c>
      <c r="AB1301" s="26">
        <v>0</v>
      </c>
      <c r="AC1301" s="26">
        <v>0</v>
      </c>
    </row>
    <row r="1302" spans="1:29" ht="25.5" x14ac:dyDescent="0.2">
      <c r="A1302" s="10" t="s">
        <v>1870</v>
      </c>
      <c r="B1302" s="103" t="s">
        <v>1693</v>
      </c>
      <c r="C1302" s="26">
        <v>2000000</v>
      </c>
      <c r="D1302" s="26">
        <v>0</v>
      </c>
      <c r="E1302" s="26">
        <v>0</v>
      </c>
      <c r="F1302" s="26">
        <v>0</v>
      </c>
      <c r="G1302" s="26">
        <v>0</v>
      </c>
      <c r="H1302" s="26">
        <v>2000000</v>
      </c>
      <c r="I1302" s="26">
        <v>2000000</v>
      </c>
      <c r="J1302" s="26">
        <v>2000000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2000000</v>
      </c>
      <c r="V1302" s="26">
        <v>100</v>
      </c>
      <c r="W1302" s="26">
        <v>2000000</v>
      </c>
      <c r="X1302" s="26">
        <v>100</v>
      </c>
      <c r="Y1302" s="26">
        <v>2000000</v>
      </c>
      <c r="Z1302" s="26">
        <v>100</v>
      </c>
      <c r="AA1302" s="26">
        <v>0</v>
      </c>
      <c r="AB1302" s="26">
        <v>0</v>
      </c>
      <c r="AC1302" s="26">
        <v>0</v>
      </c>
    </row>
    <row r="1303" spans="1:29" ht="38.25" x14ac:dyDescent="0.2">
      <c r="A1303" s="10" t="s">
        <v>1871</v>
      </c>
      <c r="B1303" s="103" t="s">
        <v>1872</v>
      </c>
      <c r="C1303" s="26">
        <v>20000000</v>
      </c>
      <c r="D1303" s="26">
        <v>0</v>
      </c>
      <c r="E1303" s="26">
        <v>0</v>
      </c>
      <c r="F1303" s="26">
        <v>0</v>
      </c>
      <c r="G1303" s="26">
        <v>0</v>
      </c>
      <c r="H1303" s="26">
        <v>20000000</v>
      </c>
      <c r="I1303" s="26">
        <v>20000000</v>
      </c>
      <c r="J1303" s="26">
        <v>20000000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20000000</v>
      </c>
      <c r="V1303" s="26">
        <v>100</v>
      </c>
      <c r="W1303" s="26">
        <v>20000000</v>
      </c>
      <c r="X1303" s="26">
        <v>100</v>
      </c>
      <c r="Y1303" s="26">
        <v>20000000</v>
      </c>
      <c r="Z1303" s="26">
        <v>100</v>
      </c>
      <c r="AA1303" s="26">
        <v>0</v>
      </c>
      <c r="AB1303" s="26">
        <v>0</v>
      </c>
      <c r="AC1303" s="26">
        <v>0</v>
      </c>
    </row>
    <row r="1304" spans="1:29" ht="38.25" x14ac:dyDescent="0.2">
      <c r="A1304" s="10" t="s">
        <v>1873</v>
      </c>
      <c r="B1304" s="103" t="s">
        <v>144</v>
      </c>
      <c r="C1304" s="26">
        <v>20000000</v>
      </c>
      <c r="D1304" s="26">
        <v>0</v>
      </c>
      <c r="E1304" s="26">
        <v>0</v>
      </c>
      <c r="F1304" s="26">
        <v>0</v>
      </c>
      <c r="G1304" s="26">
        <v>0</v>
      </c>
      <c r="H1304" s="26">
        <v>20000000</v>
      </c>
      <c r="I1304" s="26">
        <v>20000000</v>
      </c>
      <c r="J1304" s="26">
        <v>20000000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20000000</v>
      </c>
      <c r="V1304" s="26">
        <v>100</v>
      </c>
      <c r="W1304" s="26">
        <v>20000000</v>
      </c>
      <c r="X1304" s="26">
        <v>100</v>
      </c>
      <c r="Y1304" s="26">
        <v>20000000</v>
      </c>
      <c r="Z1304" s="26">
        <v>100</v>
      </c>
      <c r="AA1304" s="26">
        <v>0</v>
      </c>
      <c r="AB1304" s="26">
        <v>0</v>
      </c>
      <c r="AC1304" s="26">
        <v>0</v>
      </c>
    </row>
    <row r="1305" spans="1:29" x14ac:dyDescent="0.2">
      <c r="A1305" s="10" t="s">
        <v>1874</v>
      </c>
      <c r="B1305" s="102" t="s">
        <v>127</v>
      </c>
      <c r="C1305" s="26">
        <v>15000000</v>
      </c>
      <c r="D1305" s="26">
        <v>0</v>
      </c>
      <c r="E1305" s="26">
        <v>0</v>
      </c>
      <c r="F1305" s="26">
        <v>0</v>
      </c>
      <c r="G1305" s="26">
        <v>0</v>
      </c>
      <c r="H1305" s="26">
        <v>15000000</v>
      </c>
      <c r="I1305" s="26">
        <v>15000000</v>
      </c>
      <c r="J1305" s="26">
        <v>15000000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15000000</v>
      </c>
      <c r="V1305" s="26">
        <v>100</v>
      </c>
      <c r="W1305" s="26">
        <v>15000000</v>
      </c>
      <c r="X1305" s="26">
        <v>100</v>
      </c>
      <c r="Y1305" s="26">
        <v>15000000</v>
      </c>
      <c r="Z1305" s="26">
        <v>100</v>
      </c>
      <c r="AA1305" s="26">
        <v>0</v>
      </c>
      <c r="AB1305" s="26">
        <v>0</v>
      </c>
      <c r="AC1305" s="26">
        <v>0</v>
      </c>
    </row>
    <row r="1306" spans="1:29" ht="25.5" x14ac:dyDescent="0.2">
      <c r="A1306" s="10" t="s">
        <v>1875</v>
      </c>
      <c r="B1306" s="103" t="s">
        <v>1693</v>
      </c>
      <c r="C1306" s="26">
        <v>5000000</v>
      </c>
      <c r="D1306" s="26">
        <v>0</v>
      </c>
      <c r="E1306" s="26">
        <v>0</v>
      </c>
      <c r="F1306" s="26">
        <v>0</v>
      </c>
      <c r="G1306" s="26">
        <v>0</v>
      </c>
      <c r="H1306" s="26">
        <v>5000000</v>
      </c>
      <c r="I1306" s="26">
        <v>5000000</v>
      </c>
      <c r="J1306" s="26">
        <v>5000000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5000000</v>
      </c>
      <c r="V1306" s="26">
        <v>100</v>
      </c>
      <c r="W1306" s="26">
        <v>5000000</v>
      </c>
      <c r="X1306" s="26">
        <v>100</v>
      </c>
      <c r="Y1306" s="26">
        <v>5000000</v>
      </c>
      <c r="Z1306" s="26">
        <v>100</v>
      </c>
      <c r="AA1306" s="26">
        <v>0</v>
      </c>
      <c r="AB1306" s="26">
        <v>0</v>
      </c>
      <c r="AC1306" s="26">
        <v>0</v>
      </c>
    </row>
    <row r="1307" spans="1:29" x14ac:dyDescent="0.2">
      <c r="A1307" s="10" t="s">
        <v>1876</v>
      </c>
      <c r="B1307" s="102" t="s">
        <v>1877</v>
      </c>
      <c r="C1307" s="26">
        <v>10000000</v>
      </c>
      <c r="D1307" s="26">
        <v>0</v>
      </c>
      <c r="E1307" s="26">
        <v>0</v>
      </c>
      <c r="F1307" s="26">
        <v>0</v>
      </c>
      <c r="G1307" s="26">
        <v>0</v>
      </c>
      <c r="H1307" s="26">
        <v>10000000</v>
      </c>
      <c r="I1307" s="26">
        <v>10000000</v>
      </c>
      <c r="J1307" s="26">
        <v>10000000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10000000</v>
      </c>
      <c r="V1307" s="26">
        <v>100</v>
      </c>
      <c r="W1307" s="26">
        <v>10000000</v>
      </c>
      <c r="X1307" s="26">
        <v>100</v>
      </c>
      <c r="Y1307" s="26">
        <v>10000000</v>
      </c>
      <c r="Z1307" s="26">
        <v>100</v>
      </c>
      <c r="AA1307" s="26">
        <v>0</v>
      </c>
      <c r="AB1307" s="26">
        <v>0</v>
      </c>
      <c r="AC1307" s="26">
        <v>0</v>
      </c>
    </row>
    <row r="1308" spans="1:29" ht="38.25" x14ac:dyDescent="0.2">
      <c r="A1308" s="10" t="s">
        <v>1878</v>
      </c>
      <c r="B1308" s="103" t="s">
        <v>144</v>
      </c>
      <c r="C1308" s="26">
        <v>10000000</v>
      </c>
      <c r="D1308" s="26">
        <v>0</v>
      </c>
      <c r="E1308" s="26">
        <v>0</v>
      </c>
      <c r="F1308" s="26">
        <v>0</v>
      </c>
      <c r="G1308" s="26">
        <v>0</v>
      </c>
      <c r="H1308" s="26">
        <v>10000000</v>
      </c>
      <c r="I1308" s="26">
        <v>10000000</v>
      </c>
      <c r="J1308" s="26">
        <v>10000000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6">
        <v>0</v>
      </c>
      <c r="U1308" s="26">
        <v>10000000</v>
      </c>
      <c r="V1308" s="26">
        <v>100</v>
      </c>
      <c r="W1308" s="26">
        <v>10000000</v>
      </c>
      <c r="X1308" s="26">
        <v>100</v>
      </c>
      <c r="Y1308" s="26">
        <v>10000000</v>
      </c>
      <c r="Z1308" s="26">
        <v>100</v>
      </c>
      <c r="AA1308" s="26">
        <v>0</v>
      </c>
      <c r="AB1308" s="26">
        <v>0</v>
      </c>
      <c r="AC1308" s="26">
        <v>0</v>
      </c>
    </row>
    <row r="1309" spans="1:29" x14ac:dyDescent="0.2">
      <c r="A1309" s="10" t="s">
        <v>1879</v>
      </c>
      <c r="B1309" s="102" t="s">
        <v>127</v>
      </c>
      <c r="C1309" s="26">
        <v>8000000</v>
      </c>
      <c r="D1309" s="26">
        <v>0</v>
      </c>
      <c r="E1309" s="26">
        <v>0</v>
      </c>
      <c r="F1309" s="26">
        <v>0</v>
      </c>
      <c r="G1309" s="26">
        <v>0</v>
      </c>
      <c r="H1309" s="26">
        <v>8000000</v>
      </c>
      <c r="I1309" s="26">
        <v>8000000</v>
      </c>
      <c r="J1309" s="26">
        <v>8000000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8000000</v>
      </c>
      <c r="V1309" s="26">
        <v>100</v>
      </c>
      <c r="W1309" s="26">
        <v>8000000</v>
      </c>
      <c r="X1309" s="26">
        <v>100</v>
      </c>
      <c r="Y1309" s="26">
        <v>8000000</v>
      </c>
      <c r="Z1309" s="26">
        <v>100</v>
      </c>
      <c r="AA1309" s="26">
        <v>0</v>
      </c>
      <c r="AB1309" s="26">
        <v>0</v>
      </c>
      <c r="AC1309" s="26">
        <v>0</v>
      </c>
    </row>
    <row r="1310" spans="1:29" ht="25.5" x14ac:dyDescent="0.2">
      <c r="A1310" s="10" t="s">
        <v>1880</v>
      </c>
      <c r="B1310" s="103" t="s">
        <v>1693</v>
      </c>
      <c r="C1310" s="26">
        <v>2000000</v>
      </c>
      <c r="D1310" s="26">
        <v>0</v>
      </c>
      <c r="E1310" s="26">
        <v>0</v>
      </c>
      <c r="F1310" s="26">
        <v>0</v>
      </c>
      <c r="G1310" s="26">
        <v>0</v>
      </c>
      <c r="H1310" s="26">
        <v>2000000</v>
      </c>
      <c r="I1310" s="26">
        <v>2000000</v>
      </c>
      <c r="J1310" s="26">
        <v>2000000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2000000</v>
      </c>
      <c r="V1310" s="26">
        <v>100</v>
      </c>
      <c r="W1310" s="26">
        <v>2000000</v>
      </c>
      <c r="X1310" s="26">
        <v>100</v>
      </c>
      <c r="Y1310" s="26">
        <v>2000000</v>
      </c>
      <c r="Z1310" s="26">
        <v>100</v>
      </c>
      <c r="AA1310" s="26">
        <v>0</v>
      </c>
      <c r="AB1310" s="26">
        <v>0</v>
      </c>
      <c r="AC1310" s="26">
        <v>0</v>
      </c>
    </row>
    <row r="1311" spans="1:29" x14ac:dyDescent="0.2">
      <c r="A1311" s="10" t="s">
        <v>1881</v>
      </c>
      <c r="B1311" s="102" t="s">
        <v>149</v>
      </c>
      <c r="C1311" s="26">
        <v>50000000</v>
      </c>
      <c r="D1311" s="26">
        <v>0</v>
      </c>
      <c r="E1311" s="26">
        <v>0</v>
      </c>
      <c r="F1311" s="26">
        <v>0</v>
      </c>
      <c r="G1311" s="26">
        <v>0</v>
      </c>
      <c r="H1311" s="26">
        <v>50000000</v>
      </c>
      <c r="I1311" s="26">
        <v>50000000</v>
      </c>
      <c r="J1311" s="26">
        <v>50000000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6">
        <v>0</v>
      </c>
      <c r="U1311" s="26">
        <v>50000000</v>
      </c>
      <c r="V1311" s="26">
        <v>100</v>
      </c>
      <c r="W1311" s="26">
        <v>50000000</v>
      </c>
      <c r="X1311" s="26">
        <v>100</v>
      </c>
      <c r="Y1311" s="26">
        <v>50000000</v>
      </c>
      <c r="Z1311" s="26">
        <v>100</v>
      </c>
      <c r="AA1311" s="26">
        <v>0</v>
      </c>
      <c r="AB1311" s="26">
        <v>0</v>
      </c>
      <c r="AC1311" s="26">
        <v>0</v>
      </c>
    </row>
    <row r="1312" spans="1:29" x14ac:dyDescent="0.2">
      <c r="A1312" s="10" t="s">
        <v>1882</v>
      </c>
      <c r="B1312" s="102" t="s">
        <v>151</v>
      </c>
      <c r="C1312" s="26">
        <v>50000000</v>
      </c>
      <c r="D1312" s="26">
        <v>0</v>
      </c>
      <c r="E1312" s="26">
        <v>0</v>
      </c>
      <c r="F1312" s="26">
        <v>0</v>
      </c>
      <c r="G1312" s="26">
        <v>0</v>
      </c>
      <c r="H1312" s="26">
        <v>50000000</v>
      </c>
      <c r="I1312" s="26">
        <v>50000000</v>
      </c>
      <c r="J1312" s="26">
        <v>50000000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50000000</v>
      </c>
      <c r="V1312" s="26">
        <v>100</v>
      </c>
      <c r="W1312" s="26">
        <v>50000000</v>
      </c>
      <c r="X1312" s="26">
        <v>100</v>
      </c>
      <c r="Y1312" s="26">
        <v>50000000</v>
      </c>
      <c r="Z1312" s="26">
        <v>100</v>
      </c>
      <c r="AA1312" s="26">
        <v>0</v>
      </c>
      <c r="AB1312" s="26">
        <v>0</v>
      </c>
      <c r="AC1312" s="26">
        <v>0</v>
      </c>
    </row>
    <row r="1313" spans="1:29" ht="38.25" x14ac:dyDescent="0.2">
      <c r="A1313" s="10" t="s">
        <v>1883</v>
      </c>
      <c r="B1313" s="103" t="s">
        <v>1753</v>
      </c>
      <c r="C1313" s="26">
        <v>50000000</v>
      </c>
      <c r="D1313" s="26">
        <v>0</v>
      </c>
      <c r="E1313" s="26">
        <v>0</v>
      </c>
      <c r="F1313" s="26">
        <v>0</v>
      </c>
      <c r="G1313" s="26">
        <v>0</v>
      </c>
      <c r="H1313" s="26">
        <v>50000000</v>
      </c>
      <c r="I1313" s="26">
        <v>50000000</v>
      </c>
      <c r="J1313" s="26">
        <v>50000000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50000000</v>
      </c>
      <c r="V1313" s="26">
        <v>100</v>
      </c>
      <c r="W1313" s="26">
        <v>50000000</v>
      </c>
      <c r="X1313" s="26">
        <v>100</v>
      </c>
      <c r="Y1313" s="26">
        <v>50000000</v>
      </c>
      <c r="Z1313" s="26">
        <v>100</v>
      </c>
      <c r="AA1313" s="26">
        <v>0</v>
      </c>
      <c r="AB1313" s="26">
        <v>0</v>
      </c>
      <c r="AC1313" s="26">
        <v>0</v>
      </c>
    </row>
    <row r="1314" spans="1:29" ht="25.5" x14ac:dyDescent="0.2">
      <c r="A1314" s="10" t="s">
        <v>1884</v>
      </c>
      <c r="B1314" s="103" t="s">
        <v>1885</v>
      </c>
      <c r="C1314" s="26">
        <v>50000000</v>
      </c>
      <c r="D1314" s="26">
        <v>0</v>
      </c>
      <c r="E1314" s="26">
        <v>0</v>
      </c>
      <c r="F1314" s="26">
        <v>0</v>
      </c>
      <c r="G1314" s="26">
        <v>0</v>
      </c>
      <c r="H1314" s="26">
        <v>50000000</v>
      </c>
      <c r="I1314" s="26">
        <v>50000000</v>
      </c>
      <c r="J1314" s="26">
        <v>50000000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50000000</v>
      </c>
      <c r="V1314" s="26">
        <v>100</v>
      </c>
      <c r="W1314" s="26">
        <v>50000000</v>
      </c>
      <c r="X1314" s="26">
        <v>100</v>
      </c>
      <c r="Y1314" s="26">
        <v>50000000</v>
      </c>
      <c r="Z1314" s="26">
        <v>100</v>
      </c>
      <c r="AA1314" s="26">
        <v>0</v>
      </c>
      <c r="AB1314" s="26">
        <v>0</v>
      </c>
      <c r="AC1314" s="26">
        <v>0</v>
      </c>
    </row>
    <row r="1315" spans="1:29" x14ac:dyDescent="0.2">
      <c r="A1315" s="10" t="s">
        <v>1886</v>
      </c>
      <c r="B1315" s="102" t="s">
        <v>129</v>
      </c>
      <c r="C1315" s="26">
        <v>50000000</v>
      </c>
      <c r="D1315" s="26">
        <v>0</v>
      </c>
      <c r="E1315" s="26">
        <v>0</v>
      </c>
      <c r="F1315" s="26">
        <v>0</v>
      </c>
      <c r="G1315" s="26">
        <v>0</v>
      </c>
      <c r="H1315" s="26">
        <v>50000000</v>
      </c>
      <c r="I1315" s="26">
        <v>50000000</v>
      </c>
      <c r="J1315" s="26">
        <v>50000000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50000000</v>
      </c>
      <c r="V1315" s="26">
        <v>100</v>
      </c>
      <c r="W1315" s="26">
        <v>50000000</v>
      </c>
      <c r="X1315" s="26">
        <v>100</v>
      </c>
      <c r="Y1315" s="26">
        <v>50000000</v>
      </c>
      <c r="Z1315" s="26">
        <v>100</v>
      </c>
      <c r="AA1315" s="26">
        <v>0</v>
      </c>
      <c r="AB1315" s="26">
        <v>0</v>
      </c>
      <c r="AC1315" s="26">
        <v>0</v>
      </c>
    </row>
    <row r="1316" spans="1:29" x14ac:dyDescent="0.2">
      <c r="A1316" s="10" t="s">
        <v>1887</v>
      </c>
      <c r="B1316" s="102" t="s">
        <v>1888</v>
      </c>
      <c r="C1316" s="26">
        <v>2518000000</v>
      </c>
      <c r="D1316" s="26">
        <v>0</v>
      </c>
      <c r="E1316" s="26">
        <v>0</v>
      </c>
      <c r="F1316" s="26">
        <v>0</v>
      </c>
      <c r="G1316" s="26">
        <v>0</v>
      </c>
      <c r="H1316" s="26">
        <v>2518000000</v>
      </c>
      <c r="I1316" s="26">
        <v>2226500011</v>
      </c>
      <c r="J1316" s="26">
        <v>2226500011</v>
      </c>
      <c r="K1316" s="26">
        <v>222800000</v>
      </c>
      <c r="L1316" s="26">
        <v>222800000</v>
      </c>
      <c r="M1316" s="26">
        <v>100558955</v>
      </c>
      <c r="N1316" s="26">
        <v>100558955</v>
      </c>
      <c r="O1316" s="26">
        <v>2558955</v>
      </c>
      <c r="P1316" s="26">
        <v>2558955</v>
      </c>
      <c r="Q1316" s="26">
        <v>215009</v>
      </c>
      <c r="R1316" s="26">
        <v>215009</v>
      </c>
      <c r="S1316" s="26">
        <v>0</v>
      </c>
      <c r="T1316" s="26">
        <v>0</v>
      </c>
      <c r="U1316" s="26">
        <v>2295200000</v>
      </c>
      <c r="V1316" s="26">
        <v>91.151707704527396</v>
      </c>
      <c r="W1316" s="26">
        <v>2417441045</v>
      </c>
      <c r="X1316" s="26">
        <v>96.006395750595686</v>
      </c>
      <c r="Y1316" s="26">
        <v>2515441045</v>
      </c>
      <c r="Z1316" s="26">
        <v>99.898373510722791</v>
      </c>
      <c r="AA1316" s="26">
        <v>122241045</v>
      </c>
      <c r="AB1316" s="26">
        <v>98000000</v>
      </c>
      <c r="AC1316" s="26">
        <v>2343946</v>
      </c>
    </row>
    <row r="1317" spans="1:29" x14ac:dyDescent="0.2">
      <c r="A1317" s="10" t="s">
        <v>1889</v>
      </c>
      <c r="B1317" s="102" t="s">
        <v>1890</v>
      </c>
      <c r="C1317" s="26">
        <v>2518000000</v>
      </c>
      <c r="D1317" s="26">
        <v>0</v>
      </c>
      <c r="E1317" s="26">
        <v>0</v>
      </c>
      <c r="F1317" s="26">
        <v>0</v>
      </c>
      <c r="G1317" s="26">
        <v>0</v>
      </c>
      <c r="H1317" s="26">
        <v>2518000000</v>
      </c>
      <c r="I1317" s="26">
        <v>2226500011</v>
      </c>
      <c r="J1317" s="26">
        <v>2226500011</v>
      </c>
      <c r="K1317" s="26">
        <v>222800000</v>
      </c>
      <c r="L1317" s="26">
        <v>222800000</v>
      </c>
      <c r="M1317" s="26">
        <v>100558955</v>
      </c>
      <c r="N1317" s="26">
        <v>100558955</v>
      </c>
      <c r="O1317" s="26">
        <v>2558955</v>
      </c>
      <c r="P1317" s="26">
        <v>2558955</v>
      </c>
      <c r="Q1317" s="26">
        <v>215009</v>
      </c>
      <c r="R1317" s="26">
        <v>215009</v>
      </c>
      <c r="S1317" s="26">
        <v>0</v>
      </c>
      <c r="T1317" s="26">
        <v>0</v>
      </c>
      <c r="U1317" s="26">
        <v>2295200000</v>
      </c>
      <c r="V1317" s="26">
        <v>91.151707704527396</v>
      </c>
      <c r="W1317" s="26">
        <v>2417441045</v>
      </c>
      <c r="X1317" s="26">
        <v>96.006395750595686</v>
      </c>
      <c r="Y1317" s="26">
        <v>2515441045</v>
      </c>
      <c r="Z1317" s="26">
        <v>99.898373510722791</v>
      </c>
      <c r="AA1317" s="26">
        <v>122241045</v>
      </c>
      <c r="AB1317" s="26">
        <v>98000000</v>
      </c>
      <c r="AC1317" s="26">
        <v>2343946</v>
      </c>
    </row>
    <row r="1318" spans="1:29" x14ac:dyDescent="0.2">
      <c r="A1318" s="10" t="s">
        <v>1891</v>
      </c>
      <c r="B1318" s="102" t="s">
        <v>61</v>
      </c>
      <c r="C1318" s="26">
        <v>2518000000</v>
      </c>
      <c r="D1318" s="26">
        <v>0</v>
      </c>
      <c r="E1318" s="26">
        <v>0</v>
      </c>
      <c r="F1318" s="26">
        <v>0</v>
      </c>
      <c r="G1318" s="26">
        <v>0</v>
      </c>
      <c r="H1318" s="26">
        <v>2518000000</v>
      </c>
      <c r="I1318" s="26">
        <v>2226500011</v>
      </c>
      <c r="J1318" s="26">
        <v>2226500011</v>
      </c>
      <c r="K1318" s="26">
        <v>222800000</v>
      </c>
      <c r="L1318" s="26">
        <v>222800000</v>
      </c>
      <c r="M1318" s="26">
        <v>100558955</v>
      </c>
      <c r="N1318" s="26">
        <v>100558955</v>
      </c>
      <c r="O1318" s="26">
        <v>2558955</v>
      </c>
      <c r="P1318" s="26">
        <v>2558955</v>
      </c>
      <c r="Q1318" s="26">
        <v>215009</v>
      </c>
      <c r="R1318" s="26">
        <v>215009</v>
      </c>
      <c r="S1318" s="26">
        <v>0</v>
      </c>
      <c r="T1318" s="26">
        <v>0</v>
      </c>
      <c r="U1318" s="26">
        <v>2295200000</v>
      </c>
      <c r="V1318" s="26">
        <v>91.151707704527396</v>
      </c>
      <c r="W1318" s="26">
        <v>2417441045</v>
      </c>
      <c r="X1318" s="26">
        <v>96.006395750595686</v>
      </c>
      <c r="Y1318" s="26">
        <v>2515441045</v>
      </c>
      <c r="Z1318" s="26">
        <v>99.898373510722791</v>
      </c>
      <c r="AA1318" s="26">
        <v>122241045</v>
      </c>
      <c r="AB1318" s="26">
        <v>98000000</v>
      </c>
      <c r="AC1318" s="26">
        <v>2343946</v>
      </c>
    </row>
    <row r="1319" spans="1:29" x14ac:dyDescent="0.2">
      <c r="A1319" s="10" t="s">
        <v>1892</v>
      </c>
      <c r="B1319" s="102" t="s">
        <v>115</v>
      </c>
      <c r="C1319" s="26">
        <v>2518000000</v>
      </c>
      <c r="D1319" s="26">
        <v>0</v>
      </c>
      <c r="E1319" s="26">
        <v>0</v>
      </c>
      <c r="F1319" s="26">
        <v>0</v>
      </c>
      <c r="G1319" s="26">
        <v>0</v>
      </c>
      <c r="H1319" s="26">
        <v>2518000000</v>
      </c>
      <c r="I1319" s="26">
        <v>2226500011</v>
      </c>
      <c r="J1319" s="26">
        <v>2226500011</v>
      </c>
      <c r="K1319" s="26">
        <v>222800000</v>
      </c>
      <c r="L1319" s="26">
        <v>222800000</v>
      </c>
      <c r="M1319" s="26">
        <v>100558955</v>
      </c>
      <c r="N1319" s="26">
        <v>100558955</v>
      </c>
      <c r="O1319" s="26">
        <v>2558955</v>
      </c>
      <c r="P1319" s="26">
        <v>2558955</v>
      </c>
      <c r="Q1319" s="26">
        <v>215009</v>
      </c>
      <c r="R1319" s="26">
        <v>215009</v>
      </c>
      <c r="S1319" s="26">
        <v>0</v>
      </c>
      <c r="T1319" s="26">
        <v>0</v>
      </c>
      <c r="U1319" s="26">
        <v>2295200000</v>
      </c>
      <c r="V1319" s="26">
        <v>91.151707704527396</v>
      </c>
      <c r="W1319" s="26">
        <v>2417441045</v>
      </c>
      <c r="X1319" s="26">
        <v>96.006395750595686</v>
      </c>
      <c r="Y1319" s="26">
        <v>2515441045</v>
      </c>
      <c r="Z1319" s="26">
        <v>99.898373510722791</v>
      </c>
      <c r="AA1319" s="26">
        <v>122241045</v>
      </c>
      <c r="AB1319" s="26">
        <v>98000000</v>
      </c>
      <c r="AC1319" s="26">
        <v>2343946</v>
      </c>
    </row>
    <row r="1320" spans="1:29" ht="25.5" x14ac:dyDescent="0.2">
      <c r="A1320" s="10" t="s">
        <v>1893</v>
      </c>
      <c r="B1320" s="103" t="s">
        <v>1894</v>
      </c>
      <c r="C1320" s="26">
        <v>550000000</v>
      </c>
      <c r="D1320" s="26">
        <v>0</v>
      </c>
      <c r="E1320" s="26">
        <v>0</v>
      </c>
      <c r="F1320" s="26">
        <v>0</v>
      </c>
      <c r="G1320" s="26">
        <v>0</v>
      </c>
      <c r="H1320" s="26">
        <v>550000000</v>
      </c>
      <c r="I1320" s="26">
        <v>550000000</v>
      </c>
      <c r="J1320" s="26">
        <v>550000000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550000000</v>
      </c>
      <c r="V1320" s="26">
        <v>100</v>
      </c>
      <c r="W1320" s="26">
        <v>550000000</v>
      </c>
      <c r="X1320" s="26">
        <v>100</v>
      </c>
      <c r="Y1320" s="26">
        <v>550000000</v>
      </c>
      <c r="Z1320" s="26">
        <v>100</v>
      </c>
      <c r="AA1320" s="26">
        <v>0</v>
      </c>
      <c r="AB1320" s="26">
        <v>0</v>
      </c>
      <c r="AC1320" s="26">
        <v>0</v>
      </c>
    </row>
    <row r="1321" spans="1:29" x14ac:dyDescent="0.2">
      <c r="A1321" s="10" t="s">
        <v>1895</v>
      </c>
      <c r="B1321" s="102" t="s">
        <v>1896</v>
      </c>
      <c r="C1321" s="26">
        <v>550000000</v>
      </c>
      <c r="D1321" s="26">
        <v>0</v>
      </c>
      <c r="E1321" s="26">
        <v>0</v>
      </c>
      <c r="F1321" s="26">
        <v>0</v>
      </c>
      <c r="G1321" s="26">
        <v>0</v>
      </c>
      <c r="H1321" s="26">
        <v>550000000</v>
      </c>
      <c r="I1321" s="26">
        <v>550000000</v>
      </c>
      <c r="J1321" s="26">
        <v>550000000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550000000</v>
      </c>
      <c r="V1321" s="26">
        <v>100</v>
      </c>
      <c r="W1321" s="26">
        <v>550000000</v>
      </c>
      <c r="X1321" s="26">
        <v>100</v>
      </c>
      <c r="Y1321" s="26">
        <v>550000000</v>
      </c>
      <c r="Z1321" s="26">
        <v>100</v>
      </c>
      <c r="AA1321" s="26">
        <v>0</v>
      </c>
      <c r="AB1321" s="26">
        <v>0</v>
      </c>
      <c r="AC1321" s="26">
        <v>0</v>
      </c>
    </row>
    <row r="1322" spans="1:29" ht="51" x14ac:dyDescent="0.2">
      <c r="A1322" s="10" t="s">
        <v>1897</v>
      </c>
      <c r="B1322" s="103" t="s">
        <v>1898</v>
      </c>
      <c r="C1322" s="26">
        <v>550000000</v>
      </c>
      <c r="D1322" s="26">
        <v>0</v>
      </c>
      <c r="E1322" s="26">
        <v>0</v>
      </c>
      <c r="F1322" s="26">
        <v>0</v>
      </c>
      <c r="G1322" s="26">
        <v>0</v>
      </c>
      <c r="H1322" s="26">
        <v>550000000</v>
      </c>
      <c r="I1322" s="26">
        <v>550000000</v>
      </c>
      <c r="J1322" s="26">
        <v>550000000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550000000</v>
      </c>
      <c r="V1322" s="26">
        <v>100</v>
      </c>
      <c r="W1322" s="26">
        <v>550000000</v>
      </c>
      <c r="X1322" s="26">
        <v>100</v>
      </c>
      <c r="Y1322" s="26">
        <v>550000000</v>
      </c>
      <c r="Z1322" s="26">
        <v>100</v>
      </c>
      <c r="AA1322" s="26">
        <v>0</v>
      </c>
      <c r="AB1322" s="26">
        <v>0</v>
      </c>
      <c r="AC1322" s="26">
        <v>0</v>
      </c>
    </row>
    <row r="1323" spans="1:29" ht="89.25" x14ac:dyDescent="0.2">
      <c r="A1323" s="10" t="s">
        <v>1899</v>
      </c>
      <c r="B1323" s="103" t="s">
        <v>1900</v>
      </c>
      <c r="C1323" s="26">
        <v>550000000</v>
      </c>
      <c r="D1323" s="26">
        <v>0</v>
      </c>
      <c r="E1323" s="26">
        <v>0</v>
      </c>
      <c r="F1323" s="26">
        <v>0</v>
      </c>
      <c r="G1323" s="26">
        <v>0</v>
      </c>
      <c r="H1323" s="26">
        <v>550000000</v>
      </c>
      <c r="I1323" s="26">
        <v>550000000</v>
      </c>
      <c r="J1323" s="26">
        <v>550000000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550000000</v>
      </c>
      <c r="V1323" s="26">
        <v>100</v>
      </c>
      <c r="W1323" s="26">
        <v>550000000</v>
      </c>
      <c r="X1323" s="26">
        <v>100</v>
      </c>
      <c r="Y1323" s="26">
        <v>550000000</v>
      </c>
      <c r="Z1323" s="26">
        <v>100</v>
      </c>
      <c r="AA1323" s="26">
        <v>0</v>
      </c>
      <c r="AB1323" s="26">
        <v>0</v>
      </c>
      <c r="AC1323" s="26">
        <v>0</v>
      </c>
    </row>
    <row r="1324" spans="1:29" ht="38.25" x14ac:dyDescent="0.2">
      <c r="A1324" s="10" t="s">
        <v>1901</v>
      </c>
      <c r="B1324" s="103" t="s">
        <v>1902</v>
      </c>
      <c r="C1324" s="26">
        <v>550000000</v>
      </c>
      <c r="D1324" s="26">
        <v>0</v>
      </c>
      <c r="E1324" s="26">
        <v>0</v>
      </c>
      <c r="F1324" s="26">
        <v>0</v>
      </c>
      <c r="G1324" s="26">
        <v>0</v>
      </c>
      <c r="H1324" s="26">
        <v>550000000</v>
      </c>
      <c r="I1324" s="26">
        <v>550000000</v>
      </c>
      <c r="J1324" s="26">
        <v>550000000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550000000</v>
      </c>
      <c r="V1324" s="26">
        <v>100</v>
      </c>
      <c r="W1324" s="26">
        <v>550000000</v>
      </c>
      <c r="X1324" s="26">
        <v>100</v>
      </c>
      <c r="Y1324" s="26">
        <v>550000000</v>
      </c>
      <c r="Z1324" s="26">
        <v>100</v>
      </c>
      <c r="AA1324" s="26">
        <v>0</v>
      </c>
      <c r="AB1324" s="26">
        <v>0</v>
      </c>
      <c r="AC1324" s="26">
        <v>0</v>
      </c>
    </row>
    <row r="1325" spans="1:29" x14ac:dyDescent="0.2">
      <c r="A1325" s="10" t="s">
        <v>1903</v>
      </c>
      <c r="B1325" s="102" t="s">
        <v>127</v>
      </c>
      <c r="C1325" s="26">
        <v>50000000</v>
      </c>
      <c r="D1325" s="26">
        <v>0</v>
      </c>
      <c r="E1325" s="26">
        <v>0</v>
      </c>
      <c r="F1325" s="26">
        <v>0</v>
      </c>
      <c r="G1325" s="26">
        <v>0</v>
      </c>
      <c r="H1325" s="26">
        <v>50000000</v>
      </c>
      <c r="I1325" s="26">
        <v>50000000</v>
      </c>
      <c r="J1325" s="26">
        <v>50000000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50000000</v>
      </c>
      <c r="V1325" s="26">
        <v>100</v>
      </c>
      <c r="W1325" s="26">
        <v>50000000</v>
      </c>
      <c r="X1325" s="26">
        <v>100</v>
      </c>
      <c r="Y1325" s="26">
        <v>50000000</v>
      </c>
      <c r="Z1325" s="26">
        <v>100</v>
      </c>
      <c r="AA1325" s="26">
        <v>0</v>
      </c>
      <c r="AB1325" s="26">
        <v>0</v>
      </c>
      <c r="AC1325" s="26">
        <v>0</v>
      </c>
    </row>
    <row r="1326" spans="1:29" ht="38.25" x14ac:dyDescent="0.2">
      <c r="A1326" s="10" t="s">
        <v>1904</v>
      </c>
      <c r="B1326" s="103" t="s">
        <v>1780</v>
      </c>
      <c r="C1326" s="26">
        <v>350000000</v>
      </c>
      <c r="D1326" s="26">
        <v>0</v>
      </c>
      <c r="E1326" s="26">
        <v>0</v>
      </c>
      <c r="F1326" s="26">
        <v>0</v>
      </c>
      <c r="G1326" s="26">
        <v>0</v>
      </c>
      <c r="H1326" s="26">
        <v>350000000</v>
      </c>
      <c r="I1326" s="26">
        <v>350000000</v>
      </c>
      <c r="J1326" s="26">
        <v>350000000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6">
        <v>0</v>
      </c>
      <c r="U1326" s="26">
        <v>350000000</v>
      </c>
      <c r="V1326" s="26">
        <v>100</v>
      </c>
      <c r="W1326" s="26">
        <v>350000000</v>
      </c>
      <c r="X1326" s="26">
        <v>100</v>
      </c>
      <c r="Y1326" s="26">
        <v>350000000</v>
      </c>
      <c r="Z1326" s="26">
        <v>100</v>
      </c>
      <c r="AA1326" s="26">
        <v>0</v>
      </c>
      <c r="AB1326" s="26">
        <v>0</v>
      </c>
      <c r="AC1326" s="26">
        <v>0</v>
      </c>
    </row>
    <row r="1327" spans="1:29" x14ac:dyDescent="0.2">
      <c r="A1327" s="10" t="s">
        <v>1905</v>
      </c>
      <c r="B1327" s="102" t="s">
        <v>129</v>
      </c>
      <c r="C1327" s="26">
        <v>150000000</v>
      </c>
      <c r="D1327" s="26">
        <v>0</v>
      </c>
      <c r="E1327" s="26">
        <v>0</v>
      </c>
      <c r="F1327" s="26">
        <v>0</v>
      </c>
      <c r="G1327" s="26">
        <v>0</v>
      </c>
      <c r="H1327" s="26">
        <v>150000000</v>
      </c>
      <c r="I1327" s="26">
        <v>150000000</v>
      </c>
      <c r="J1327" s="26">
        <v>150000000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150000000</v>
      </c>
      <c r="V1327" s="26">
        <v>100</v>
      </c>
      <c r="W1327" s="26">
        <v>150000000</v>
      </c>
      <c r="X1327" s="26">
        <v>100</v>
      </c>
      <c r="Y1327" s="26">
        <v>150000000</v>
      </c>
      <c r="Z1327" s="26">
        <v>100</v>
      </c>
      <c r="AA1327" s="26">
        <v>0</v>
      </c>
      <c r="AB1327" s="26">
        <v>0</v>
      </c>
      <c r="AC1327" s="26">
        <v>0</v>
      </c>
    </row>
    <row r="1328" spans="1:29" ht="25.5" x14ac:dyDescent="0.2">
      <c r="A1328" s="10" t="s">
        <v>1906</v>
      </c>
      <c r="B1328" s="103" t="s">
        <v>1907</v>
      </c>
      <c r="C1328" s="26">
        <v>968000000</v>
      </c>
      <c r="D1328" s="26">
        <v>0</v>
      </c>
      <c r="E1328" s="26">
        <v>0</v>
      </c>
      <c r="F1328" s="26">
        <v>0</v>
      </c>
      <c r="G1328" s="26">
        <v>0</v>
      </c>
      <c r="H1328" s="26">
        <v>968000000</v>
      </c>
      <c r="I1328" s="26">
        <v>676500011</v>
      </c>
      <c r="J1328" s="26">
        <v>676500011</v>
      </c>
      <c r="K1328" s="26">
        <v>87600000</v>
      </c>
      <c r="L1328" s="26">
        <v>87600000</v>
      </c>
      <c r="M1328" s="26">
        <v>60600000</v>
      </c>
      <c r="N1328" s="26">
        <v>60600000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880400000</v>
      </c>
      <c r="V1328" s="26">
        <v>90.950413223140501</v>
      </c>
      <c r="W1328" s="26">
        <v>907400000</v>
      </c>
      <c r="X1328" s="26">
        <v>93.739669421487591</v>
      </c>
      <c r="Y1328" s="26">
        <v>968000000</v>
      </c>
      <c r="Z1328" s="26">
        <v>100</v>
      </c>
      <c r="AA1328" s="26">
        <v>27000000</v>
      </c>
      <c r="AB1328" s="26">
        <v>60600000</v>
      </c>
      <c r="AC1328" s="26">
        <v>0</v>
      </c>
    </row>
    <row r="1329" spans="1:29" x14ac:dyDescent="0.2">
      <c r="A1329" s="10" t="s">
        <v>1908</v>
      </c>
      <c r="B1329" s="102" t="s">
        <v>1909</v>
      </c>
      <c r="C1329" s="26">
        <v>968000000</v>
      </c>
      <c r="D1329" s="26">
        <v>0</v>
      </c>
      <c r="E1329" s="26">
        <v>0</v>
      </c>
      <c r="F1329" s="26">
        <v>0</v>
      </c>
      <c r="G1329" s="26">
        <v>0</v>
      </c>
      <c r="H1329" s="26">
        <v>968000000</v>
      </c>
      <c r="I1329" s="26">
        <v>676500011</v>
      </c>
      <c r="J1329" s="26">
        <v>676500011</v>
      </c>
      <c r="K1329" s="26">
        <v>87600000</v>
      </c>
      <c r="L1329" s="26">
        <v>87600000</v>
      </c>
      <c r="M1329" s="26">
        <v>60600000</v>
      </c>
      <c r="N1329" s="26">
        <v>60600000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880400000</v>
      </c>
      <c r="V1329" s="26">
        <v>90.950413223140501</v>
      </c>
      <c r="W1329" s="26">
        <v>907400000</v>
      </c>
      <c r="X1329" s="26">
        <v>93.739669421487591</v>
      </c>
      <c r="Y1329" s="26">
        <v>968000000</v>
      </c>
      <c r="Z1329" s="26">
        <v>100</v>
      </c>
      <c r="AA1329" s="26">
        <v>27000000</v>
      </c>
      <c r="AB1329" s="26">
        <v>60600000</v>
      </c>
      <c r="AC1329" s="26">
        <v>0</v>
      </c>
    </row>
    <row r="1330" spans="1:29" x14ac:dyDescent="0.2">
      <c r="A1330" s="10" t="s">
        <v>1910</v>
      </c>
      <c r="B1330" s="102" t="s">
        <v>1911</v>
      </c>
      <c r="C1330" s="26">
        <v>968000000</v>
      </c>
      <c r="D1330" s="26">
        <v>0</v>
      </c>
      <c r="E1330" s="26">
        <v>0</v>
      </c>
      <c r="F1330" s="26">
        <v>0</v>
      </c>
      <c r="G1330" s="26">
        <v>0</v>
      </c>
      <c r="H1330" s="26">
        <v>968000000</v>
      </c>
      <c r="I1330" s="26">
        <v>676500011</v>
      </c>
      <c r="J1330" s="26">
        <v>676500011</v>
      </c>
      <c r="K1330" s="26">
        <v>87600000</v>
      </c>
      <c r="L1330" s="26">
        <v>87600000</v>
      </c>
      <c r="M1330" s="26">
        <v>60600000</v>
      </c>
      <c r="N1330" s="26">
        <v>60600000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6">
        <v>0</v>
      </c>
      <c r="U1330" s="26">
        <v>880400000</v>
      </c>
      <c r="V1330" s="26">
        <v>90.950413223140501</v>
      </c>
      <c r="W1330" s="26">
        <v>907400000</v>
      </c>
      <c r="X1330" s="26">
        <v>93.739669421487591</v>
      </c>
      <c r="Y1330" s="26">
        <v>968000000</v>
      </c>
      <c r="Z1330" s="26">
        <v>100</v>
      </c>
      <c r="AA1330" s="26">
        <v>27000000</v>
      </c>
      <c r="AB1330" s="26">
        <v>60600000</v>
      </c>
      <c r="AC1330" s="26">
        <v>0</v>
      </c>
    </row>
    <row r="1331" spans="1:29" ht="89.25" x14ac:dyDescent="0.2">
      <c r="A1331" s="10" t="s">
        <v>1912</v>
      </c>
      <c r="B1331" s="103" t="s">
        <v>1913</v>
      </c>
      <c r="C1331" s="26">
        <v>968000000</v>
      </c>
      <c r="D1331" s="26">
        <v>0</v>
      </c>
      <c r="E1331" s="26">
        <v>0</v>
      </c>
      <c r="F1331" s="26">
        <v>0</v>
      </c>
      <c r="G1331" s="26">
        <v>0</v>
      </c>
      <c r="H1331" s="26">
        <v>968000000</v>
      </c>
      <c r="I1331" s="26">
        <v>676500011</v>
      </c>
      <c r="J1331" s="26">
        <v>676500011</v>
      </c>
      <c r="K1331" s="26">
        <v>87600000</v>
      </c>
      <c r="L1331" s="26">
        <v>87600000</v>
      </c>
      <c r="M1331" s="26">
        <v>60600000</v>
      </c>
      <c r="N1331" s="26">
        <v>60600000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6">
        <v>0</v>
      </c>
      <c r="U1331" s="26">
        <v>880400000</v>
      </c>
      <c r="V1331" s="26">
        <v>90.950413223140501</v>
      </c>
      <c r="W1331" s="26">
        <v>907400000</v>
      </c>
      <c r="X1331" s="26">
        <v>93.739669421487591</v>
      </c>
      <c r="Y1331" s="26">
        <v>968000000</v>
      </c>
      <c r="Z1331" s="26">
        <v>100</v>
      </c>
      <c r="AA1331" s="26">
        <v>27000000</v>
      </c>
      <c r="AB1331" s="26">
        <v>60600000</v>
      </c>
      <c r="AC1331" s="26">
        <v>0</v>
      </c>
    </row>
    <row r="1332" spans="1:29" ht="38.25" x14ac:dyDescent="0.2">
      <c r="A1332" s="10" t="s">
        <v>1914</v>
      </c>
      <c r="B1332" s="103" t="s">
        <v>1915</v>
      </c>
      <c r="C1332" s="26">
        <v>150000000</v>
      </c>
      <c r="D1332" s="26">
        <v>0</v>
      </c>
      <c r="E1332" s="26">
        <v>0</v>
      </c>
      <c r="F1332" s="26">
        <v>0</v>
      </c>
      <c r="G1332" s="26">
        <v>0</v>
      </c>
      <c r="H1332" s="26">
        <v>150000000</v>
      </c>
      <c r="I1332" s="26">
        <v>150000000</v>
      </c>
      <c r="J1332" s="26">
        <v>150000000</v>
      </c>
      <c r="K1332" s="26">
        <v>13200000</v>
      </c>
      <c r="L1332" s="26">
        <v>13200000</v>
      </c>
      <c r="M1332" s="26">
        <v>13200000</v>
      </c>
      <c r="N1332" s="26">
        <v>13200000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136800000</v>
      </c>
      <c r="V1332" s="26">
        <v>91.2</v>
      </c>
      <c r="W1332" s="26">
        <v>136800000</v>
      </c>
      <c r="X1332" s="26">
        <v>91.2</v>
      </c>
      <c r="Y1332" s="26">
        <v>150000000</v>
      </c>
      <c r="Z1332" s="26">
        <v>100</v>
      </c>
      <c r="AA1332" s="26">
        <v>0</v>
      </c>
      <c r="AB1332" s="26">
        <v>13200000</v>
      </c>
      <c r="AC1332" s="26">
        <v>0</v>
      </c>
    </row>
    <row r="1333" spans="1:29" x14ac:dyDescent="0.2">
      <c r="A1333" s="10" t="s">
        <v>1916</v>
      </c>
      <c r="B1333" s="102" t="s">
        <v>127</v>
      </c>
      <c r="C1333" s="26">
        <v>150000000</v>
      </c>
      <c r="D1333" s="26">
        <v>0</v>
      </c>
      <c r="E1333" s="26">
        <v>0</v>
      </c>
      <c r="F1333" s="26">
        <v>0</v>
      </c>
      <c r="G1333" s="26">
        <v>0</v>
      </c>
      <c r="H1333" s="26">
        <v>150000000</v>
      </c>
      <c r="I1333" s="26">
        <v>150000000</v>
      </c>
      <c r="J1333" s="26">
        <v>150000000</v>
      </c>
      <c r="K1333" s="26">
        <v>13200000</v>
      </c>
      <c r="L1333" s="26">
        <v>13200000</v>
      </c>
      <c r="M1333" s="26">
        <v>13200000</v>
      </c>
      <c r="N1333" s="26">
        <v>13200000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v>0</v>
      </c>
      <c r="U1333" s="26">
        <v>136800000</v>
      </c>
      <c r="V1333" s="26">
        <v>91.2</v>
      </c>
      <c r="W1333" s="26">
        <v>136800000</v>
      </c>
      <c r="X1333" s="26">
        <v>91.2</v>
      </c>
      <c r="Y1333" s="26">
        <v>150000000</v>
      </c>
      <c r="Z1333" s="26">
        <v>100</v>
      </c>
      <c r="AA1333" s="26">
        <v>0</v>
      </c>
      <c r="AB1333" s="26">
        <v>13200000</v>
      </c>
      <c r="AC1333" s="26">
        <v>0</v>
      </c>
    </row>
    <row r="1334" spans="1:29" ht="25.5" x14ac:dyDescent="0.2">
      <c r="A1334" s="10" t="s">
        <v>1917</v>
      </c>
      <c r="B1334" s="103" t="s">
        <v>147</v>
      </c>
      <c r="C1334" s="26">
        <v>0</v>
      </c>
      <c r="D1334" s="26">
        <v>0</v>
      </c>
      <c r="E1334" s="26">
        <v>0</v>
      </c>
      <c r="F1334" s="26">
        <v>0</v>
      </c>
      <c r="G1334" s="26">
        <v>0</v>
      </c>
      <c r="H1334" s="26">
        <v>0</v>
      </c>
      <c r="I1334" s="26">
        <v>0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0</v>
      </c>
      <c r="V1334" s="26">
        <v>0</v>
      </c>
      <c r="W1334" s="26">
        <v>0</v>
      </c>
      <c r="X1334" s="26">
        <v>0</v>
      </c>
      <c r="Y1334" s="26">
        <v>0</v>
      </c>
      <c r="Z1334" s="26">
        <v>0</v>
      </c>
      <c r="AA1334" s="26">
        <v>0</v>
      </c>
      <c r="AB1334" s="26">
        <v>0</v>
      </c>
      <c r="AC1334" s="26">
        <v>0</v>
      </c>
    </row>
    <row r="1335" spans="1:29" ht="51" x14ac:dyDescent="0.2">
      <c r="A1335" s="10" t="s">
        <v>1918</v>
      </c>
      <c r="B1335" s="103" t="s">
        <v>1919</v>
      </c>
      <c r="C1335" s="26">
        <v>250000000</v>
      </c>
      <c r="D1335" s="26">
        <v>0</v>
      </c>
      <c r="E1335" s="26">
        <v>0</v>
      </c>
      <c r="F1335" s="26">
        <v>0</v>
      </c>
      <c r="G1335" s="26">
        <v>0</v>
      </c>
      <c r="H1335" s="26">
        <v>250000000</v>
      </c>
      <c r="I1335" s="26">
        <v>250000000</v>
      </c>
      <c r="J1335" s="26">
        <v>250000000</v>
      </c>
      <c r="K1335" s="26">
        <v>5000000</v>
      </c>
      <c r="L1335" s="26">
        <v>5000000</v>
      </c>
      <c r="M1335" s="26">
        <v>5000000</v>
      </c>
      <c r="N1335" s="26">
        <v>5000000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6">
        <v>0</v>
      </c>
      <c r="U1335" s="26">
        <v>245000000</v>
      </c>
      <c r="V1335" s="26">
        <v>98</v>
      </c>
      <c r="W1335" s="26">
        <v>245000000</v>
      </c>
      <c r="X1335" s="26">
        <v>98</v>
      </c>
      <c r="Y1335" s="26">
        <v>250000000</v>
      </c>
      <c r="Z1335" s="26">
        <v>100</v>
      </c>
      <c r="AA1335" s="26">
        <v>0</v>
      </c>
      <c r="AB1335" s="26">
        <v>5000000</v>
      </c>
      <c r="AC1335" s="26">
        <v>0</v>
      </c>
    </row>
    <row r="1336" spans="1:29" x14ac:dyDescent="0.2">
      <c r="A1336" s="10" t="s">
        <v>1920</v>
      </c>
      <c r="B1336" s="102" t="s">
        <v>127</v>
      </c>
      <c r="C1336" s="26">
        <v>250000000</v>
      </c>
      <c r="D1336" s="26">
        <v>0</v>
      </c>
      <c r="E1336" s="26">
        <v>0</v>
      </c>
      <c r="F1336" s="26">
        <v>0</v>
      </c>
      <c r="G1336" s="26">
        <v>0</v>
      </c>
      <c r="H1336" s="26">
        <v>250000000</v>
      </c>
      <c r="I1336" s="26">
        <v>250000000</v>
      </c>
      <c r="J1336" s="26">
        <v>250000000</v>
      </c>
      <c r="K1336" s="26">
        <v>5000000</v>
      </c>
      <c r="L1336" s="26">
        <v>5000000</v>
      </c>
      <c r="M1336" s="26">
        <v>5000000</v>
      </c>
      <c r="N1336" s="26">
        <v>5000000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6">
        <v>0</v>
      </c>
      <c r="U1336" s="26">
        <v>245000000</v>
      </c>
      <c r="V1336" s="26">
        <v>98</v>
      </c>
      <c r="W1336" s="26">
        <v>245000000</v>
      </c>
      <c r="X1336" s="26">
        <v>98</v>
      </c>
      <c r="Y1336" s="26">
        <v>250000000</v>
      </c>
      <c r="Z1336" s="26">
        <v>100</v>
      </c>
      <c r="AA1336" s="26">
        <v>0</v>
      </c>
      <c r="AB1336" s="26">
        <v>5000000</v>
      </c>
      <c r="AC1336" s="26">
        <v>0</v>
      </c>
    </row>
    <row r="1337" spans="1:29" ht="38.25" x14ac:dyDescent="0.2">
      <c r="A1337" s="10" t="s">
        <v>1921</v>
      </c>
      <c r="B1337" s="103" t="s">
        <v>1922</v>
      </c>
      <c r="C1337" s="26">
        <v>218000000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218000000</v>
      </c>
      <c r="I1337" s="26">
        <v>18166674</v>
      </c>
      <c r="J1337" s="26">
        <v>18166674</v>
      </c>
      <c r="K1337" s="26">
        <v>18400000</v>
      </c>
      <c r="L1337" s="26">
        <v>18400000</v>
      </c>
      <c r="M1337" s="26">
        <v>18400000</v>
      </c>
      <c r="N1337" s="26">
        <v>18400000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199600000</v>
      </c>
      <c r="V1337" s="26">
        <v>91.559633027522892</v>
      </c>
      <c r="W1337" s="26">
        <v>199600000</v>
      </c>
      <c r="X1337" s="26">
        <v>91.559633027522892</v>
      </c>
      <c r="Y1337" s="26">
        <v>218000000</v>
      </c>
      <c r="Z1337" s="26">
        <v>100</v>
      </c>
      <c r="AA1337" s="26">
        <v>0</v>
      </c>
      <c r="AB1337" s="26">
        <v>18400000</v>
      </c>
      <c r="AC1337" s="26">
        <v>0</v>
      </c>
    </row>
    <row r="1338" spans="1:29" x14ac:dyDescent="0.2">
      <c r="A1338" s="10" t="s">
        <v>1923</v>
      </c>
      <c r="B1338" s="102" t="s">
        <v>127</v>
      </c>
      <c r="C1338" s="26">
        <v>200000000</v>
      </c>
      <c r="D1338" s="26">
        <v>0</v>
      </c>
      <c r="E1338" s="26">
        <v>0</v>
      </c>
      <c r="F1338" s="26">
        <v>0</v>
      </c>
      <c r="G1338" s="26">
        <v>0</v>
      </c>
      <c r="H1338" s="26">
        <v>200000000</v>
      </c>
      <c r="I1338" s="26">
        <v>16666674</v>
      </c>
      <c r="J1338" s="26">
        <v>16666674</v>
      </c>
      <c r="K1338" s="26">
        <v>18400000</v>
      </c>
      <c r="L1338" s="26">
        <v>18400000</v>
      </c>
      <c r="M1338" s="26">
        <v>18400000</v>
      </c>
      <c r="N1338" s="26">
        <v>18400000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181600000</v>
      </c>
      <c r="V1338" s="26">
        <v>90.8</v>
      </c>
      <c r="W1338" s="26">
        <v>181600000</v>
      </c>
      <c r="X1338" s="26">
        <v>90.8</v>
      </c>
      <c r="Y1338" s="26">
        <v>200000000</v>
      </c>
      <c r="Z1338" s="26">
        <v>100</v>
      </c>
      <c r="AA1338" s="26">
        <v>0</v>
      </c>
      <c r="AB1338" s="26">
        <v>18400000</v>
      </c>
      <c r="AC1338" s="26">
        <v>0</v>
      </c>
    </row>
    <row r="1339" spans="1:29" x14ac:dyDescent="0.2">
      <c r="A1339" s="10" t="s">
        <v>1924</v>
      </c>
      <c r="B1339" s="102" t="s">
        <v>1925</v>
      </c>
      <c r="C1339" s="26">
        <v>18000000</v>
      </c>
      <c r="D1339" s="26">
        <v>0</v>
      </c>
      <c r="E1339" s="26">
        <v>0</v>
      </c>
      <c r="F1339" s="26">
        <v>0</v>
      </c>
      <c r="G1339" s="26">
        <v>0</v>
      </c>
      <c r="H1339" s="26">
        <v>18000000</v>
      </c>
      <c r="I1339" s="26">
        <v>1500000</v>
      </c>
      <c r="J1339" s="26">
        <v>1500000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18000000</v>
      </c>
      <c r="V1339" s="26">
        <v>100</v>
      </c>
      <c r="W1339" s="26">
        <v>18000000</v>
      </c>
      <c r="X1339" s="26">
        <v>100</v>
      </c>
      <c r="Y1339" s="26">
        <v>18000000</v>
      </c>
      <c r="Z1339" s="26">
        <v>100</v>
      </c>
      <c r="AA1339" s="26">
        <v>0</v>
      </c>
      <c r="AB1339" s="26">
        <v>0</v>
      </c>
      <c r="AC1339" s="26">
        <v>0</v>
      </c>
    </row>
    <row r="1340" spans="1:29" x14ac:dyDescent="0.2">
      <c r="A1340" s="10" t="s">
        <v>1926</v>
      </c>
      <c r="B1340" s="102" t="s">
        <v>1927</v>
      </c>
      <c r="C1340" s="26">
        <v>100000000</v>
      </c>
      <c r="D1340" s="26">
        <v>0</v>
      </c>
      <c r="E1340" s="26">
        <v>0</v>
      </c>
      <c r="F1340" s="26">
        <v>0</v>
      </c>
      <c r="G1340" s="26">
        <v>0</v>
      </c>
      <c r="H1340" s="26">
        <v>100000000</v>
      </c>
      <c r="I1340" s="26">
        <v>8333337</v>
      </c>
      <c r="J1340" s="26">
        <v>8333337</v>
      </c>
      <c r="K1340" s="26">
        <v>15300000</v>
      </c>
      <c r="L1340" s="26">
        <v>15300000</v>
      </c>
      <c r="M1340" s="26">
        <v>6600000</v>
      </c>
      <c r="N1340" s="26">
        <v>6600000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0</v>
      </c>
      <c r="U1340" s="26">
        <v>84700000</v>
      </c>
      <c r="V1340" s="26">
        <v>84.7</v>
      </c>
      <c r="W1340" s="26">
        <v>93400000</v>
      </c>
      <c r="X1340" s="26">
        <v>93.4</v>
      </c>
      <c r="Y1340" s="26">
        <v>100000000</v>
      </c>
      <c r="Z1340" s="26">
        <v>100</v>
      </c>
      <c r="AA1340" s="26">
        <v>8700000</v>
      </c>
      <c r="AB1340" s="26">
        <v>6600000</v>
      </c>
      <c r="AC1340" s="26">
        <v>0</v>
      </c>
    </row>
    <row r="1341" spans="1:29" x14ac:dyDescent="0.2">
      <c r="A1341" s="10" t="s">
        <v>1928</v>
      </c>
      <c r="B1341" s="102" t="s">
        <v>127</v>
      </c>
      <c r="C1341" s="26">
        <v>100000000</v>
      </c>
      <c r="D1341" s="26">
        <v>0</v>
      </c>
      <c r="E1341" s="26">
        <v>0</v>
      </c>
      <c r="F1341" s="26">
        <v>0</v>
      </c>
      <c r="G1341" s="26">
        <v>0</v>
      </c>
      <c r="H1341" s="26">
        <v>100000000</v>
      </c>
      <c r="I1341" s="26">
        <v>8333337</v>
      </c>
      <c r="J1341" s="26">
        <v>8333337</v>
      </c>
      <c r="K1341" s="26">
        <v>15300000</v>
      </c>
      <c r="L1341" s="26">
        <v>15300000</v>
      </c>
      <c r="M1341" s="26">
        <v>6600000</v>
      </c>
      <c r="N1341" s="26">
        <v>6600000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84700000</v>
      </c>
      <c r="V1341" s="26">
        <v>84.7</v>
      </c>
      <c r="W1341" s="26">
        <v>93400000</v>
      </c>
      <c r="X1341" s="26">
        <v>93.4</v>
      </c>
      <c r="Y1341" s="26">
        <v>100000000</v>
      </c>
      <c r="Z1341" s="26">
        <v>100</v>
      </c>
      <c r="AA1341" s="26">
        <v>8700000</v>
      </c>
      <c r="AB1341" s="26">
        <v>6600000</v>
      </c>
      <c r="AC1341" s="26">
        <v>0</v>
      </c>
    </row>
    <row r="1342" spans="1:29" ht="25.5" x14ac:dyDescent="0.2">
      <c r="A1342" s="10" t="s">
        <v>1929</v>
      </c>
      <c r="B1342" s="103" t="s">
        <v>1930</v>
      </c>
      <c r="C1342" s="26">
        <v>250000000</v>
      </c>
      <c r="D1342" s="26">
        <v>0</v>
      </c>
      <c r="E1342" s="26">
        <v>0</v>
      </c>
      <c r="F1342" s="26">
        <v>0</v>
      </c>
      <c r="G1342" s="26">
        <v>0</v>
      </c>
      <c r="H1342" s="26">
        <v>250000000</v>
      </c>
      <c r="I1342" s="26">
        <v>250000000</v>
      </c>
      <c r="J1342" s="26">
        <v>250000000</v>
      </c>
      <c r="K1342" s="26">
        <v>35700000</v>
      </c>
      <c r="L1342" s="26">
        <v>35700000</v>
      </c>
      <c r="M1342" s="26">
        <v>17400000</v>
      </c>
      <c r="N1342" s="26">
        <v>17400000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214300000</v>
      </c>
      <c r="V1342" s="26">
        <v>85.72</v>
      </c>
      <c r="W1342" s="26">
        <v>232600000</v>
      </c>
      <c r="X1342" s="26">
        <v>93.04</v>
      </c>
      <c r="Y1342" s="26">
        <v>250000000</v>
      </c>
      <c r="Z1342" s="26">
        <v>100</v>
      </c>
      <c r="AA1342" s="26">
        <v>18300000</v>
      </c>
      <c r="AB1342" s="26">
        <v>17400000</v>
      </c>
      <c r="AC1342" s="26">
        <v>0</v>
      </c>
    </row>
    <row r="1343" spans="1:29" x14ac:dyDescent="0.2">
      <c r="A1343" s="10" t="s">
        <v>1931</v>
      </c>
      <c r="B1343" s="102" t="s">
        <v>127</v>
      </c>
      <c r="C1343" s="26">
        <v>250000000</v>
      </c>
      <c r="D1343" s="26">
        <v>0</v>
      </c>
      <c r="E1343" s="26">
        <v>0</v>
      </c>
      <c r="F1343" s="26">
        <v>0</v>
      </c>
      <c r="G1343" s="26">
        <v>0</v>
      </c>
      <c r="H1343" s="26">
        <v>250000000</v>
      </c>
      <c r="I1343" s="26">
        <v>250000000</v>
      </c>
      <c r="J1343" s="26">
        <v>250000000</v>
      </c>
      <c r="K1343" s="26">
        <v>35700000</v>
      </c>
      <c r="L1343" s="26">
        <v>35700000</v>
      </c>
      <c r="M1343" s="26">
        <v>17400000</v>
      </c>
      <c r="N1343" s="26">
        <v>17400000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214300000</v>
      </c>
      <c r="V1343" s="26">
        <v>85.72</v>
      </c>
      <c r="W1343" s="26">
        <v>232600000</v>
      </c>
      <c r="X1343" s="26">
        <v>93.04</v>
      </c>
      <c r="Y1343" s="26">
        <v>250000000</v>
      </c>
      <c r="Z1343" s="26">
        <v>100</v>
      </c>
      <c r="AA1343" s="26">
        <v>18300000</v>
      </c>
      <c r="AB1343" s="26">
        <v>17400000</v>
      </c>
      <c r="AC1343" s="26">
        <v>0</v>
      </c>
    </row>
    <row r="1344" spans="1:29" x14ac:dyDescent="0.2">
      <c r="A1344" s="10" t="s">
        <v>1932</v>
      </c>
      <c r="B1344" s="102" t="s">
        <v>1925</v>
      </c>
      <c r="C1344" s="26">
        <v>0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  <c r="I1344" s="26">
        <v>0</v>
      </c>
      <c r="J1344" s="26">
        <v>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0</v>
      </c>
      <c r="X1344" s="26">
        <v>0</v>
      </c>
      <c r="Y1344" s="26">
        <v>0</v>
      </c>
      <c r="Z1344" s="26">
        <v>0</v>
      </c>
      <c r="AA1344" s="26">
        <v>0</v>
      </c>
      <c r="AB1344" s="26">
        <v>0</v>
      </c>
      <c r="AC1344" s="26">
        <v>0</v>
      </c>
    </row>
    <row r="1345" spans="1:29" ht="25.5" x14ac:dyDescent="0.2">
      <c r="A1345" s="10" t="s">
        <v>1933</v>
      </c>
      <c r="B1345" s="103" t="s">
        <v>147</v>
      </c>
      <c r="C1345" s="26">
        <v>0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  <c r="I1345" s="26">
        <v>0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0</v>
      </c>
      <c r="X1345" s="26">
        <v>0</v>
      </c>
      <c r="Y1345" s="26">
        <v>0</v>
      </c>
      <c r="Z1345" s="26">
        <v>0</v>
      </c>
      <c r="AA1345" s="26">
        <v>0</v>
      </c>
      <c r="AB1345" s="26">
        <v>0</v>
      </c>
      <c r="AC1345" s="26">
        <v>0</v>
      </c>
    </row>
    <row r="1346" spans="1:29" ht="25.5" x14ac:dyDescent="0.2">
      <c r="A1346" s="10" t="s">
        <v>1934</v>
      </c>
      <c r="B1346" s="103" t="s">
        <v>1671</v>
      </c>
      <c r="C1346" s="26">
        <v>1000000000</v>
      </c>
      <c r="D1346" s="26">
        <v>0</v>
      </c>
      <c r="E1346" s="26">
        <v>0</v>
      </c>
      <c r="F1346" s="26">
        <v>0</v>
      </c>
      <c r="G1346" s="26">
        <v>0</v>
      </c>
      <c r="H1346" s="26">
        <v>1000000000</v>
      </c>
      <c r="I1346" s="26">
        <v>1000000000</v>
      </c>
      <c r="J1346" s="26">
        <v>1000000000</v>
      </c>
      <c r="K1346" s="26">
        <v>135200000</v>
      </c>
      <c r="L1346" s="26">
        <v>135200000</v>
      </c>
      <c r="M1346" s="26">
        <v>39958955</v>
      </c>
      <c r="N1346" s="26">
        <v>39958955</v>
      </c>
      <c r="O1346" s="26">
        <v>2558955</v>
      </c>
      <c r="P1346" s="26">
        <v>2558955</v>
      </c>
      <c r="Q1346" s="26">
        <v>215009</v>
      </c>
      <c r="R1346" s="26">
        <v>215009</v>
      </c>
      <c r="S1346" s="26">
        <v>0</v>
      </c>
      <c r="T1346" s="26">
        <v>0</v>
      </c>
      <c r="U1346" s="26">
        <v>864800000</v>
      </c>
      <c r="V1346" s="26">
        <v>86.48</v>
      </c>
      <c r="W1346" s="26">
        <v>960041045</v>
      </c>
      <c r="X1346" s="26">
        <v>96.004104499999997</v>
      </c>
      <c r="Y1346" s="26">
        <v>997441045</v>
      </c>
      <c r="Z1346" s="26">
        <v>99.744104500000006</v>
      </c>
      <c r="AA1346" s="26">
        <v>95241045</v>
      </c>
      <c r="AB1346" s="26">
        <v>37400000</v>
      </c>
      <c r="AC1346" s="26">
        <v>2343946</v>
      </c>
    </row>
    <row r="1347" spans="1:29" x14ac:dyDescent="0.2">
      <c r="A1347" s="10" t="s">
        <v>1935</v>
      </c>
      <c r="B1347" s="102" t="s">
        <v>1936</v>
      </c>
      <c r="C1347" s="26">
        <v>1000000000</v>
      </c>
      <c r="D1347" s="26">
        <v>0</v>
      </c>
      <c r="E1347" s="26">
        <v>0</v>
      </c>
      <c r="F1347" s="26">
        <v>0</v>
      </c>
      <c r="G1347" s="26">
        <v>0</v>
      </c>
      <c r="H1347" s="26">
        <v>1000000000</v>
      </c>
      <c r="I1347" s="26">
        <v>1000000000</v>
      </c>
      <c r="J1347" s="26">
        <v>1000000000</v>
      </c>
      <c r="K1347" s="26">
        <v>135200000</v>
      </c>
      <c r="L1347" s="26">
        <v>135200000</v>
      </c>
      <c r="M1347" s="26">
        <v>39958955</v>
      </c>
      <c r="N1347" s="26">
        <v>39958955</v>
      </c>
      <c r="O1347" s="26">
        <v>2558955</v>
      </c>
      <c r="P1347" s="26">
        <v>2558955</v>
      </c>
      <c r="Q1347" s="26">
        <v>215009</v>
      </c>
      <c r="R1347" s="26">
        <v>215009</v>
      </c>
      <c r="S1347" s="26">
        <v>0</v>
      </c>
      <c r="T1347" s="26">
        <v>0</v>
      </c>
      <c r="U1347" s="26">
        <v>864800000</v>
      </c>
      <c r="V1347" s="26">
        <v>86.48</v>
      </c>
      <c r="W1347" s="26">
        <v>960041045</v>
      </c>
      <c r="X1347" s="26">
        <v>96.004104499999997</v>
      </c>
      <c r="Y1347" s="26">
        <v>997441045</v>
      </c>
      <c r="Z1347" s="26">
        <v>99.744104500000006</v>
      </c>
      <c r="AA1347" s="26">
        <v>95241045</v>
      </c>
      <c r="AB1347" s="26">
        <v>37400000</v>
      </c>
      <c r="AC1347" s="26">
        <v>2343946</v>
      </c>
    </row>
    <row r="1348" spans="1:29" x14ac:dyDescent="0.2">
      <c r="A1348" s="10" t="s">
        <v>1937</v>
      </c>
      <c r="B1348" s="102" t="s">
        <v>1675</v>
      </c>
      <c r="C1348" s="26">
        <v>1000000000</v>
      </c>
      <c r="D1348" s="26">
        <v>0</v>
      </c>
      <c r="E1348" s="26">
        <v>0</v>
      </c>
      <c r="F1348" s="26">
        <v>0</v>
      </c>
      <c r="G1348" s="26">
        <v>0</v>
      </c>
      <c r="H1348" s="26">
        <v>1000000000</v>
      </c>
      <c r="I1348" s="26">
        <v>1000000000</v>
      </c>
      <c r="J1348" s="26">
        <v>1000000000</v>
      </c>
      <c r="K1348" s="26">
        <v>135200000</v>
      </c>
      <c r="L1348" s="26">
        <v>135200000</v>
      </c>
      <c r="M1348" s="26">
        <v>39958955</v>
      </c>
      <c r="N1348" s="26">
        <v>39958955</v>
      </c>
      <c r="O1348" s="26">
        <v>2558955</v>
      </c>
      <c r="P1348" s="26">
        <v>2558955</v>
      </c>
      <c r="Q1348" s="26">
        <v>215009</v>
      </c>
      <c r="R1348" s="26">
        <v>215009</v>
      </c>
      <c r="S1348" s="26">
        <v>0</v>
      </c>
      <c r="T1348" s="26">
        <v>0</v>
      </c>
      <c r="U1348" s="26">
        <v>864800000</v>
      </c>
      <c r="V1348" s="26">
        <v>86.48</v>
      </c>
      <c r="W1348" s="26">
        <v>960041045</v>
      </c>
      <c r="X1348" s="26">
        <v>96.004104499999997</v>
      </c>
      <c r="Y1348" s="26">
        <v>997441045</v>
      </c>
      <c r="Z1348" s="26">
        <v>99.744104500000006</v>
      </c>
      <c r="AA1348" s="26">
        <v>95241045</v>
      </c>
      <c r="AB1348" s="26">
        <v>37400000</v>
      </c>
      <c r="AC1348" s="26">
        <v>2343946</v>
      </c>
    </row>
    <row r="1349" spans="1:29" ht="63.75" x14ac:dyDescent="0.2">
      <c r="A1349" s="10" t="s">
        <v>1938</v>
      </c>
      <c r="B1349" s="103" t="s">
        <v>1939</v>
      </c>
      <c r="C1349" s="26">
        <v>1000000000</v>
      </c>
      <c r="D1349" s="26">
        <v>0</v>
      </c>
      <c r="E1349" s="26">
        <v>0</v>
      </c>
      <c r="F1349" s="26">
        <v>0</v>
      </c>
      <c r="G1349" s="26">
        <v>0</v>
      </c>
      <c r="H1349" s="26">
        <v>1000000000</v>
      </c>
      <c r="I1349" s="26">
        <v>1000000000</v>
      </c>
      <c r="J1349" s="26">
        <v>1000000000</v>
      </c>
      <c r="K1349" s="26">
        <v>135200000</v>
      </c>
      <c r="L1349" s="26">
        <v>135200000</v>
      </c>
      <c r="M1349" s="26">
        <v>39958955</v>
      </c>
      <c r="N1349" s="26">
        <v>39958955</v>
      </c>
      <c r="O1349" s="26">
        <v>2558955</v>
      </c>
      <c r="P1349" s="26">
        <v>2558955</v>
      </c>
      <c r="Q1349" s="26">
        <v>215009</v>
      </c>
      <c r="R1349" s="26">
        <v>215009</v>
      </c>
      <c r="S1349" s="26">
        <v>0</v>
      </c>
      <c r="T1349" s="26">
        <v>0</v>
      </c>
      <c r="U1349" s="26">
        <v>864800000</v>
      </c>
      <c r="V1349" s="26">
        <v>86.48</v>
      </c>
      <c r="W1349" s="26">
        <v>960041045</v>
      </c>
      <c r="X1349" s="26">
        <v>96.004104499999997</v>
      </c>
      <c r="Y1349" s="26">
        <v>997441045</v>
      </c>
      <c r="Z1349" s="26">
        <v>99.744104500000006</v>
      </c>
      <c r="AA1349" s="26">
        <v>95241045</v>
      </c>
      <c r="AB1349" s="26">
        <v>37400000</v>
      </c>
      <c r="AC1349" s="26">
        <v>2343946</v>
      </c>
    </row>
    <row r="1350" spans="1:29" ht="51" x14ac:dyDescent="0.2">
      <c r="A1350" s="10" t="s">
        <v>1940</v>
      </c>
      <c r="B1350" s="103" t="s">
        <v>1941</v>
      </c>
      <c r="C1350" s="26">
        <v>1000000000</v>
      </c>
      <c r="D1350" s="26">
        <v>0</v>
      </c>
      <c r="E1350" s="26">
        <v>0</v>
      </c>
      <c r="F1350" s="26">
        <v>0</v>
      </c>
      <c r="G1350" s="26">
        <v>0</v>
      </c>
      <c r="H1350" s="26">
        <v>1000000000</v>
      </c>
      <c r="I1350" s="26">
        <v>1000000000</v>
      </c>
      <c r="J1350" s="26">
        <v>1000000000</v>
      </c>
      <c r="K1350" s="26">
        <v>135200000</v>
      </c>
      <c r="L1350" s="26">
        <v>135200000</v>
      </c>
      <c r="M1350" s="26">
        <v>39958955</v>
      </c>
      <c r="N1350" s="26">
        <v>39958955</v>
      </c>
      <c r="O1350" s="26">
        <v>2558955</v>
      </c>
      <c r="P1350" s="26">
        <v>2558955</v>
      </c>
      <c r="Q1350" s="26">
        <v>215009</v>
      </c>
      <c r="R1350" s="26">
        <v>215009</v>
      </c>
      <c r="S1350" s="26">
        <v>0</v>
      </c>
      <c r="T1350" s="26">
        <v>0</v>
      </c>
      <c r="U1350" s="26">
        <v>864800000</v>
      </c>
      <c r="V1350" s="26">
        <v>86.48</v>
      </c>
      <c r="W1350" s="26">
        <v>960041045</v>
      </c>
      <c r="X1350" s="26">
        <v>96.004104499999997</v>
      </c>
      <c r="Y1350" s="26">
        <v>997441045</v>
      </c>
      <c r="Z1350" s="26">
        <v>99.744104500000006</v>
      </c>
      <c r="AA1350" s="26">
        <v>95241045</v>
      </c>
      <c r="AB1350" s="26">
        <v>37400000</v>
      </c>
      <c r="AC1350" s="26">
        <v>2343946</v>
      </c>
    </row>
    <row r="1351" spans="1:29" x14ac:dyDescent="0.2">
      <c r="A1351" s="10" t="s">
        <v>1942</v>
      </c>
      <c r="B1351" s="102" t="s">
        <v>127</v>
      </c>
      <c r="C1351" s="26">
        <v>500000000</v>
      </c>
      <c r="D1351" s="26">
        <v>0</v>
      </c>
      <c r="E1351" s="26">
        <v>0</v>
      </c>
      <c r="F1351" s="26">
        <v>0</v>
      </c>
      <c r="G1351" s="26">
        <v>0</v>
      </c>
      <c r="H1351" s="26">
        <v>500000000</v>
      </c>
      <c r="I1351" s="26">
        <v>500000000</v>
      </c>
      <c r="J1351" s="26">
        <v>500000000</v>
      </c>
      <c r="K1351" s="26">
        <v>135200000</v>
      </c>
      <c r="L1351" s="26">
        <v>135200000</v>
      </c>
      <c r="M1351" s="26">
        <v>39958955</v>
      </c>
      <c r="N1351" s="26">
        <v>39958955</v>
      </c>
      <c r="O1351" s="26">
        <v>2558955</v>
      </c>
      <c r="P1351" s="26">
        <v>2558955</v>
      </c>
      <c r="Q1351" s="26">
        <v>215009</v>
      </c>
      <c r="R1351" s="26">
        <v>215009</v>
      </c>
      <c r="S1351" s="26">
        <v>0</v>
      </c>
      <c r="T1351" s="26">
        <v>0</v>
      </c>
      <c r="U1351" s="26">
        <v>364800000</v>
      </c>
      <c r="V1351" s="26">
        <v>72.960000000000008</v>
      </c>
      <c r="W1351" s="26">
        <v>460041045</v>
      </c>
      <c r="X1351" s="26">
        <v>92.008208999999994</v>
      </c>
      <c r="Y1351" s="26">
        <v>497441045</v>
      </c>
      <c r="Z1351" s="26">
        <v>99.488208999999998</v>
      </c>
      <c r="AA1351" s="26">
        <v>95241045</v>
      </c>
      <c r="AB1351" s="26">
        <v>37400000</v>
      </c>
      <c r="AC1351" s="26">
        <v>2343946</v>
      </c>
    </row>
    <row r="1352" spans="1:29" ht="38.25" x14ac:dyDescent="0.2">
      <c r="A1352" s="10" t="s">
        <v>1943</v>
      </c>
      <c r="B1352" s="103" t="s">
        <v>1780</v>
      </c>
      <c r="C1352" s="26">
        <v>164000000</v>
      </c>
      <c r="D1352" s="26">
        <v>0</v>
      </c>
      <c r="E1352" s="26">
        <v>0</v>
      </c>
      <c r="F1352" s="26">
        <v>0</v>
      </c>
      <c r="G1352" s="26">
        <v>0</v>
      </c>
      <c r="H1352" s="26">
        <v>164000000</v>
      </c>
      <c r="I1352" s="26">
        <v>164000000</v>
      </c>
      <c r="J1352" s="26">
        <v>164000000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164000000</v>
      </c>
      <c r="V1352" s="26">
        <v>100</v>
      </c>
      <c r="W1352" s="26">
        <v>164000000</v>
      </c>
      <c r="X1352" s="26">
        <v>100</v>
      </c>
      <c r="Y1352" s="26">
        <v>164000000</v>
      </c>
      <c r="Z1352" s="26">
        <v>100</v>
      </c>
      <c r="AA1352" s="26">
        <v>0</v>
      </c>
      <c r="AB1352" s="26">
        <v>0</v>
      </c>
      <c r="AC1352" s="26">
        <v>0</v>
      </c>
    </row>
    <row r="1353" spans="1:29" x14ac:dyDescent="0.2">
      <c r="A1353" s="10" t="s">
        <v>1944</v>
      </c>
      <c r="B1353" s="102" t="s">
        <v>129</v>
      </c>
      <c r="C1353" s="26">
        <v>336000000</v>
      </c>
      <c r="D1353" s="26">
        <v>0</v>
      </c>
      <c r="E1353" s="26">
        <v>0</v>
      </c>
      <c r="F1353" s="26">
        <v>0</v>
      </c>
      <c r="G1353" s="26">
        <v>0</v>
      </c>
      <c r="H1353" s="26">
        <v>336000000</v>
      </c>
      <c r="I1353" s="26">
        <v>336000000</v>
      </c>
      <c r="J1353" s="26">
        <v>336000000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6">
        <v>0</v>
      </c>
      <c r="U1353" s="26">
        <v>336000000</v>
      </c>
      <c r="V1353" s="26">
        <v>100</v>
      </c>
      <c r="W1353" s="26">
        <v>336000000</v>
      </c>
      <c r="X1353" s="26">
        <v>100</v>
      </c>
      <c r="Y1353" s="26">
        <v>336000000</v>
      </c>
      <c r="Z1353" s="26">
        <v>100</v>
      </c>
      <c r="AA1353" s="26">
        <v>0</v>
      </c>
      <c r="AB1353" s="26">
        <v>0</v>
      </c>
      <c r="AC1353" s="26">
        <v>0</v>
      </c>
    </row>
    <row r="1354" spans="1:29" ht="25.5" x14ac:dyDescent="0.2">
      <c r="A1354" s="10" t="s">
        <v>1945</v>
      </c>
      <c r="B1354" s="103" t="s">
        <v>147</v>
      </c>
      <c r="C1354" s="26">
        <v>0</v>
      </c>
      <c r="D1354" s="26">
        <v>0</v>
      </c>
      <c r="E1354" s="26">
        <v>0</v>
      </c>
      <c r="F1354" s="26">
        <v>0</v>
      </c>
      <c r="G1354" s="26">
        <v>0</v>
      </c>
      <c r="H1354" s="26">
        <v>0</v>
      </c>
      <c r="I1354" s="26">
        <v>0</v>
      </c>
      <c r="J1354" s="26">
        <v>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0</v>
      </c>
      <c r="V1354" s="26">
        <v>0</v>
      </c>
      <c r="W1354" s="26">
        <v>0</v>
      </c>
      <c r="X1354" s="26">
        <v>0</v>
      </c>
      <c r="Y1354" s="26">
        <v>0</v>
      </c>
      <c r="Z1354" s="26">
        <v>0</v>
      </c>
      <c r="AA1354" s="26">
        <v>0</v>
      </c>
      <c r="AB1354" s="26">
        <v>0</v>
      </c>
      <c r="AC1354" s="26">
        <v>0</v>
      </c>
    </row>
    <row r="1355" spans="1:29" x14ac:dyDescent="0.2">
      <c r="A1355" s="10" t="s">
        <v>1946</v>
      </c>
      <c r="B1355" s="102" t="s">
        <v>1947</v>
      </c>
      <c r="C1355" s="26">
        <v>32363515400</v>
      </c>
      <c r="D1355" s="26">
        <v>0</v>
      </c>
      <c r="E1355" s="26">
        <v>0</v>
      </c>
      <c r="F1355" s="26">
        <v>0</v>
      </c>
      <c r="G1355" s="26">
        <v>0</v>
      </c>
      <c r="H1355" s="26">
        <v>32363515400</v>
      </c>
      <c r="I1355" s="26">
        <v>18824091161</v>
      </c>
      <c r="J1355" s="26">
        <v>18824091161</v>
      </c>
      <c r="K1355" s="26">
        <v>16613252045</v>
      </c>
      <c r="L1355" s="26">
        <v>16613252045</v>
      </c>
      <c r="M1355" s="26">
        <v>2153384686.7600002</v>
      </c>
      <c r="N1355" s="26">
        <v>2153384686.7600002</v>
      </c>
      <c r="O1355" s="26">
        <v>995684686.75999999</v>
      </c>
      <c r="P1355" s="26">
        <v>995684686.75999999</v>
      </c>
      <c r="Q1355" s="26">
        <v>995684686.75999999</v>
      </c>
      <c r="R1355" s="26">
        <v>995684686.75999999</v>
      </c>
      <c r="S1355" s="26">
        <v>0</v>
      </c>
      <c r="T1355" s="26">
        <v>0</v>
      </c>
      <c r="U1355" s="26">
        <v>15750263355</v>
      </c>
      <c r="V1355" s="26">
        <v>48.666725973161697</v>
      </c>
      <c r="W1355" s="26">
        <v>30210130713.240002</v>
      </c>
      <c r="X1355" s="26">
        <v>93.346258401953492</v>
      </c>
      <c r="Y1355" s="26">
        <v>31367830713.240002</v>
      </c>
      <c r="Z1355" s="26">
        <v>96.923434693500596</v>
      </c>
      <c r="AA1355" s="26">
        <v>14459867358.24</v>
      </c>
      <c r="AB1355" s="26">
        <v>1157700000</v>
      </c>
      <c r="AC1355" s="26">
        <v>0</v>
      </c>
    </row>
    <row r="1356" spans="1:29" x14ac:dyDescent="0.2">
      <c r="A1356" s="10" t="s">
        <v>1948</v>
      </c>
      <c r="B1356" s="102" t="s">
        <v>1949</v>
      </c>
      <c r="C1356" s="26">
        <v>1560000000</v>
      </c>
      <c r="D1356" s="26">
        <v>0</v>
      </c>
      <c r="E1356" s="26">
        <v>0</v>
      </c>
      <c r="F1356" s="26">
        <v>0</v>
      </c>
      <c r="G1356" s="26">
        <v>0</v>
      </c>
      <c r="H1356" s="26">
        <v>1560000000</v>
      </c>
      <c r="I1356" s="26">
        <v>1560000000</v>
      </c>
      <c r="J1356" s="26">
        <v>1560000000</v>
      </c>
      <c r="K1356" s="26">
        <v>1258800000</v>
      </c>
      <c r="L1356" s="26">
        <v>1258800000</v>
      </c>
      <c r="M1356" s="26">
        <v>1157700000</v>
      </c>
      <c r="N1356" s="26">
        <v>1157700000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301200000</v>
      </c>
      <c r="V1356" s="26">
        <v>19.307692307692299</v>
      </c>
      <c r="W1356" s="26">
        <v>402300000</v>
      </c>
      <c r="X1356" s="26">
        <v>25.788461538461501</v>
      </c>
      <c r="Y1356" s="26">
        <v>1560000000</v>
      </c>
      <c r="Z1356" s="26">
        <v>100</v>
      </c>
      <c r="AA1356" s="26">
        <v>101100000</v>
      </c>
      <c r="AB1356" s="26">
        <v>1157700000</v>
      </c>
      <c r="AC1356" s="26">
        <v>0</v>
      </c>
    </row>
    <row r="1357" spans="1:29" x14ac:dyDescent="0.2">
      <c r="A1357" s="10" t="s">
        <v>1950</v>
      </c>
      <c r="B1357" s="102" t="s">
        <v>61</v>
      </c>
      <c r="C1357" s="26">
        <v>1560000000</v>
      </c>
      <c r="D1357" s="26">
        <v>0</v>
      </c>
      <c r="E1357" s="26">
        <v>0</v>
      </c>
      <c r="F1357" s="26">
        <v>0</v>
      </c>
      <c r="G1357" s="26">
        <v>0</v>
      </c>
      <c r="H1357" s="26">
        <v>1560000000</v>
      </c>
      <c r="I1357" s="26">
        <v>1560000000</v>
      </c>
      <c r="J1357" s="26">
        <v>1560000000</v>
      </c>
      <c r="K1357" s="26">
        <v>1258800000</v>
      </c>
      <c r="L1357" s="26">
        <v>1258800000</v>
      </c>
      <c r="M1357" s="26">
        <v>1157700000</v>
      </c>
      <c r="N1357" s="26">
        <v>1157700000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301200000</v>
      </c>
      <c r="V1357" s="26">
        <v>19.307692307692299</v>
      </c>
      <c r="W1357" s="26">
        <v>402300000</v>
      </c>
      <c r="X1357" s="26">
        <v>25.788461538461501</v>
      </c>
      <c r="Y1357" s="26">
        <v>1560000000</v>
      </c>
      <c r="Z1357" s="26">
        <v>100</v>
      </c>
      <c r="AA1357" s="26">
        <v>101100000</v>
      </c>
      <c r="AB1357" s="26">
        <v>1157700000</v>
      </c>
      <c r="AC1357" s="26">
        <v>0</v>
      </c>
    </row>
    <row r="1358" spans="1:29" x14ac:dyDescent="0.2">
      <c r="A1358" s="10" t="s">
        <v>1951</v>
      </c>
      <c r="B1358" s="102" t="s">
        <v>115</v>
      </c>
      <c r="C1358" s="26">
        <v>1560000000</v>
      </c>
      <c r="D1358" s="26">
        <v>0</v>
      </c>
      <c r="E1358" s="26">
        <v>0</v>
      </c>
      <c r="F1358" s="26">
        <v>0</v>
      </c>
      <c r="G1358" s="26">
        <v>0</v>
      </c>
      <c r="H1358" s="26">
        <v>1560000000</v>
      </c>
      <c r="I1358" s="26">
        <v>1560000000</v>
      </c>
      <c r="J1358" s="26">
        <v>1560000000</v>
      </c>
      <c r="K1358" s="26">
        <v>1258800000</v>
      </c>
      <c r="L1358" s="26">
        <v>1258800000</v>
      </c>
      <c r="M1358" s="26">
        <v>1157700000</v>
      </c>
      <c r="N1358" s="26">
        <v>1157700000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6">
        <v>0</v>
      </c>
      <c r="U1358" s="26">
        <v>301200000</v>
      </c>
      <c r="V1358" s="26">
        <v>19.307692307692299</v>
      </c>
      <c r="W1358" s="26">
        <v>402300000</v>
      </c>
      <c r="X1358" s="26">
        <v>25.788461538461501</v>
      </c>
      <c r="Y1358" s="26">
        <v>1560000000</v>
      </c>
      <c r="Z1358" s="26">
        <v>100</v>
      </c>
      <c r="AA1358" s="26">
        <v>101100000</v>
      </c>
      <c r="AB1358" s="26">
        <v>1157700000</v>
      </c>
      <c r="AC1358" s="26">
        <v>0</v>
      </c>
    </row>
    <row r="1359" spans="1:29" x14ac:dyDescent="0.2">
      <c r="A1359" s="10" t="s">
        <v>1952</v>
      </c>
      <c r="B1359" s="102" t="s">
        <v>117</v>
      </c>
      <c r="C1359" s="26">
        <v>1560000000</v>
      </c>
      <c r="D1359" s="26">
        <v>0</v>
      </c>
      <c r="E1359" s="26">
        <v>0</v>
      </c>
      <c r="F1359" s="26">
        <v>0</v>
      </c>
      <c r="G1359" s="26">
        <v>0</v>
      </c>
      <c r="H1359" s="26">
        <v>1560000000</v>
      </c>
      <c r="I1359" s="26">
        <v>1560000000</v>
      </c>
      <c r="J1359" s="26">
        <v>1560000000</v>
      </c>
      <c r="K1359" s="26">
        <v>1258800000</v>
      </c>
      <c r="L1359" s="26">
        <v>1258800000</v>
      </c>
      <c r="M1359" s="26">
        <v>1157700000</v>
      </c>
      <c r="N1359" s="26">
        <v>1157700000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6">
        <v>0</v>
      </c>
      <c r="U1359" s="26">
        <v>301200000</v>
      </c>
      <c r="V1359" s="26">
        <v>19.307692307692299</v>
      </c>
      <c r="W1359" s="26">
        <v>402300000</v>
      </c>
      <c r="X1359" s="26">
        <v>25.788461538461501</v>
      </c>
      <c r="Y1359" s="26">
        <v>1560000000</v>
      </c>
      <c r="Z1359" s="26">
        <v>100</v>
      </c>
      <c r="AA1359" s="26">
        <v>101100000</v>
      </c>
      <c r="AB1359" s="26">
        <v>1157700000</v>
      </c>
      <c r="AC1359" s="26">
        <v>0</v>
      </c>
    </row>
    <row r="1360" spans="1:29" x14ac:dyDescent="0.2">
      <c r="A1360" s="10" t="s">
        <v>1953</v>
      </c>
      <c r="B1360" s="102" t="s">
        <v>149</v>
      </c>
      <c r="C1360" s="26">
        <v>1560000000</v>
      </c>
      <c r="D1360" s="26">
        <v>0</v>
      </c>
      <c r="E1360" s="26">
        <v>0</v>
      </c>
      <c r="F1360" s="26">
        <v>0</v>
      </c>
      <c r="G1360" s="26">
        <v>0</v>
      </c>
      <c r="H1360" s="26">
        <v>1560000000</v>
      </c>
      <c r="I1360" s="26">
        <v>1560000000</v>
      </c>
      <c r="J1360" s="26">
        <v>1560000000</v>
      </c>
      <c r="K1360" s="26">
        <v>1258800000</v>
      </c>
      <c r="L1360" s="26">
        <v>1258800000</v>
      </c>
      <c r="M1360" s="26">
        <v>1157700000</v>
      </c>
      <c r="N1360" s="26">
        <v>1157700000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301200000</v>
      </c>
      <c r="V1360" s="26">
        <v>19.307692307692299</v>
      </c>
      <c r="W1360" s="26">
        <v>402300000</v>
      </c>
      <c r="X1360" s="26">
        <v>25.788461538461501</v>
      </c>
      <c r="Y1360" s="26">
        <v>1560000000</v>
      </c>
      <c r="Z1360" s="26">
        <v>100</v>
      </c>
      <c r="AA1360" s="26">
        <v>101100000</v>
      </c>
      <c r="AB1360" s="26">
        <v>1157700000</v>
      </c>
      <c r="AC1360" s="26">
        <v>0</v>
      </c>
    </row>
    <row r="1361" spans="1:29" x14ac:dyDescent="0.2">
      <c r="A1361" s="10" t="s">
        <v>1954</v>
      </c>
      <c r="B1361" s="102" t="s">
        <v>151</v>
      </c>
      <c r="C1361" s="26">
        <v>1560000000</v>
      </c>
      <c r="D1361" s="26">
        <v>0</v>
      </c>
      <c r="E1361" s="26">
        <v>0</v>
      </c>
      <c r="F1361" s="26">
        <v>0</v>
      </c>
      <c r="G1361" s="26">
        <v>0</v>
      </c>
      <c r="H1361" s="26">
        <v>1560000000</v>
      </c>
      <c r="I1361" s="26">
        <v>1560000000</v>
      </c>
      <c r="J1361" s="26">
        <v>1560000000</v>
      </c>
      <c r="K1361" s="26">
        <v>1258800000</v>
      </c>
      <c r="L1361" s="26">
        <v>1258800000</v>
      </c>
      <c r="M1361" s="26">
        <v>1157700000</v>
      </c>
      <c r="N1361" s="26">
        <v>1157700000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301200000</v>
      </c>
      <c r="V1361" s="26">
        <v>19.307692307692299</v>
      </c>
      <c r="W1361" s="26">
        <v>402300000</v>
      </c>
      <c r="X1361" s="26">
        <v>25.788461538461501</v>
      </c>
      <c r="Y1361" s="26">
        <v>1560000000</v>
      </c>
      <c r="Z1361" s="26">
        <v>100</v>
      </c>
      <c r="AA1361" s="26">
        <v>101100000</v>
      </c>
      <c r="AB1361" s="26">
        <v>1157700000</v>
      </c>
      <c r="AC1361" s="26">
        <v>0</v>
      </c>
    </row>
    <row r="1362" spans="1:29" ht="76.5" x14ac:dyDescent="0.2">
      <c r="A1362" s="10" t="s">
        <v>1955</v>
      </c>
      <c r="B1362" s="103" t="s">
        <v>1956</v>
      </c>
      <c r="C1362" s="26">
        <v>1390000000</v>
      </c>
      <c r="D1362" s="26">
        <v>0</v>
      </c>
      <c r="E1362" s="26">
        <v>0</v>
      </c>
      <c r="F1362" s="26">
        <v>0</v>
      </c>
      <c r="G1362" s="26">
        <v>0</v>
      </c>
      <c r="H1362" s="26">
        <v>1390000000</v>
      </c>
      <c r="I1362" s="26">
        <v>1390000000</v>
      </c>
      <c r="J1362" s="26">
        <v>1390000000</v>
      </c>
      <c r="K1362" s="26">
        <v>1258800000</v>
      </c>
      <c r="L1362" s="26">
        <v>1258800000</v>
      </c>
      <c r="M1362" s="26">
        <v>1157700000</v>
      </c>
      <c r="N1362" s="26">
        <v>1157700000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131200000</v>
      </c>
      <c r="V1362" s="26">
        <v>9.4388489208633111</v>
      </c>
      <c r="W1362" s="26">
        <v>232300000</v>
      </c>
      <c r="X1362" s="26">
        <v>16.712230215827301</v>
      </c>
      <c r="Y1362" s="26">
        <v>1390000000</v>
      </c>
      <c r="Z1362" s="26">
        <v>100</v>
      </c>
      <c r="AA1362" s="26">
        <v>101100000</v>
      </c>
      <c r="AB1362" s="26">
        <v>1157700000</v>
      </c>
      <c r="AC1362" s="26">
        <v>0</v>
      </c>
    </row>
    <row r="1363" spans="1:29" ht="38.25" x14ac:dyDescent="0.2">
      <c r="A1363" s="10" t="s">
        <v>1957</v>
      </c>
      <c r="B1363" s="103" t="s">
        <v>155</v>
      </c>
      <c r="C1363" s="26">
        <v>1390000000</v>
      </c>
      <c r="D1363" s="26">
        <v>0</v>
      </c>
      <c r="E1363" s="26">
        <v>0</v>
      </c>
      <c r="F1363" s="26">
        <v>0</v>
      </c>
      <c r="G1363" s="26">
        <v>0</v>
      </c>
      <c r="H1363" s="26">
        <v>1390000000</v>
      </c>
      <c r="I1363" s="26">
        <v>1390000000</v>
      </c>
      <c r="J1363" s="26">
        <v>1390000000</v>
      </c>
      <c r="K1363" s="26">
        <v>1258800000</v>
      </c>
      <c r="L1363" s="26">
        <v>1258800000</v>
      </c>
      <c r="M1363" s="26">
        <v>1157700000</v>
      </c>
      <c r="N1363" s="26">
        <v>1157700000</v>
      </c>
      <c r="O1363" s="26">
        <v>0</v>
      </c>
      <c r="P1363" s="26">
        <v>0</v>
      </c>
      <c r="Q1363" s="26">
        <v>0</v>
      </c>
      <c r="R1363" s="26">
        <v>0</v>
      </c>
      <c r="S1363" s="26">
        <v>0</v>
      </c>
      <c r="T1363" s="26">
        <v>0</v>
      </c>
      <c r="U1363" s="26">
        <v>131200000</v>
      </c>
      <c r="V1363" s="26">
        <v>9.4388489208633111</v>
      </c>
      <c r="W1363" s="26">
        <v>232300000</v>
      </c>
      <c r="X1363" s="26">
        <v>16.712230215827301</v>
      </c>
      <c r="Y1363" s="26">
        <v>1390000000</v>
      </c>
      <c r="Z1363" s="26">
        <v>100</v>
      </c>
      <c r="AA1363" s="26">
        <v>101100000</v>
      </c>
      <c r="AB1363" s="26">
        <v>1157700000</v>
      </c>
      <c r="AC1363" s="26">
        <v>0</v>
      </c>
    </row>
    <row r="1364" spans="1:29" x14ac:dyDescent="0.2">
      <c r="A1364" s="10" t="s">
        <v>1958</v>
      </c>
      <c r="B1364" s="102" t="s">
        <v>127</v>
      </c>
      <c r="C1364" s="26">
        <v>1183000000</v>
      </c>
      <c r="D1364" s="26">
        <v>0</v>
      </c>
      <c r="E1364" s="26">
        <v>0</v>
      </c>
      <c r="F1364" s="26">
        <v>0</v>
      </c>
      <c r="G1364" s="26">
        <v>0</v>
      </c>
      <c r="H1364" s="26">
        <v>1183000000</v>
      </c>
      <c r="I1364" s="26">
        <v>1183000000</v>
      </c>
      <c r="J1364" s="26">
        <v>1183000000</v>
      </c>
      <c r="K1364" s="26">
        <v>1182300000</v>
      </c>
      <c r="L1364" s="26">
        <v>1182300000</v>
      </c>
      <c r="M1364" s="26">
        <v>1120500000</v>
      </c>
      <c r="N1364" s="26">
        <v>1120500000</v>
      </c>
      <c r="O1364" s="26">
        <v>0</v>
      </c>
      <c r="P1364" s="26">
        <v>0</v>
      </c>
      <c r="Q1364" s="26">
        <v>0</v>
      </c>
      <c r="R1364" s="26">
        <v>0</v>
      </c>
      <c r="S1364" s="26">
        <v>0</v>
      </c>
      <c r="T1364" s="26">
        <v>0</v>
      </c>
      <c r="U1364" s="26">
        <v>700000</v>
      </c>
      <c r="V1364" s="26">
        <v>5.9171597633136098E-2</v>
      </c>
      <c r="W1364" s="26">
        <v>62500000</v>
      </c>
      <c r="X1364" s="26">
        <v>5.2831783601014388</v>
      </c>
      <c r="Y1364" s="26">
        <v>1183000000</v>
      </c>
      <c r="Z1364" s="26">
        <v>100</v>
      </c>
      <c r="AA1364" s="26">
        <v>61800000</v>
      </c>
      <c r="AB1364" s="26">
        <v>1120500000</v>
      </c>
      <c r="AC1364" s="26">
        <v>0</v>
      </c>
    </row>
    <row r="1365" spans="1:29" ht="38.25" x14ac:dyDescent="0.2">
      <c r="A1365" s="10" t="s">
        <v>1959</v>
      </c>
      <c r="B1365" s="103" t="s">
        <v>1960</v>
      </c>
      <c r="C1365" s="26">
        <v>110000000</v>
      </c>
      <c r="D1365" s="26">
        <v>0</v>
      </c>
      <c r="E1365" s="26">
        <v>0</v>
      </c>
      <c r="F1365" s="26">
        <v>0</v>
      </c>
      <c r="G1365" s="26">
        <v>0</v>
      </c>
      <c r="H1365" s="26">
        <v>110000000</v>
      </c>
      <c r="I1365" s="26">
        <v>110000000</v>
      </c>
      <c r="J1365" s="26">
        <v>110000000</v>
      </c>
      <c r="K1365" s="26">
        <v>76500000</v>
      </c>
      <c r="L1365" s="26">
        <v>76500000</v>
      </c>
      <c r="M1365" s="26">
        <v>37200000</v>
      </c>
      <c r="N1365" s="26">
        <v>37200000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6">
        <v>0</v>
      </c>
      <c r="U1365" s="26">
        <v>33500000</v>
      </c>
      <c r="V1365" s="26">
        <v>30.454545454545499</v>
      </c>
      <c r="W1365" s="26">
        <v>72800000</v>
      </c>
      <c r="X1365" s="26">
        <v>66.181818181818187</v>
      </c>
      <c r="Y1365" s="26">
        <v>110000000</v>
      </c>
      <c r="Z1365" s="26">
        <v>100</v>
      </c>
      <c r="AA1365" s="26">
        <v>39300000</v>
      </c>
      <c r="AB1365" s="26">
        <v>37200000</v>
      </c>
      <c r="AC1365" s="26">
        <v>0</v>
      </c>
    </row>
    <row r="1366" spans="1:29" ht="25.5" x14ac:dyDescent="0.2">
      <c r="A1366" s="10" t="s">
        <v>1961</v>
      </c>
      <c r="B1366" s="103" t="s">
        <v>933</v>
      </c>
      <c r="C1366" s="26">
        <v>97000000</v>
      </c>
      <c r="D1366" s="26">
        <v>0</v>
      </c>
      <c r="E1366" s="26">
        <v>0</v>
      </c>
      <c r="F1366" s="26">
        <v>0</v>
      </c>
      <c r="G1366" s="26">
        <v>0</v>
      </c>
      <c r="H1366" s="26">
        <v>97000000</v>
      </c>
      <c r="I1366" s="26">
        <v>97000000</v>
      </c>
      <c r="J1366" s="26">
        <v>97000000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97000000</v>
      </c>
      <c r="V1366" s="26">
        <v>100</v>
      </c>
      <c r="W1366" s="26">
        <v>97000000</v>
      </c>
      <c r="X1366" s="26">
        <v>100</v>
      </c>
      <c r="Y1366" s="26">
        <v>97000000</v>
      </c>
      <c r="Z1366" s="26">
        <v>100</v>
      </c>
      <c r="AA1366" s="26">
        <v>0</v>
      </c>
      <c r="AB1366" s="26">
        <v>0</v>
      </c>
      <c r="AC1366" s="26">
        <v>0</v>
      </c>
    </row>
    <row r="1367" spans="1:29" ht="25.5" x14ac:dyDescent="0.2">
      <c r="A1367" s="10" t="s">
        <v>1962</v>
      </c>
      <c r="B1367" s="103" t="s">
        <v>147</v>
      </c>
      <c r="C1367" s="26">
        <v>0</v>
      </c>
      <c r="D1367" s="26">
        <v>0</v>
      </c>
      <c r="E1367" s="26">
        <v>0</v>
      </c>
      <c r="F1367" s="26">
        <v>0</v>
      </c>
      <c r="G1367" s="26">
        <v>0</v>
      </c>
      <c r="H1367" s="26">
        <v>0</v>
      </c>
      <c r="I1367" s="26">
        <v>0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6">
        <v>0</v>
      </c>
      <c r="U1367" s="26">
        <v>0</v>
      </c>
      <c r="V1367" s="26">
        <v>0</v>
      </c>
      <c r="W1367" s="26">
        <v>0</v>
      </c>
      <c r="X1367" s="26">
        <v>0</v>
      </c>
      <c r="Y1367" s="26">
        <v>0</v>
      </c>
      <c r="Z1367" s="26">
        <v>0</v>
      </c>
      <c r="AA1367" s="26">
        <v>0</v>
      </c>
      <c r="AB1367" s="26">
        <v>0</v>
      </c>
      <c r="AC1367" s="26">
        <v>0</v>
      </c>
    </row>
    <row r="1368" spans="1:29" ht="51" x14ac:dyDescent="0.2">
      <c r="A1368" s="10" t="s">
        <v>1963</v>
      </c>
      <c r="B1368" s="103" t="s">
        <v>1964</v>
      </c>
      <c r="C1368" s="26">
        <v>20000000</v>
      </c>
      <c r="D1368" s="26">
        <v>0</v>
      </c>
      <c r="E1368" s="26">
        <v>0</v>
      </c>
      <c r="F1368" s="26">
        <v>0</v>
      </c>
      <c r="G1368" s="26">
        <v>0</v>
      </c>
      <c r="H1368" s="26">
        <v>20000000</v>
      </c>
      <c r="I1368" s="26">
        <v>20000000</v>
      </c>
      <c r="J1368" s="26">
        <v>20000000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20000000</v>
      </c>
      <c r="V1368" s="26">
        <v>100</v>
      </c>
      <c r="W1368" s="26">
        <v>20000000</v>
      </c>
      <c r="X1368" s="26">
        <v>100</v>
      </c>
      <c r="Y1368" s="26">
        <v>20000000</v>
      </c>
      <c r="Z1368" s="26">
        <v>100</v>
      </c>
      <c r="AA1368" s="26">
        <v>0</v>
      </c>
      <c r="AB1368" s="26">
        <v>0</v>
      </c>
      <c r="AC1368" s="26">
        <v>0</v>
      </c>
    </row>
    <row r="1369" spans="1:29" ht="38.25" x14ac:dyDescent="0.2">
      <c r="A1369" s="10" t="s">
        <v>1965</v>
      </c>
      <c r="B1369" s="103" t="s">
        <v>155</v>
      </c>
      <c r="C1369" s="26">
        <v>20000000</v>
      </c>
      <c r="D1369" s="26">
        <v>0</v>
      </c>
      <c r="E1369" s="26">
        <v>0</v>
      </c>
      <c r="F1369" s="26">
        <v>0</v>
      </c>
      <c r="G1369" s="26">
        <v>0</v>
      </c>
      <c r="H1369" s="26">
        <v>20000000</v>
      </c>
      <c r="I1369" s="26">
        <v>20000000</v>
      </c>
      <c r="J1369" s="26">
        <v>20000000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20000000</v>
      </c>
      <c r="V1369" s="26">
        <v>100</v>
      </c>
      <c r="W1369" s="26">
        <v>20000000</v>
      </c>
      <c r="X1369" s="26">
        <v>100</v>
      </c>
      <c r="Y1369" s="26">
        <v>20000000</v>
      </c>
      <c r="Z1369" s="26">
        <v>100</v>
      </c>
      <c r="AA1369" s="26">
        <v>0</v>
      </c>
      <c r="AB1369" s="26">
        <v>0</v>
      </c>
      <c r="AC1369" s="26">
        <v>0</v>
      </c>
    </row>
    <row r="1370" spans="1:29" x14ac:dyDescent="0.2">
      <c r="A1370" s="10" t="s">
        <v>1966</v>
      </c>
      <c r="B1370" s="102" t="s">
        <v>127</v>
      </c>
      <c r="C1370" s="26">
        <v>20000000</v>
      </c>
      <c r="D1370" s="26">
        <v>0</v>
      </c>
      <c r="E1370" s="26">
        <v>0</v>
      </c>
      <c r="F1370" s="26">
        <v>0</v>
      </c>
      <c r="G1370" s="26">
        <v>0</v>
      </c>
      <c r="H1370" s="26">
        <v>20000000</v>
      </c>
      <c r="I1370" s="26">
        <v>20000000</v>
      </c>
      <c r="J1370" s="26">
        <v>20000000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20000000</v>
      </c>
      <c r="V1370" s="26">
        <v>100</v>
      </c>
      <c r="W1370" s="26">
        <v>20000000</v>
      </c>
      <c r="X1370" s="26">
        <v>100</v>
      </c>
      <c r="Y1370" s="26">
        <v>20000000</v>
      </c>
      <c r="Z1370" s="26">
        <v>100</v>
      </c>
      <c r="AA1370" s="26">
        <v>0</v>
      </c>
      <c r="AB1370" s="26">
        <v>0</v>
      </c>
      <c r="AC1370" s="26">
        <v>0</v>
      </c>
    </row>
    <row r="1371" spans="1:29" ht="25.5" x14ac:dyDescent="0.2">
      <c r="A1371" s="10" t="s">
        <v>1967</v>
      </c>
      <c r="B1371" s="103" t="s">
        <v>147</v>
      </c>
      <c r="C1371" s="26">
        <v>0</v>
      </c>
      <c r="D1371" s="26">
        <v>0</v>
      </c>
      <c r="E1371" s="26">
        <v>0</v>
      </c>
      <c r="F1371" s="26">
        <v>0</v>
      </c>
      <c r="G1371" s="26">
        <v>0</v>
      </c>
      <c r="H1371" s="26">
        <v>0</v>
      </c>
      <c r="I1371" s="26">
        <v>0</v>
      </c>
      <c r="J1371" s="26">
        <v>0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6">
        <v>0</v>
      </c>
      <c r="U1371" s="26">
        <v>0</v>
      </c>
      <c r="V1371" s="26">
        <v>0</v>
      </c>
      <c r="W1371" s="26">
        <v>0</v>
      </c>
      <c r="X1371" s="26">
        <v>0</v>
      </c>
      <c r="Y1371" s="26">
        <v>0</v>
      </c>
      <c r="Z1371" s="26">
        <v>0</v>
      </c>
      <c r="AA1371" s="26">
        <v>0</v>
      </c>
      <c r="AB1371" s="26">
        <v>0</v>
      </c>
      <c r="AC1371" s="26">
        <v>0</v>
      </c>
    </row>
    <row r="1372" spans="1:29" x14ac:dyDescent="0.2">
      <c r="A1372" s="10" t="s">
        <v>1968</v>
      </c>
      <c r="B1372" s="102" t="s">
        <v>1969</v>
      </c>
      <c r="C1372" s="26">
        <v>150000000</v>
      </c>
      <c r="D1372" s="26">
        <v>0</v>
      </c>
      <c r="E1372" s="26">
        <v>0</v>
      </c>
      <c r="F1372" s="26">
        <v>0</v>
      </c>
      <c r="G1372" s="26">
        <v>0</v>
      </c>
      <c r="H1372" s="26">
        <v>150000000</v>
      </c>
      <c r="I1372" s="26">
        <v>150000000</v>
      </c>
      <c r="J1372" s="26">
        <v>150000000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150000000</v>
      </c>
      <c r="V1372" s="26">
        <v>100</v>
      </c>
      <c r="W1372" s="26">
        <v>150000000</v>
      </c>
      <c r="X1372" s="26">
        <v>100</v>
      </c>
      <c r="Y1372" s="26">
        <v>150000000</v>
      </c>
      <c r="Z1372" s="26">
        <v>100</v>
      </c>
      <c r="AA1372" s="26">
        <v>0</v>
      </c>
      <c r="AB1372" s="26">
        <v>0</v>
      </c>
      <c r="AC1372" s="26">
        <v>0</v>
      </c>
    </row>
    <row r="1373" spans="1:29" ht="38.25" x14ac:dyDescent="0.2">
      <c r="A1373" s="10" t="s">
        <v>1970</v>
      </c>
      <c r="B1373" s="103" t="s">
        <v>155</v>
      </c>
      <c r="C1373" s="26">
        <v>150000000</v>
      </c>
      <c r="D1373" s="26">
        <v>0</v>
      </c>
      <c r="E1373" s="26">
        <v>0</v>
      </c>
      <c r="F1373" s="26">
        <v>0</v>
      </c>
      <c r="G1373" s="26">
        <v>0</v>
      </c>
      <c r="H1373" s="26">
        <v>150000000</v>
      </c>
      <c r="I1373" s="26">
        <v>150000000</v>
      </c>
      <c r="J1373" s="26">
        <v>150000000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150000000</v>
      </c>
      <c r="V1373" s="26">
        <v>100</v>
      </c>
      <c r="W1373" s="26">
        <v>150000000</v>
      </c>
      <c r="X1373" s="26">
        <v>100</v>
      </c>
      <c r="Y1373" s="26">
        <v>150000000</v>
      </c>
      <c r="Z1373" s="26">
        <v>100</v>
      </c>
      <c r="AA1373" s="26">
        <v>0</v>
      </c>
      <c r="AB1373" s="26">
        <v>0</v>
      </c>
      <c r="AC1373" s="26">
        <v>0</v>
      </c>
    </row>
    <row r="1374" spans="1:29" x14ac:dyDescent="0.2">
      <c r="A1374" s="10" t="s">
        <v>1971</v>
      </c>
      <c r="B1374" s="102" t="s">
        <v>127</v>
      </c>
      <c r="C1374" s="26">
        <v>150000000</v>
      </c>
      <c r="D1374" s="26">
        <v>0</v>
      </c>
      <c r="E1374" s="26">
        <v>0</v>
      </c>
      <c r="F1374" s="26">
        <v>0</v>
      </c>
      <c r="G1374" s="26">
        <v>0</v>
      </c>
      <c r="H1374" s="26">
        <v>150000000</v>
      </c>
      <c r="I1374" s="26">
        <v>150000000</v>
      </c>
      <c r="J1374" s="26">
        <v>150000000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150000000</v>
      </c>
      <c r="V1374" s="26">
        <v>100</v>
      </c>
      <c r="W1374" s="26">
        <v>150000000</v>
      </c>
      <c r="X1374" s="26">
        <v>100</v>
      </c>
      <c r="Y1374" s="26">
        <v>150000000</v>
      </c>
      <c r="Z1374" s="26">
        <v>100</v>
      </c>
      <c r="AA1374" s="26">
        <v>0</v>
      </c>
      <c r="AB1374" s="26">
        <v>0</v>
      </c>
      <c r="AC1374" s="26">
        <v>0</v>
      </c>
    </row>
    <row r="1375" spans="1:29" ht="25.5" x14ac:dyDescent="0.2">
      <c r="A1375" s="10" t="s">
        <v>1972</v>
      </c>
      <c r="B1375" s="103" t="s">
        <v>147</v>
      </c>
      <c r="C1375" s="26">
        <v>0</v>
      </c>
      <c r="D1375" s="26">
        <v>0</v>
      </c>
      <c r="E1375" s="26">
        <v>0</v>
      </c>
      <c r="F1375" s="26">
        <v>0</v>
      </c>
      <c r="G1375" s="26">
        <v>0</v>
      </c>
      <c r="H1375" s="26">
        <v>0</v>
      </c>
      <c r="I1375" s="26">
        <v>0</v>
      </c>
      <c r="J1375" s="26">
        <v>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0</v>
      </c>
      <c r="V1375" s="26">
        <v>0</v>
      </c>
      <c r="W1375" s="26">
        <v>0</v>
      </c>
      <c r="X1375" s="26">
        <v>0</v>
      </c>
      <c r="Y1375" s="26">
        <v>0</v>
      </c>
      <c r="Z1375" s="26">
        <v>0</v>
      </c>
      <c r="AA1375" s="26">
        <v>0</v>
      </c>
      <c r="AB1375" s="26">
        <v>0</v>
      </c>
      <c r="AC1375" s="26">
        <v>0</v>
      </c>
    </row>
    <row r="1376" spans="1:29" x14ac:dyDescent="0.2">
      <c r="A1376" s="10" t="s">
        <v>1973</v>
      </c>
      <c r="B1376" s="102" t="s">
        <v>1974</v>
      </c>
      <c r="C1376" s="26">
        <v>14770281000</v>
      </c>
      <c r="D1376" s="26">
        <v>0</v>
      </c>
      <c r="E1376" s="26">
        <v>0</v>
      </c>
      <c r="F1376" s="26">
        <v>0</v>
      </c>
      <c r="G1376" s="26">
        <v>0</v>
      </c>
      <c r="H1376" s="26">
        <v>14770281000</v>
      </c>
      <c r="I1376" s="26">
        <v>1230856761</v>
      </c>
      <c r="J1376" s="26">
        <v>1230856761</v>
      </c>
      <c r="K1376" s="26">
        <v>14770281000</v>
      </c>
      <c r="L1376" s="26">
        <v>14770281000</v>
      </c>
      <c r="M1376" s="26">
        <v>614237890.75999999</v>
      </c>
      <c r="N1376" s="26">
        <v>614237890.75999999</v>
      </c>
      <c r="O1376" s="26">
        <v>614237890.75999999</v>
      </c>
      <c r="P1376" s="26">
        <v>614237890.75999999</v>
      </c>
      <c r="Q1376" s="26">
        <v>614237890.75999999</v>
      </c>
      <c r="R1376" s="26">
        <v>614237890.75999999</v>
      </c>
      <c r="S1376" s="26">
        <v>0</v>
      </c>
      <c r="T1376" s="26">
        <v>0</v>
      </c>
      <c r="U1376" s="26">
        <v>0</v>
      </c>
      <c r="V1376" s="26">
        <v>0</v>
      </c>
      <c r="W1376" s="26">
        <v>14156043109.24</v>
      </c>
      <c r="X1376" s="26">
        <v>95.841393330567001</v>
      </c>
      <c r="Y1376" s="26">
        <v>14156043109.24</v>
      </c>
      <c r="Z1376" s="26">
        <v>95.841393330567001</v>
      </c>
      <c r="AA1376" s="26">
        <v>14156043109.24</v>
      </c>
      <c r="AB1376" s="26">
        <v>0</v>
      </c>
      <c r="AC1376" s="26">
        <v>0</v>
      </c>
    </row>
    <row r="1377" spans="1:29" x14ac:dyDescent="0.2">
      <c r="A1377" s="10" t="s">
        <v>1975</v>
      </c>
      <c r="B1377" s="102" t="s">
        <v>61</v>
      </c>
      <c r="C1377" s="26">
        <v>14770281000</v>
      </c>
      <c r="D1377" s="26">
        <v>0</v>
      </c>
      <c r="E1377" s="26">
        <v>0</v>
      </c>
      <c r="F1377" s="26">
        <v>0</v>
      </c>
      <c r="G1377" s="26">
        <v>0</v>
      </c>
      <c r="H1377" s="26">
        <v>14770281000</v>
      </c>
      <c r="I1377" s="26">
        <v>1230856761</v>
      </c>
      <c r="J1377" s="26">
        <v>1230856761</v>
      </c>
      <c r="K1377" s="26">
        <v>14770281000</v>
      </c>
      <c r="L1377" s="26">
        <v>14770281000</v>
      </c>
      <c r="M1377" s="26">
        <v>614237890.75999999</v>
      </c>
      <c r="N1377" s="26">
        <v>614237890.75999999</v>
      </c>
      <c r="O1377" s="26">
        <v>614237890.75999999</v>
      </c>
      <c r="P1377" s="26">
        <v>614237890.75999999</v>
      </c>
      <c r="Q1377" s="26">
        <v>614237890.75999999</v>
      </c>
      <c r="R1377" s="26">
        <v>614237890.75999999</v>
      </c>
      <c r="S1377" s="26">
        <v>0</v>
      </c>
      <c r="T1377" s="26">
        <v>0</v>
      </c>
      <c r="U1377" s="26">
        <v>0</v>
      </c>
      <c r="V1377" s="26">
        <v>0</v>
      </c>
      <c r="W1377" s="26">
        <v>14156043109.24</v>
      </c>
      <c r="X1377" s="26">
        <v>95.841393330567001</v>
      </c>
      <c r="Y1377" s="26">
        <v>14156043109.24</v>
      </c>
      <c r="Z1377" s="26">
        <v>95.841393330567001</v>
      </c>
      <c r="AA1377" s="26">
        <v>14156043109.24</v>
      </c>
      <c r="AB1377" s="26">
        <v>0</v>
      </c>
      <c r="AC1377" s="26">
        <v>0</v>
      </c>
    </row>
    <row r="1378" spans="1:29" x14ac:dyDescent="0.2">
      <c r="A1378" s="10" t="s">
        <v>1976</v>
      </c>
      <c r="B1378" s="102" t="s">
        <v>1977</v>
      </c>
      <c r="C1378" s="26">
        <v>14770281000</v>
      </c>
      <c r="D1378" s="26">
        <v>0</v>
      </c>
      <c r="E1378" s="26">
        <v>0</v>
      </c>
      <c r="F1378" s="26">
        <v>0</v>
      </c>
      <c r="G1378" s="26">
        <v>0</v>
      </c>
      <c r="H1378" s="26">
        <v>14770281000</v>
      </c>
      <c r="I1378" s="26">
        <v>1230856761</v>
      </c>
      <c r="J1378" s="26">
        <v>1230856761</v>
      </c>
      <c r="K1378" s="26">
        <v>14770281000</v>
      </c>
      <c r="L1378" s="26">
        <v>14770281000</v>
      </c>
      <c r="M1378" s="26">
        <v>614237890.75999999</v>
      </c>
      <c r="N1378" s="26">
        <v>614237890.75999999</v>
      </c>
      <c r="O1378" s="26">
        <v>614237890.75999999</v>
      </c>
      <c r="P1378" s="26">
        <v>614237890.75999999</v>
      </c>
      <c r="Q1378" s="26">
        <v>614237890.75999999</v>
      </c>
      <c r="R1378" s="26">
        <v>614237890.75999999</v>
      </c>
      <c r="S1378" s="26">
        <v>0</v>
      </c>
      <c r="T1378" s="26">
        <v>0</v>
      </c>
      <c r="U1378" s="26">
        <v>0</v>
      </c>
      <c r="V1378" s="26">
        <v>0</v>
      </c>
      <c r="W1378" s="26">
        <v>14156043109.24</v>
      </c>
      <c r="X1378" s="26">
        <v>95.841393330567001</v>
      </c>
      <c r="Y1378" s="26">
        <v>14156043109.24</v>
      </c>
      <c r="Z1378" s="26">
        <v>95.841393330567001</v>
      </c>
      <c r="AA1378" s="26">
        <v>14156043109.24</v>
      </c>
      <c r="AB1378" s="26">
        <v>0</v>
      </c>
      <c r="AC1378" s="26">
        <v>0</v>
      </c>
    </row>
    <row r="1379" spans="1:29" x14ac:dyDescent="0.2">
      <c r="A1379" s="10" t="s">
        <v>1978</v>
      </c>
      <c r="B1379" s="102" t="s">
        <v>1979</v>
      </c>
      <c r="C1379" s="26">
        <v>14770281000</v>
      </c>
      <c r="D1379" s="26">
        <v>0</v>
      </c>
      <c r="E1379" s="26">
        <v>0</v>
      </c>
      <c r="F1379" s="26">
        <v>0</v>
      </c>
      <c r="G1379" s="26">
        <v>0</v>
      </c>
      <c r="H1379" s="26">
        <v>14770281000</v>
      </c>
      <c r="I1379" s="26">
        <v>1230856761</v>
      </c>
      <c r="J1379" s="26">
        <v>1230856761</v>
      </c>
      <c r="K1379" s="26">
        <v>14770281000</v>
      </c>
      <c r="L1379" s="26">
        <v>14770281000</v>
      </c>
      <c r="M1379" s="26">
        <v>614237890.75999999</v>
      </c>
      <c r="N1379" s="26">
        <v>614237890.75999999</v>
      </c>
      <c r="O1379" s="26">
        <v>614237890.75999999</v>
      </c>
      <c r="P1379" s="26">
        <v>614237890.75999999</v>
      </c>
      <c r="Q1379" s="26">
        <v>614237890.75999999</v>
      </c>
      <c r="R1379" s="26">
        <v>614237890.75999999</v>
      </c>
      <c r="S1379" s="26">
        <v>0</v>
      </c>
      <c r="T1379" s="26">
        <v>0</v>
      </c>
      <c r="U1379" s="26">
        <v>0</v>
      </c>
      <c r="V1379" s="26">
        <v>0</v>
      </c>
      <c r="W1379" s="26">
        <v>14156043109.24</v>
      </c>
      <c r="X1379" s="26">
        <v>95.841393330567001</v>
      </c>
      <c r="Y1379" s="26">
        <v>14156043109.24</v>
      </c>
      <c r="Z1379" s="26">
        <v>95.841393330567001</v>
      </c>
      <c r="AA1379" s="26">
        <v>14156043109.24</v>
      </c>
      <c r="AB1379" s="26">
        <v>0</v>
      </c>
      <c r="AC1379" s="26">
        <v>0</v>
      </c>
    </row>
    <row r="1380" spans="1:29" x14ac:dyDescent="0.2">
      <c r="A1380" s="10" t="s">
        <v>1980</v>
      </c>
      <c r="B1380" s="102" t="s">
        <v>1981</v>
      </c>
      <c r="C1380" s="26">
        <v>10880281000</v>
      </c>
      <c r="D1380" s="26">
        <v>0</v>
      </c>
      <c r="E1380" s="26">
        <v>0</v>
      </c>
      <c r="F1380" s="26">
        <v>0</v>
      </c>
      <c r="G1380" s="26">
        <v>0</v>
      </c>
      <c r="H1380" s="26">
        <v>10880281000</v>
      </c>
      <c r="I1380" s="26">
        <v>906690087</v>
      </c>
      <c r="J1380" s="26">
        <v>906690087</v>
      </c>
      <c r="K1380" s="26">
        <v>10880281000</v>
      </c>
      <c r="L1380" s="26">
        <v>10880281000</v>
      </c>
      <c r="M1380" s="26">
        <v>527063900.25</v>
      </c>
      <c r="N1380" s="26">
        <v>527063900.25</v>
      </c>
      <c r="O1380" s="26">
        <v>527063900.25</v>
      </c>
      <c r="P1380" s="26">
        <v>527063900.25</v>
      </c>
      <c r="Q1380" s="26">
        <v>527063900.25</v>
      </c>
      <c r="R1380" s="26">
        <v>527063900.25</v>
      </c>
      <c r="S1380" s="26">
        <v>0</v>
      </c>
      <c r="T1380" s="26">
        <v>0</v>
      </c>
      <c r="U1380" s="26">
        <v>0</v>
      </c>
      <c r="V1380" s="26">
        <v>0</v>
      </c>
      <c r="W1380" s="26">
        <v>10353217099.75</v>
      </c>
      <c r="X1380" s="26">
        <v>95.155787793991692</v>
      </c>
      <c r="Y1380" s="26">
        <v>10353217099.75</v>
      </c>
      <c r="Z1380" s="26">
        <v>95.155787793991692</v>
      </c>
      <c r="AA1380" s="26">
        <v>10353217099.75</v>
      </c>
      <c r="AB1380" s="26">
        <v>0</v>
      </c>
      <c r="AC1380" s="26">
        <v>0</v>
      </c>
    </row>
    <row r="1381" spans="1:29" x14ac:dyDescent="0.2">
      <c r="A1381" s="10" t="s">
        <v>1982</v>
      </c>
      <c r="B1381" s="102" t="s">
        <v>1983</v>
      </c>
      <c r="C1381" s="26">
        <v>10880281000</v>
      </c>
      <c r="D1381" s="26">
        <v>0</v>
      </c>
      <c r="E1381" s="26">
        <v>0</v>
      </c>
      <c r="F1381" s="26">
        <v>0</v>
      </c>
      <c r="G1381" s="26">
        <v>0</v>
      </c>
      <c r="H1381" s="26">
        <v>10880281000</v>
      </c>
      <c r="I1381" s="26">
        <v>906690087</v>
      </c>
      <c r="J1381" s="26">
        <v>906690087</v>
      </c>
      <c r="K1381" s="26">
        <v>10880281000</v>
      </c>
      <c r="L1381" s="26">
        <v>10880281000</v>
      </c>
      <c r="M1381" s="26">
        <v>527063900.25</v>
      </c>
      <c r="N1381" s="26">
        <v>527063900.25</v>
      </c>
      <c r="O1381" s="26">
        <v>527063900.25</v>
      </c>
      <c r="P1381" s="26">
        <v>527063900.25</v>
      </c>
      <c r="Q1381" s="26">
        <v>527063900.25</v>
      </c>
      <c r="R1381" s="26">
        <v>527063900.25</v>
      </c>
      <c r="S1381" s="26">
        <v>0</v>
      </c>
      <c r="T1381" s="26">
        <v>0</v>
      </c>
      <c r="U1381" s="26">
        <v>0</v>
      </c>
      <c r="V1381" s="26">
        <v>0</v>
      </c>
      <c r="W1381" s="26">
        <v>10353217099.75</v>
      </c>
      <c r="X1381" s="26">
        <v>95.155787793991692</v>
      </c>
      <c r="Y1381" s="26">
        <v>10353217099.75</v>
      </c>
      <c r="Z1381" s="26">
        <v>95.155787793991692</v>
      </c>
      <c r="AA1381" s="26">
        <v>10353217099.75</v>
      </c>
      <c r="AB1381" s="26">
        <v>0</v>
      </c>
      <c r="AC1381" s="26">
        <v>0</v>
      </c>
    </row>
    <row r="1382" spans="1:29" x14ac:dyDescent="0.2">
      <c r="A1382" s="10" t="s">
        <v>1984</v>
      </c>
      <c r="B1382" s="102" t="s">
        <v>1985</v>
      </c>
      <c r="C1382" s="26">
        <v>10880281000</v>
      </c>
      <c r="D1382" s="26">
        <v>0</v>
      </c>
      <c r="E1382" s="26">
        <v>0</v>
      </c>
      <c r="F1382" s="26">
        <v>0</v>
      </c>
      <c r="G1382" s="26">
        <v>0</v>
      </c>
      <c r="H1382" s="26">
        <v>10880281000</v>
      </c>
      <c r="I1382" s="26">
        <v>906690087</v>
      </c>
      <c r="J1382" s="26">
        <v>906690087</v>
      </c>
      <c r="K1382" s="26">
        <v>10880281000</v>
      </c>
      <c r="L1382" s="26">
        <v>10880281000</v>
      </c>
      <c r="M1382" s="26">
        <v>527063900.25</v>
      </c>
      <c r="N1382" s="26">
        <v>527063900.25</v>
      </c>
      <c r="O1382" s="26">
        <v>527063900.25</v>
      </c>
      <c r="P1382" s="26">
        <v>527063900.25</v>
      </c>
      <c r="Q1382" s="26">
        <v>527063900.25</v>
      </c>
      <c r="R1382" s="26">
        <v>527063900.25</v>
      </c>
      <c r="S1382" s="26">
        <v>0</v>
      </c>
      <c r="T1382" s="26">
        <v>0</v>
      </c>
      <c r="U1382" s="26">
        <v>0</v>
      </c>
      <c r="V1382" s="26">
        <v>0</v>
      </c>
      <c r="W1382" s="26">
        <v>10353217099.75</v>
      </c>
      <c r="X1382" s="26">
        <v>95.155787793991692</v>
      </c>
      <c r="Y1382" s="26">
        <v>10353217099.75</v>
      </c>
      <c r="Z1382" s="26">
        <v>95.155787793991692</v>
      </c>
      <c r="AA1382" s="26">
        <v>10353217099.75</v>
      </c>
      <c r="AB1382" s="26">
        <v>0</v>
      </c>
      <c r="AC1382" s="26">
        <v>0</v>
      </c>
    </row>
    <row r="1383" spans="1:29" x14ac:dyDescent="0.2">
      <c r="A1383" s="10" t="s">
        <v>1986</v>
      </c>
      <c r="B1383" s="102" t="s">
        <v>1987</v>
      </c>
      <c r="C1383" s="26">
        <v>10880281000</v>
      </c>
      <c r="D1383" s="26">
        <v>0</v>
      </c>
      <c r="E1383" s="26">
        <v>0</v>
      </c>
      <c r="F1383" s="26">
        <v>0</v>
      </c>
      <c r="G1383" s="26">
        <v>0</v>
      </c>
      <c r="H1383" s="26">
        <v>10880281000</v>
      </c>
      <c r="I1383" s="26">
        <v>906690087</v>
      </c>
      <c r="J1383" s="26">
        <v>906690087</v>
      </c>
      <c r="K1383" s="26">
        <v>10880281000</v>
      </c>
      <c r="L1383" s="26">
        <v>10880281000</v>
      </c>
      <c r="M1383" s="26">
        <v>527063900.25</v>
      </c>
      <c r="N1383" s="26">
        <v>527063900.25</v>
      </c>
      <c r="O1383" s="26">
        <v>527063900.25</v>
      </c>
      <c r="P1383" s="26">
        <v>527063900.25</v>
      </c>
      <c r="Q1383" s="26">
        <v>527063900.25</v>
      </c>
      <c r="R1383" s="26">
        <v>527063900.25</v>
      </c>
      <c r="S1383" s="26">
        <v>0</v>
      </c>
      <c r="T1383" s="26">
        <v>0</v>
      </c>
      <c r="U1383" s="26">
        <v>0</v>
      </c>
      <c r="V1383" s="26">
        <v>0</v>
      </c>
      <c r="W1383" s="26">
        <v>10353217099.75</v>
      </c>
      <c r="X1383" s="26">
        <v>95.155787793991692</v>
      </c>
      <c r="Y1383" s="26">
        <v>10353217099.75</v>
      </c>
      <c r="Z1383" s="26">
        <v>95.155787793991692</v>
      </c>
      <c r="AA1383" s="26">
        <v>10353217099.75</v>
      </c>
      <c r="AB1383" s="26">
        <v>0</v>
      </c>
      <c r="AC1383" s="26">
        <v>0</v>
      </c>
    </row>
    <row r="1384" spans="1:29" x14ac:dyDescent="0.2">
      <c r="A1384" s="10" t="s">
        <v>1988</v>
      </c>
      <c r="B1384" s="102" t="s">
        <v>1989</v>
      </c>
      <c r="C1384" s="26">
        <v>10880281000</v>
      </c>
      <c r="D1384" s="26">
        <v>0</v>
      </c>
      <c r="E1384" s="26">
        <v>0</v>
      </c>
      <c r="F1384" s="26">
        <v>0</v>
      </c>
      <c r="G1384" s="26">
        <v>0</v>
      </c>
      <c r="H1384" s="26">
        <v>10880281000</v>
      </c>
      <c r="I1384" s="26">
        <v>906690087</v>
      </c>
      <c r="J1384" s="26">
        <v>906690087</v>
      </c>
      <c r="K1384" s="26">
        <v>10880281000</v>
      </c>
      <c r="L1384" s="26">
        <v>10880281000</v>
      </c>
      <c r="M1384" s="26">
        <v>527063900.25</v>
      </c>
      <c r="N1384" s="26">
        <v>527063900.25</v>
      </c>
      <c r="O1384" s="26">
        <v>527063900.25</v>
      </c>
      <c r="P1384" s="26">
        <v>527063900.25</v>
      </c>
      <c r="Q1384" s="26">
        <v>527063900.25</v>
      </c>
      <c r="R1384" s="26">
        <v>527063900.25</v>
      </c>
      <c r="S1384" s="26">
        <v>0</v>
      </c>
      <c r="T1384" s="26">
        <v>0</v>
      </c>
      <c r="U1384" s="26">
        <v>0</v>
      </c>
      <c r="V1384" s="26">
        <v>0</v>
      </c>
      <c r="W1384" s="26">
        <v>10353217099.75</v>
      </c>
      <c r="X1384" s="26">
        <v>95.155787793991692</v>
      </c>
      <c r="Y1384" s="26">
        <v>10353217099.75</v>
      </c>
      <c r="Z1384" s="26">
        <v>95.155787793991692</v>
      </c>
      <c r="AA1384" s="26">
        <v>10353217099.75</v>
      </c>
      <c r="AB1384" s="26">
        <v>0</v>
      </c>
      <c r="AC1384" s="26">
        <v>0</v>
      </c>
    </row>
    <row r="1385" spans="1:29" x14ac:dyDescent="0.2">
      <c r="A1385" s="10" t="s">
        <v>1990</v>
      </c>
      <c r="B1385" s="102" t="s">
        <v>75</v>
      </c>
      <c r="C1385" s="26">
        <v>4656781000</v>
      </c>
      <c r="D1385" s="26">
        <v>0</v>
      </c>
      <c r="E1385" s="26">
        <v>0</v>
      </c>
      <c r="F1385" s="26">
        <v>0</v>
      </c>
      <c r="G1385" s="26">
        <v>0</v>
      </c>
      <c r="H1385" s="26">
        <v>4656781000</v>
      </c>
      <c r="I1385" s="26">
        <v>388065087</v>
      </c>
      <c r="J1385" s="26">
        <v>388065087</v>
      </c>
      <c r="K1385" s="26">
        <v>4656781000</v>
      </c>
      <c r="L1385" s="26">
        <v>4656781000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4656781000</v>
      </c>
      <c r="X1385" s="26">
        <v>100</v>
      </c>
      <c r="Y1385" s="26">
        <v>4656781000</v>
      </c>
      <c r="Z1385" s="26">
        <v>100</v>
      </c>
      <c r="AA1385" s="26">
        <v>4656781000</v>
      </c>
      <c r="AB1385" s="26">
        <v>0</v>
      </c>
      <c r="AC1385" s="26">
        <v>0</v>
      </c>
    </row>
    <row r="1386" spans="1:29" x14ac:dyDescent="0.2">
      <c r="A1386" s="10" t="s">
        <v>1991</v>
      </c>
      <c r="B1386" s="102" t="s">
        <v>1992</v>
      </c>
      <c r="C1386" s="26">
        <v>6223500000</v>
      </c>
      <c r="D1386" s="26">
        <v>0</v>
      </c>
      <c r="E1386" s="26">
        <v>0</v>
      </c>
      <c r="F1386" s="26">
        <v>0</v>
      </c>
      <c r="G1386" s="26">
        <v>0</v>
      </c>
      <c r="H1386" s="26">
        <v>6223500000</v>
      </c>
      <c r="I1386" s="26">
        <v>518625000</v>
      </c>
      <c r="J1386" s="26">
        <v>518625000</v>
      </c>
      <c r="K1386" s="26">
        <v>6223500000</v>
      </c>
      <c r="L1386" s="26">
        <v>6223500000</v>
      </c>
      <c r="M1386" s="26">
        <v>527063900.25</v>
      </c>
      <c r="N1386" s="26">
        <v>527063900.25</v>
      </c>
      <c r="O1386" s="26">
        <v>527063900.25</v>
      </c>
      <c r="P1386" s="26">
        <v>527063900.25</v>
      </c>
      <c r="Q1386" s="26">
        <v>527063900.25</v>
      </c>
      <c r="R1386" s="26">
        <v>527063900.25</v>
      </c>
      <c r="S1386" s="26">
        <v>0</v>
      </c>
      <c r="T1386" s="26">
        <v>0</v>
      </c>
      <c r="U1386" s="26">
        <v>0</v>
      </c>
      <c r="V1386" s="26">
        <v>0</v>
      </c>
      <c r="W1386" s="26">
        <v>5696436099.75</v>
      </c>
      <c r="X1386" s="26">
        <v>91.53106932995901</v>
      </c>
      <c r="Y1386" s="26">
        <v>5696436099.75</v>
      </c>
      <c r="Z1386" s="26">
        <v>91.53106932995901</v>
      </c>
      <c r="AA1386" s="26">
        <v>5696436099.75</v>
      </c>
      <c r="AB1386" s="26">
        <v>0</v>
      </c>
      <c r="AC1386" s="26">
        <v>0</v>
      </c>
    </row>
    <row r="1387" spans="1:29" x14ac:dyDescent="0.2">
      <c r="A1387" s="10" t="s">
        <v>1993</v>
      </c>
      <c r="B1387" s="102" t="s">
        <v>1994</v>
      </c>
      <c r="C1387" s="26">
        <v>3890000000</v>
      </c>
      <c r="D1387" s="26">
        <v>0</v>
      </c>
      <c r="E1387" s="26">
        <v>0</v>
      </c>
      <c r="F1387" s="26">
        <v>0</v>
      </c>
      <c r="G1387" s="26">
        <v>0</v>
      </c>
      <c r="H1387" s="26">
        <v>3890000000</v>
      </c>
      <c r="I1387" s="26">
        <v>324166674</v>
      </c>
      <c r="J1387" s="26">
        <v>324166674</v>
      </c>
      <c r="K1387" s="26">
        <v>3890000000</v>
      </c>
      <c r="L1387" s="26">
        <v>3890000000</v>
      </c>
      <c r="M1387" s="26">
        <v>87173990.510000005</v>
      </c>
      <c r="N1387" s="26">
        <v>87173990.510000005</v>
      </c>
      <c r="O1387" s="26">
        <v>87173990.510000005</v>
      </c>
      <c r="P1387" s="26">
        <v>87173990.510000005</v>
      </c>
      <c r="Q1387" s="26">
        <v>87173990.510000005</v>
      </c>
      <c r="R1387" s="26">
        <v>87173990.510000005</v>
      </c>
      <c r="S1387" s="26">
        <v>0</v>
      </c>
      <c r="T1387" s="26">
        <v>0</v>
      </c>
      <c r="U1387" s="26">
        <v>0</v>
      </c>
      <c r="V1387" s="26">
        <v>0</v>
      </c>
      <c r="W1387" s="26">
        <v>3802826009.4899998</v>
      </c>
      <c r="X1387" s="26">
        <v>97.759023380205704</v>
      </c>
      <c r="Y1387" s="26">
        <v>3802826009.4899998</v>
      </c>
      <c r="Z1387" s="26">
        <v>97.759023380205704</v>
      </c>
      <c r="AA1387" s="26">
        <v>3802826009.4899998</v>
      </c>
      <c r="AB1387" s="26">
        <v>0</v>
      </c>
      <c r="AC1387" s="26">
        <v>0</v>
      </c>
    </row>
    <row r="1388" spans="1:29" x14ac:dyDescent="0.2">
      <c r="A1388" s="10" t="s">
        <v>1995</v>
      </c>
      <c r="B1388" s="102" t="s">
        <v>1983</v>
      </c>
      <c r="C1388" s="26">
        <v>3890000000</v>
      </c>
      <c r="D1388" s="26">
        <v>0</v>
      </c>
      <c r="E1388" s="26">
        <v>0</v>
      </c>
      <c r="F1388" s="26">
        <v>0</v>
      </c>
      <c r="G1388" s="26">
        <v>0</v>
      </c>
      <c r="H1388" s="26">
        <v>3890000000</v>
      </c>
      <c r="I1388" s="26">
        <v>324166674</v>
      </c>
      <c r="J1388" s="26">
        <v>324166674</v>
      </c>
      <c r="K1388" s="26">
        <v>3890000000</v>
      </c>
      <c r="L1388" s="26">
        <v>3890000000</v>
      </c>
      <c r="M1388" s="26">
        <v>87173990.510000005</v>
      </c>
      <c r="N1388" s="26">
        <v>87173990.510000005</v>
      </c>
      <c r="O1388" s="26">
        <v>87173990.510000005</v>
      </c>
      <c r="P1388" s="26">
        <v>87173990.510000005</v>
      </c>
      <c r="Q1388" s="26">
        <v>87173990.510000005</v>
      </c>
      <c r="R1388" s="26">
        <v>87173990.510000005</v>
      </c>
      <c r="S1388" s="26">
        <v>0</v>
      </c>
      <c r="T1388" s="26">
        <v>0</v>
      </c>
      <c r="U1388" s="26">
        <v>0</v>
      </c>
      <c r="V1388" s="26">
        <v>0</v>
      </c>
      <c r="W1388" s="26">
        <v>3802826009.4899998</v>
      </c>
      <c r="X1388" s="26">
        <v>97.759023380205704</v>
      </c>
      <c r="Y1388" s="26">
        <v>3802826009.4899998</v>
      </c>
      <c r="Z1388" s="26">
        <v>97.759023380205704</v>
      </c>
      <c r="AA1388" s="26">
        <v>3802826009.4899998</v>
      </c>
      <c r="AB1388" s="26">
        <v>0</v>
      </c>
      <c r="AC1388" s="26">
        <v>0</v>
      </c>
    </row>
    <row r="1389" spans="1:29" x14ac:dyDescent="0.2">
      <c r="A1389" s="10" t="s">
        <v>1996</v>
      </c>
      <c r="B1389" s="102" t="s">
        <v>1985</v>
      </c>
      <c r="C1389" s="26">
        <v>3890000000</v>
      </c>
      <c r="D1389" s="26">
        <v>0</v>
      </c>
      <c r="E1389" s="26">
        <v>0</v>
      </c>
      <c r="F1389" s="26">
        <v>0</v>
      </c>
      <c r="G1389" s="26">
        <v>0</v>
      </c>
      <c r="H1389" s="26">
        <v>3890000000</v>
      </c>
      <c r="I1389" s="26">
        <v>324166674</v>
      </c>
      <c r="J1389" s="26">
        <v>324166674</v>
      </c>
      <c r="K1389" s="26">
        <v>3890000000</v>
      </c>
      <c r="L1389" s="26">
        <v>3890000000</v>
      </c>
      <c r="M1389" s="26">
        <v>87173990.510000005</v>
      </c>
      <c r="N1389" s="26">
        <v>87173990.510000005</v>
      </c>
      <c r="O1389" s="26">
        <v>87173990.510000005</v>
      </c>
      <c r="P1389" s="26">
        <v>87173990.510000005</v>
      </c>
      <c r="Q1389" s="26">
        <v>87173990.510000005</v>
      </c>
      <c r="R1389" s="26">
        <v>87173990.510000005</v>
      </c>
      <c r="S1389" s="26">
        <v>0</v>
      </c>
      <c r="T1389" s="26">
        <v>0</v>
      </c>
      <c r="U1389" s="26">
        <v>0</v>
      </c>
      <c r="V1389" s="26">
        <v>0</v>
      </c>
      <c r="W1389" s="26">
        <v>3802826009.4899998</v>
      </c>
      <c r="X1389" s="26">
        <v>97.759023380205704</v>
      </c>
      <c r="Y1389" s="26">
        <v>3802826009.4899998</v>
      </c>
      <c r="Z1389" s="26">
        <v>97.759023380205704</v>
      </c>
      <c r="AA1389" s="26">
        <v>3802826009.4899998</v>
      </c>
      <c r="AB1389" s="26">
        <v>0</v>
      </c>
      <c r="AC1389" s="26">
        <v>0</v>
      </c>
    </row>
    <row r="1390" spans="1:29" x14ac:dyDescent="0.2">
      <c r="A1390" s="10" t="s">
        <v>1997</v>
      </c>
      <c r="B1390" s="102" t="s">
        <v>1987</v>
      </c>
      <c r="C1390" s="26">
        <v>3890000000</v>
      </c>
      <c r="D1390" s="26">
        <v>0</v>
      </c>
      <c r="E1390" s="26">
        <v>0</v>
      </c>
      <c r="F1390" s="26">
        <v>0</v>
      </c>
      <c r="G1390" s="26">
        <v>0</v>
      </c>
      <c r="H1390" s="26">
        <v>3890000000</v>
      </c>
      <c r="I1390" s="26">
        <v>324166674</v>
      </c>
      <c r="J1390" s="26">
        <v>324166674</v>
      </c>
      <c r="K1390" s="26">
        <v>3890000000</v>
      </c>
      <c r="L1390" s="26">
        <v>3890000000</v>
      </c>
      <c r="M1390" s="26">
        <v>87173990.510000005</v>
      </c>
      <c r="N1390" s="26">
        <v>87173990.510000005</v>
      </c>
      <c r="O1390" s="26">
        <v>87173990.510000005</v>
      </c>
      <c r="P1390" s="26">
        <v>87173990.510000005</v>
      </c>
      <c r="Q1390" s="26">
        <v>87173990.510000005</v>
      </c>
      <c r="R1390" s="26">
        <v>87173990.510000005</v>
      </c>
      <c r="S1390" s="26">
        <v>0</v>
      </c>
      <c r="T1390" s="26">
        <v>0</v>
      </c>
      <c r="U1390" s="26">
        <v>0</v>
      </c>
      <c r="V1390" s="26">
        <v>0</v>
      </c>
      <c r="W1390" s="26">
        <v>3802826009.4899998</v>
      </c>
      <c r="X1390" s="26">
        <v>97.759023380205704</v>
      </c>
      <c r="Y1390" s="26">
        <v>3802826009.4899998</v>
      </c>
      <c r="Z1390" s="26">
        <v>97.759023380205704</v>
      </c>
      <c r="AA1390" s="26">
        <v>3802826009.4899998</v>
      </c>
      <c r="AB1390" s="26">
        <v>0</v>
      </c>
      <c r="AC1390" s="26">
        <v>0</v>
      </c>
    </row>
    <row r="1391" spans="1:29" x14ac:dyDescent="0.2">
      <c r="A1391" s="10" t="s">
        <v>1998</v>
      </c>
      <c r="B1391" s="102" t="s">
        <v>1989</v>
      </c>
      <c r="C1391" s="26">
        <v>3890000000</v>
      </c>
      <c r="D1391" s="26">
        <v>0</v>
      </c>
      <c r="E1391" s="26">
        <v>0</v>
      </c>
      <c r="F1391" s="26">
        <v>0</v>
      </c>
      <c r="G1391" s="26">
        <v>0</v>
      </c>
      <c r="H1391" s="26">
        <v>3890000000</v>
      </c>
      <c r="I1391" s="26">
        <v>324166674</v>
      </c>
      <c r="J1391" s="26">
        <v>324166674</v>
      </c>
      <c r="K1391" s="26">
        <v>3890000000</v>
      </c>
      <c r="L1391" s="26">
        <v>3890000000</v>
      </c>
      <c r="M1391" s="26">
        <v>87173990.510000005</v>
      </c>
      <c r="N1391" s="26">
        <v>87173990.510000005</v>
      </c>
      <c r="O1391" s="26">
        <v>87173990.510000005</v>
      </c>
      <c r="P1391" s="26">
        <v>87173990.510000005</v>
      </c>
      <c r="Q1391" s="26">
        <v>87173990.510000005</v>
      </c>
      <c r="R1391" s="26">
        <v>87173990.510000005</v>
      </c>
      <c r="S1391" s="26">
        <v>0</v>
      </c>
      <c r="T1391" s="26">
        <v>0</v>
      </c>
      <c r="U1391" s="26">
        <v>0</v>
      </c>
      <c r="V1391" s="26">
        <v>0</v>
      </c>
      <c r="W1391" s="26">
        <v>3802826009.4899998</v>
      </c>
      <c r="X1391" s="26">
        <v>97.759023380205704</v>
      </c>
      <c r="Y1391" s="26">
        <v>3802826009.4899998</v>
      </c>
      <c r="Z1391" s="26">
        <v>97.759023380205704</v>
      </c>
      <c r="AA1391" s="26">
        <v>3802826009.4899998</v>
      </c>
      <c r="AB1391" s="26">
        <v>0</v>
      </c>
      <c r="AC1391" s="26">
        <v>0</v>
      </c>
    </row>
    <row r="1392" spans="1:29" x14ac:dyDescent="0.2">
      <c r="A1392" s="10" t="s">
        <v>1999</v>
      </c>
      <c r="B1392" s="102" t="s">
        <v>75</v>
      </c>
      <c r="C1392" s="26">
        <v>2570000000</v>
      </c>
      <c r="D1392" s="26">
        <v>0</v>
      </c>
      <c r="E1392" s="26">
        <v>0</v>
      </c>
      <c r="F1392" s="26">
        <v>0</v>
      </c>
      <c r="G1392" s="26">
        <v>0</v>
      </c>
      <c r="H1392" s="26">
        <v>2570000000</v>
      </c>
      <c r="I1392" s="26">
        <v>214166674</v>
      </c>
      <c r="J1392" s="26">
        <v>214166674</v>
      </c>
      <c r="K1392" s="26">
        <v>2570000000</v>
      </c>
      <c r="L1392" s="26">
        <v>2570000000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0</v>
      </c>
      <c r="V1392" s="26">
        <v>0</v>
      </c>
      <c r="W1392" s="26">
        <v>2570000000</v>
      </c>
      <c r="X1392" s="26">
        <v>100</v>
      </c>
      <c r="Y1392" s="26">
        <v>2570000000</v>
      </c>
      <c r="Z1392" s="26">
        <v>100</v>
      </c>
      <c r="AA1392" s="26">
        <v>2570000000</v>
      </c>
      <c r="AB1392" s="26">
        <v>0</v>
      </c>
      <c r="AC1392" s="26">
        <v>0</v>
      </c>
    </row>
    <row r="1393" spans="1:29" x14ac:dyDescent="0.2">
      <c r="A1393" s="10" t="s">
        <v>2000</v>
      </c>
      <c r="B1393" s="102" t="s">
        <v>1992</v>
      </c>
      <c r="C1393" s="26">
        <v>1320000000</v>
      </c>
      <c r="D1393" s="26">
        <v>0</v>
      </c>
      <c r="E1393" s="26">
        <v>0</v>
      </c>
      <c r="F1393" s="26">
        <v>0</v>
      </c>
      <c r="G1393" s="26">
        <v>0</v>
      </c>
      <c r="H1393" s="26">
        <v>1320000000</v>
      </c>
      <c r="I1393" s="26">
        <v>110000000</v>
      </c>
      <c r="J1393" s="26">
        <v>110000000</v>
      </c>
      <c r="K1393" s="26">
        <v>1320000000</v>
      </c>
      <c r="L1393" s="26">
        <v>1320000000</v>
      </c>
      <c r="M1393" s="26">
        <v>87173990.510000005</v>
      </c>
      <c r="N1393" s="26">
        <v>87173990.510000005</v>
      </c>
      <c r="O1393" s="26">
        <v>87173990.510000005</v>
      </c>
      <c r="P1393" s="26">
        <v>87173990.510000005</v>
      </c>
      <c r="Q1393" s="26">
        <v>87173990.510000005</v>
      </c>
      <c r="R1393" s="26">
        <v>87173990.510000005</v>
      </c>
      <c r="S1393" s="26">
        <v>0</v>
      </c>
      <c r="T1393" s="26">
        <v>0</v>
      </c>
      <c r="U1393" s="26">
        <v>0</v>
      </c>
      <c r="V1393" s="26">
        <v>0</v>
      </c>
      <c r="W1393" s="26">
        <v>1232826009.49</v>
      </c>
      <c r="X1393" s="26">
        <v>93.39590980984849</v>
      </c>
      <c r="Y1393" s="26">
        <v>1232826009.49</v>
      </c>
      <c r="Z1393" s="26">
        <v>93.39590980984849</v>
      </c>
      <c r="AA1393" s="26">
        <v>1232826009.49</v>
      </c>
      <c r="AB1393" s="26">
        <v>0</v>
      </c>
      <c r="AC1393" s="26">
        <v>0</v>
      </c>
    </row>
    <row r="1394" spans="1:29" x14ac:dyDescent="0.2">
      <c r="A1394" s="10" t="s">
        <v>2001</v>
      </c>
      <c r="B1394" s="102" t="s">
        <v>65</v>
      </c>
      <c r="C1394" s="26">
        <v>5236179400</v>
      </c>
      <c r="D1394" s="26">
        <v>0</v>
      </c>
      <c r="E1394" s="26">
        <v>0</v>
      </c>
      <c r="F1394" s="26">
        <v>0</v>
      </c>
      <c r="G1394" s="26">
        <v>0</v>
      </c>
      <c r="H1394" s="26">
        <v>5236179400</v>
      </c>
      <c r="I1394" s="26">
        <v>5236179400</v>
      </c>
      <c r="J1394" s="26">
        <v>5236179400</v>
      </c>
      <c r="K1394" s="26">
        <v>369792712</v>
      </c>
      <c r="L1394" s="26">
        <v>369792712</v>
      </c>
      <c r="M1394" s="26">
        <v>273446796</v>
      </c>
      <c r="N1394" s="26">
        <v>273446796</v>
      </c>
      <c r="O1394" s="26">
        <v>273446796</v>
      </c>
      <c r="P1394" s="26">
        <v>273446796</v>
      </c>
      <c r="Q1394" s="26">
        <v>273446796</v>
      </c>
      <c r="R1394" s="26">
        <v>273446796</v>
      </c>
      <c r="S1394" s="26">
        <v>0</v>
      </c>
      <c r="T1394" s="26">
        <v>0</v>
      </c>
      <c r="U1394" s="26">
        <v>4866386688</v>
      </c>
      <c r="V1394" s="26">
        <v>92.93773792395271</v>
      </c>
      <c r="W1394" s="26">
        <v>4962732604</v>
      </c>
      <c r="X1394" s="26">
        <v>94.777742030763889</v>
      </c>
      <c r="Y1394" s="26">
        <v>4962732604</v>
      </c>
      <c r="Z1394" s="26">
        <v>94.777742030763889</v>
      </c>
      <c r="AA1394" s="26">
        <v>96345916</v>
      </c>
      <c r="AB1394" s="26">
        <v>0</v>
      </c>
      <c r="AC1394" s="26">
        <v>0</v>
      </c>
    </row>
    <row r="1395" spans="1:29" x14ac:dyDescent="0.2">
      <c r="A1395" s="10" t="s">
        <v>2002</v>
      </c>
      <c r="B1395" s="102" t="s">
        <v>61</v>
      </c>
      <c r="C1395" s="26">
        <v>5236179400</v>
      </c>
      <c r="D1395" s="26">
        <v>0</v>
      </c>
      <c r="E1395" s="26">
        <v>0</v>
      </c>
      <c r="F1395" s="26">
        <v>0</v>
      </c>
      <c r="G1395" s="26">
        <v>0</v>
      </c>
      <c r="H1395" s="26">
        <v>5236179400</v>
      </c>
      <c r="I1395" s="26">
        <v>5236179400</v>
      </c>
      <c r="J1395" s="26">
        <v>5236179400</v>
      </c>
      <c r="K1395" s="26">
        <v>369792712</v>
      </c>
      <c r="L1395" s="26">
        <v>369792712</v>
      </c>
      <c r="M1395" s="26">
        <v>273446796</v>
      </c>
      <c r="N1395" s="26">
        <v>273446796</v>
      </c>
      <c r="O1395" s="26">
        <v>273446796</v>
      </c>
      <c r="P1395" s="26">
        <v>273446796</v>
      </c>
      <c r="Q1395" s="26">
        <v>273446796</v>
      </c>
      <c r="R1395" s="26">
        <v>273446796</v>
      </c>
      <c r="S1395" s="26">
        <v>0</v>
      </c>
      <c r="T1395" s="26">
        <v>0</v>
      </c>
      <c r="U1395" s="26">
        <v>4866386688</v>
      </c>
      <c r="V1395" s="26">
        <v>92.93773792395271</v>
      </c>
      <c r="W1395" s="26">
        <v>4962732604</v>
      </c>
      <c r="X1395" s="26">
        <v>94.777742030763889</v>
      </c>
      <c r="Y1395" s="26">
        <v>4962732604</v>
      </c>
      <c r="Z1395" s="26">
        <v>94.777742030763889</v>
      </c>
      <c r="AA1395" s="26">
        <v>96345916</v>
      </c>
      <c r="AB1395" s="26">
        <v>0</v>
      </c>
      <c r="AC1395" s="26">
        <v>0</v>
      </c>
    </row>
    <row r="1396" spans="1:29" x14ac:dyDescent="0.2">
      <c r="A1396" s="10" t="s">
        <v>2003</v>
      </c>
      <c r="B1396" s="102" t="s">
        <v>63</v>
      </c>
      <c r="C1396" s="26">
        <v>5236179400</v>
      </c>
      <c r="D1396" s="26">
        <v>0</v>
      </c>
      <c r="E1396" s="26">
        <v>0</v>
      </c>
      <c r="F1396" s="26">
        <v>0</v>
      </c>
      <c r="G1396" s="26">
        <v>0</v>
      </c>
      <c r="H1396" s="26">
        <v>5236179400</v>
      </c>
      <c r="I1396" s="26">
        <v>5236179400</v>
      </c>
      <c r="J1396" s="26">
        <v>5236179400</v>
      </c>
      <c r="K1396" s="26">
        <v>369792712</v>
      </c>
      <c r="L1396" s="26">
        <v>369792712</v>
      </c>
      <c r="M1396" s="26">
        <v>273446796</v>
      </c>
      <c r="N1396" s="26">
        <v>273446796</v>
      </c>
      <c r="O1396" s="26">
        <v>273446796</v>
      </c>
      <c r="P1396" s="26">
        <v>273446796</v>
      </c>
      <c r="Q1396" s="26">
        <v>273446796</v>
      </c>
      <c r="R1396" s="26">
        <v>273446796</v>
      </c>
      <c r="S1396" s="26">
        <v>0</v>
      </c>
      <c r="T1396" s="26">
        <v>0</v>
      </c>
      <c r="U1396" s="26">
        <v>4866386688</v>
      </c>
      <c r="V1396" s="26">
        <v>92.93773792395271</v>
      </c>
      <c r="W1396" s="26">
        <v>4962732604</v>
      </c>
      <c r="X1396" s="26">
        <v>94.777742030763889</v>
      </c>
      <c r="Y1396" s="26">
        <v>4962732604</v>
      </c>
      <c r="Z1396" s="26">
        <v>94.777742030763889</v>
      </c>
      <c r="AA1396" s="26">
        <v>96345916</v>
      </c>
      <c r="AB1396" s="26">
        <v>0</v>
      </c>
      <c r="AC1396" s="26">
        <v>0</v>
      </c>
    </row>
    <row r="1397" spans="1:29" x14ac:dyDescent="0.2">
      <c r="A1397" s="10" t="s">
        <v>2004</v>
      </c>
      <c r="B1397" s="102" t="s">
        <v>65</v>
      </c>
      <c r="C1397" s="26">
        <v>5236179400</v>
      </c>
      <c r="D1397" s="26">
        <v>0</v>
      </c>
      <c r="E1397" s="26">
        <v>0</v>
      </c>
      <c r="F1397" s="26">
        <v>0</v>
      </c>
      <c r="G1397" s="26">
        <v>0</v>
      </c>
      <c r="H1397" s="26">
        <v>5236179400</v>
      </c>
      <c r="I1397" s="26">
        <v>5236179400</v>
      </c>
      <c r="J1397" s="26">
        <v>5236179400</v>
      </c>
      <c r="K1397" s="26">
        <v>369792712</v>
      </c>
      <c r="L1397" s="26">
        <v>369792712</v>
      </c>
      <c r="M1397" s="26">
        <v>273446796</v>
      </c>
      <c r="N1397" s="26">
        <v>273446796</v>
      </c>
      <c r="O1397" s="26">
        <v>273446796</v>
      </c>
      <c r="P1397" s="26">
        <v>273446796</v>
      </c>
      <c r="Q1397" s="26">
        <v>273446796</v>
      </c>
      <c r="R1397" s="26">
        <v>273446796</v>
      </c>
      <c r="S1397" s="26">
        <v>0</v>
      </c>
      <c r="T1397" s="26">
        <v>0</v>
      </c>
      <c r="U1397" s="26">
        <v>4866386688</v>
      </c>
      <c r="V1397" s="26">
        <v>92.93773792395271</v>
      </c>
      <c r="W1397" s="26">
        <v>4962732604</v>
      </c>
      <c r="X1397" s="26">
        <v>94.777742030763889</v>
      </c>
      <c r="Y1397" s="26">
        <v>4962732604</v>
      </c>
      <c r="Z1397" s="26">
        <v>94.777742030763889</v>
      </c>
      <c r="AA1397" s="26">
        <v>96345916</v>
      </c>
      <c r="AB1397" s="26">
        <v>0</v>
      </c>
      <c r="AC1397" s="26">
        <v>0</v>
      </c>
    </row>
    <row r="1398" spans="1:29" x14ac:dyDescent="0.2">
      <c r="A1398" s="10" t="s">
        <v>2005</v>
      </c>
      <c r="B1398" s="102" t="s">
        <v>67</v>
      </c>
      <c r="C1398" s="26">
        <v>5236179400</v>
      </c>
      <c r="D1398" s="26">
        <v>0</v>
      </c>
      <c r="E1398" s="26">
        <v>0</v>
      </c>
      <c r="F1398" s="26">
        <v>0</v>
      </c>
      <c r="G1398" s="26">
        <v>0</v>
      </c>
      <c r="H1398" s="26">
        <v>5236179400</v>
      </c>
      <c r="I1398" s="26">
        <v>5236179400</v>
      </c>
      <c r="J1398" s="26">
        <v>5236179400</v>
      </c>
      <c r="K1398" s="26">
        <v>369792712</v>
      </c>
      <c r="L1398" s="26">
        <v>369792712</v>
      </c>
      <c r="M1398" s="26">
        <v>273446796</v>
      </c>
      <c r="N1398" s="26">
        <v>273446796</v>
      </c>
      <c r="O1398" s="26">
        <v>273446796</v>
      </c>
      <c r="P1398" s="26">
        <v>273446796</v>
      </c>
      <c r="Q1398" s="26">
        <v>273446796</v>
      </c>
      <c r="R1398" s="26">
        <v>273446796</v>
      </c>
      <c r="S1398" s="26">
        <v>0</v>
      </c>
      <c r="T1398" s="26">
        <v>0</v>
      </c>
      <c r="U1398" s="26">
        <v>4866386688</v>
      </c>
      <c r="V1398" s="26">
        <v>92.93773792395271</v>
      </c>
      <c r="W1398" s="26">
        <v>4962732604</v>
      </c>
      <c r="X1398" s="26">
        <v>94.777742030763889</v>
      </c>
      <c r="Y1398" s="26">
        <v>4962732604</v>
      </c>
      <c r="Z1398" s="26">
        <v>94.777742030763889</v>
      </c>
      <c r="AA1398" s="26">
        <v>96345916</v>
      </c>
      <c r="AB1398" s="26">
        <v>0</v>
      </c>
      <c r="AC1398" s="26">
        <v>0</v>
      </c>
    </row>
    <row r="1399" spans="1:29" x14ac:dyDescent="0.2">
      <c r="A1399" s="10" t="s">
        <v>2006</v>
      </c>
      <c r="B1399" s="102" t="s">
        <v>69</v>
      </c>
      <c r="C1399" s="26">
        <v>5236179400</v>
      </c>
      <c r="D1399" s="26">
        <v>0</v>
      </c>
      <c r="E1399" s="26">
        <v>0</v>
      </c>
      <c r="F1399" s="26">
        <v>0</v>
      </c>
      <c r="G1399" s="26">
        <v>0</v>
      </c>
      <c r="H1399" s="26">
        <v>5236179400</v>
      </c>
      <c r="I1399" s="26">
        <v>5236179400</v>
      </c>
      <c r="J1399" s="26">
        <v>5236179400</v>
      </c>
      <c r="K1399" s="26">
        <v>369792712</v>
      </c>
      <c r="L1399" s="26">
        <v>369792712</v>
      </c>
      <c r="M1399" s="26">
        <v>273446796</v>
      </c>
      <c r="N1399" s="26">
        <v>273446796</v>
      </c>
      <c r="O1399" s="26">
        <v>273446796</v>
      </c>
      <c r="P1399" s="26">
        <v>273446796</v>
      </c>
      <c r="Q1399" s="26">
        <v>273446796</v>
      </c>
      <c r="R1399" s="26">
        <v>273446796</v>
      </c>
      <c r="S1399" s="26">
        <v>0</v>
      </c>
      <c r="T1399" s="26">
        <v>0</v>
      </c>
      <c r="U1399" s="26">
        <v>4866386688</v>
      </c>
      <c r="V1399" s="26">
        <v>92.93773792395271</v>
      </c>
      <c r="W1399" s="26">
        <v>4962732604</v>
      </c>
      <c r="X1399" s="26">
        <v>94.777742030763889</v>
      </c>
      <c r="Y1399" s="26">
        <v>4962732604</v>
      </c>
      <c r="Z1399" s="26">
        <v>94.777742030763889</v>
      </c>
      <c r="AA1399" s="26">
        <v>96345916</v>
      </c>
      <c r="AB1399" s="26">
        <v>0</v>
      </c>
      <c r="AC1399" s="26">
        <v>0</v>
      </c>
    </row>
    <row r="1400" spans="1:29" x14ac:dyDescent="0.2">
      <c r="A1400" s="10" t="s">
        <v>2007</v>
      </c>
      <c r="B1400" s="102" t="s">
        <v>69</v>
      </c>
      <c r="C1400" s="26">
        <v>5236179400</v>
      </c>
      <c r="D1400" s="26">
        <v>0</v>
      </c>
      <c r="E1400" s="26">
        <v>0</v>
      </c>
      <c r="F1400" s="26">
        <v>0</v>
      </c>
      <c r="G1400" s="26">
        <v>0</v>
      </c>
      <c r="H1400" s="26">
        <v>5236179400</v>
      </c>
      <c r="I1400" s="26">
        <v>5236179400</v>
      </c>
      <c r="J1400" s="26">
        <v>5236179400</v>
      </c>
      <c r="K1400" s="26">
        <v>369792712</v>
      </c>
      <c r="L1400" s="26">
        <v>369792712</v>
      </c>
      <c r="M1400" s="26">
        <v>273446796</v>
      </c>
      <c r="N1400" s="26">
        <v>273446796</v>
      </c>
      <c r="O1400" s="26">
        <v>273446796</v>
      </c>
      <c r="P1400" s="26">
        <v>273446796</v>
      </c>
      <c r="Q1400" s="26">
        <v>273446796</v>
      </c>
      <c r="R1400" s="26">
        <v>273446796</v>
      </c>
      <c r="S1400" s="26">
        <v>0</v>
      </c>
      <c r="T1400" s="26">
        <v>0</v>
      </c>
      <c r="U1400" s="26">
        <v>4866386688</v>
      </c>
      <c r="V1400" s="26">
        <v>92.93773792395271</v>
      </c>
      <c r="W1400" s="26">
        <v>4962732604</v>
      </c>
      <c r="X1400" s="26">
        <v>94.777742030763889</v>
      </c>
      <c r="Y1400" s="26">
        <v>4962732604</v>
      </c>
      <c r="Z1400" s="26">
        <v>94.777742030763889</v>
      </c>
      <c r="AA1400" s="26">
        <v>96345916</v>
      </c>
      <c r="AB1400" s="26">
        <v>0</v>
      </c>
      <c r="AC1400" s="26">
        <v>0</v>
      </c>
    </row>
    <row r="1401" spans="1:29" x14ac:dyDescent="0.2">
      <c r="A1401" s="10" t="s">
        <v>2008</v>
      </c>
      <c r="B1401" s="102" t="s">
        <v>69</v>
      </c>
      <c r="C1401" s="26">
        <v>5236179400</v>
      </c>
      <c r="D1401" s="26">
        <v>0</v>
      </c>
      <c r="E1401" s="26">
        <v>0</v>
      </c>
      <c r="F1401" s="26">
        <v>0</v>
      </c>
      <c r="G1401" s="26">
        <v>0</v>
      </c>
      <c r="H1401" s="26">
        <v>5236179400</v>
      </c>
      <c r="I1401" s="26">
        <v>5236179400</v>
      </c>
      <c r="J1401" s="26">
        <v>5236179400</v>
      </c>
      <c r="K1401" s="26">
        <v>369792712</v>
      </c>
      <c r="L1401" s="26">
        <v>369792712</v>
      </c>
      <c r="M1401" s="26">
        <v>273446796</v>
      </c>
      <c r="N1401" s="26">
        <v>273446796</v>
      </c>
      <c r="O1401" s="26">
        <v>273446796</v>
      </c>
      <c r="P1401" s="26">
        <v>273446796</v>
      </c>
      <c r="Q1401" s="26">
        <v>273446796</v>
      </c>
      <c r="R1401" s="26">
        <v>273446796</v>
      </c>
      <c r="S1401" s="26">
        <v>0</v>
      </c>
      <c r="T1401" s="26">
        <v>0</v>
      </c>
      <c r="U1401" s="26">
        <v>4866386688</v>
      </c>
      <c r="V1401" s="26">
        <v>92.93773792395271</v>
      </c>
      <c r="W1401" s="26">
        <v>4962732604</v>
      </c>
      <c r="X1401" s="26">
        <v>94.777742030763889</v>
      </c>
      <c r="Y1401" s="26">
        <v>4962732604</v>
      </c>
      <c r="Z1401" s="26">
        <v>94.777742030763889</v>
      </c>
      <c r="AA1401" s="26">
        <v>96345916</v>
      </c>
      <c r="AB1401" s="26">
        <v>0</v>
      </c>
      <c r="AC1401" s="26">
        <v>0</v>
      </c>
    </row>
    <row r="1402" spans="1:29" x14ac:dyDescent="0.2">
      <c r="A1402" s="10" t="s">
        <v>2009</v>
      </c>
      <c r="B1402" s="102" t="s">
        <v>2010</v>
      </c>
      <c r="C1402" s="26">
        <v>2336041400</v>
      </c>
      <c r="D1402" s="26">
        <v>0</v>
      </c>
      <c r="E1402" s="26">
        <v>0</v>
      </c>
      <c r="F1402" s="26">
        <v>0</v>
      </c>
      <c r="G1402" s="26">
        <v>0</v>
      </c>
      <c r="H1402" s="26">
        <v>2336041400</v>
      </c>
      <c r="I1402" s="26">
        <v>2336041400</v>
      </c>
      <c r="J1402" s="26">
        <v>2336041400</v>
      </c>
      <c r="K1402" s="26">
        <v>96345916</v>
      </c>
      <c r="L1402" s="26">
        <v>96345916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2239695484</v>
      </c>
      <c r="V1402" s="26">
        <v>95.875676004714592</v>
      </c>
      <c r="W1402" s="26">
        <v>2336041400</v>
      </c>
      <c r="X1402" s="26">
        <v>100</v>
      </c>
      <c r="Y1402" s="26">
        <v>2336041400</v>
      </c>
      <c r="Z1402" s="26">
        <v>100</v>
      </c>
      <c r="AA1402" s="26">
        <v>96345916</v>
      </c>
      <c r="AB1402" s="26">
        <v>0</v>
      </c>
      <c r="AC1402" s="26">
        <v>0</v>
      </c>
    </row>
    <row r="1403" spans="1:29" x14ac:dyDescent="0.2">
      <c r="A1403" s="10" t="s">
        <v>2011</v>
      </c>
      <c r="B1403" s="102" t="s">
        <v>75</v>
      </c>
      <c r="C1403" s="26">
        <v>1156151000</v>
      </c>
      <c r="D1403" s="26">
        <v>0</v>
      </c>
      <c r="E1403" s="26">
        <v>0</v>
      </c>
      <c r="F1403" s="26">
        <v>0</v>
      </c>
      <c r="G1403" s="26">
        <v>0</v>
      </c>
      <c r="H1403" s="26">
        <v>1156151000</v>
      </c>
      <c r="I1403" s="26">
        <v>1156151000</v>
      </c>
      <c r="J1403" s="26">
        <v>1156151000</v>
      </c>
      <c r="K1403" s="26">
        <v>96345916</v>
      </c>
      <c r="L1403" s="26">
        <v>96345916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1059805084</v>
      </c>
      <c r="V1403" s="26">
        <v>91.666666724329289</v>
      </c>
      <c r="W1403" s="26">
        <v>1156151000</v>
      </c>
      <c r="X1403" s="26">
        <v>100</v>
      </c>
      <c r="Y1403" s="26">
        <v>1156151000</v>
      </c>
      <c r="Z1403" s="26">
        <v>100</v>
      </c>
      <c r="AA1403" s="26">
        <v>96345916</v>
      </c>
      <c r="AB1403" s="26">
        <v>0</v>
      </c>
      <c r="AC1403" s="26">
        <v>0</v>
      </c>
    </row>
    <row r="1404" spans="1:29" x14ac:dyDescent="0.2">
      <c r="A1404" s="10" t="s">
        <v>2012</v>
      </c>
      <c r="B1404" s="102" t="s">
        <v>776</v>
      </c>
      <c r="C1404" s="26">
        <v>1179890400</v>
      </c>
      <c r="D1404" s="26">
        <v>0</v>
      </c>
      <c r="E1404" s="26">
        <v>0</v>
      </c>
      <c r="F1404" s="26">
        <v>0</v>
      </c>
      <c r="G1404" s="26">
        <v>0</v>
      </c>
      <c r="H1404" s="26">
        <v>1179890400</v>
      </c>
      <c r="I1404" s="26">
        <v>1179890400</v>
      </c>
      <c r="J1404" s="26">
        <v>1179890400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1179890400</v>
      </c>
      <c r="V1404" s="26">
        <v>100</v>
      </c>
      <c r="W1404" s="26">
        <v>1179890400</v>
      </c>
      <c r="X1404" s="26">
        <v>100</v>
      </c>
      <c r="Y1404" s="26">
        <v>1179890400</v>
      </c>
      <c r="Z1404" s="26">
        <v>100</v>
      </c>
      <c r="AA1404" s="26">
        <v>0</v>
      </c>
      <c r="AB1404" s="26">
        <v>0</v>
      </c>
      <c r="AC1404" s="26">
        <v>0</v>
      </c>
    </row>
    <row r="1405" spans="1:29" x14ac:dyDescent="0.2">
      <c r="A1405" s="10" t="s">
        <v>2013</v>
      </c>
      <c r="B1405" s="102" t="s">
        <v>2014</v>
      </c>
      <c r="C1405" s="26">
        <v>1485355000</v>
      </c>
      <c r="D1405" s="26">
        <v>0</v>
      </c>
      <c r="E1405" s="26">
        <v>0</v>
      </c>
      <c r="F1405" s="26">
        <v>0</v>
      </c>
      <c r="G1405" s="26">
        <v>0</v>
      </c>
      <c r="H1405" s="26">
        <v>1485355000</v>
      </c>
      <c r="I1405" s="26">
        <v>1485355000</v>
      </c>
      <c r="J1405" s="26">
        <v>1485355000</v>
      </c>
      <c r="K1405" s="26">
        <v>155548213</v>
      </c>
      <c r="L1405" s="26">
        <v>155548213</v>
      </c>
      <c r="M1405" s="26">
        <v>155548213</v>
      </c>
      <c r="N1405" s="26">
        <v>155548213</v>
      </c>
      <c r="O1405" s="26">
        <v>155548213</v>
      </c>
      <c r="P1405" s="26">
        <v>155548213</v>
      </c>
      <c r="Q1405" s="26">
        <v>155548213</v>
      </c>
      <c r="R1405" s="26">
        <v>155548213</v>
      </c>
      <c r="S1405" s="26">
        <v>0</v>
      </c>
      <c r="T1405" s="26">
        <v>0</v>
      </c>
      <c r="U1405" s="26">
        <v>1329806787</v>
      </c>
      <c r="V1405" s="26">
        <v>89.527876298931886</v>
      </c>
      <c r="W1405" s="26">
        <v>1329806787</v>
      </c>
      <c r="X1405" s="26">
        <v>89.527876298931886</v>
      </c>
      <c r="Y1405" s="26">
        <v>1329806787</v>
      </c>
      <c r="Z1405" s="26">
        <v>89.527876298931886</v>
      </c>
      <c r="AA1405" s="26">
        <v>0</v>
      </c>
      <c r="AB1405" s="26">
        <v>0</v>
      </c>
      <c r="AC1405" s="26">
        <v>0</v>
      </c>
    </row>
    <row r="1406" spans="1:29" x14ac:dyDescent="0.2">
      <c r="A1406" s="10" t="s">
        <v>2015</v>
      </c>
      <c r="B1406" s="102" t="s">
        <v>75</v>
      </c>
      <c r="C1406" s="26">
        <v>1485355000</v>
      </c>
      <c r="D1406" s="26">
        <v>0</v>
      </c>
      <c r="E1406" s="26">
        <v>0</v>
      </c>
      <c r="F1406" s="26">
        <v>0</v>
      </c>
      <c r="G1406" s="26">
        <v>0</v>
      </c>
      <c r="H1406" s="26">
        <v>1485355000</v>
      </c>
      <c r="I1406" s="26">
        <v>1485355000</v>
      </c>
      <c r="J1406" s="26">
        <v>1485355000</v>
      </c>
      <c r="K1406" s="26">
        <v>155548213</v>
      </c>
      <c r="L1406" s="26">
        <v>155548213</v>
      </c>
      <c r="M1406" s="26">
        <v>155548213</v>
      </c>
      <c r="N1406" s="26">
        <v>155548213</v>
      </c>
      <c r="O1406" s="26">
        <v>155548213</v>
      </c>
      <c r="P1406" s="26">
        <v>155548213</v>
      </c>
      <c r="Q1406" s="26">
        <v>155548213</v>
      </c>
      <c r="R1406" s="26">
        <v>155548213</v>
      </c>
      <c r="S1406" s="26">
        <v>0</v>
      </c>
      <c r="T1406" s="26">
        <v>0</v>
      </c>
      <c r="U1406" s="26">
        <v>1329806787</v>
      </c>
      <c r="V1406" s="26">
        <v>89.527876298931886</v>
      </c>
      <c r="W1406" s="26">
        <v>1329806787</v>
      </c>
      <c r="X1406" s="26">
        <v>89.527876298931886</v>
      </c>
      <c r="Y1406" s="26">
        <v>1329806787</v>
      </c>
      <c r="Z1406" s="26">
        <v>89.527876298931886</v>
      </c>
      <c r="AA1406" s="26">
        <v>0</v>
      </c>
      <c r="AB1406" s="26">
        <v>0</v>
      </c>
      <c r="AC1406" s="26">
        <v>0</v>
      </c>
    </row>
    <row r="1407" spans="1:29" x14ac:dyDescent="0.2">
      <c r="A1407" s="10" t="s">
        <v>2016</v>
      </c>
      <c r="B1407" s="102" t="s">
        <v>2017</v>
      </c>
      <c r="C1407" s="26">
        <v>910000000</v>
      </c>
      <c r="D1407" s="26">
        <v>0</v>
      </c>
      <c r="E1407" s="26">
        <v>0</v>
      </c>
      <c r="F1407" s="26">
        <v>0</v>
      </c>
      <c r="G1407" s="26">
        <v>0</v>
      </c>
      <c r="H1407" s="26">
        <v>910000000</v>
      </c>
      <c r="I1407" s="26">
        <v>910000000</v>
      </c>
      <c r="J1407" s="26">
        <v>910000000</v>
      </c>
      <c r="K1407" s="26">
        <v>75833333</v>
      </c>
      <c r="L1407" s="26">
        <v>75833333</v>
      </c>
      <c r="M1407" s="26">
        <v>75833333</v>
      </c>
      <c r="N1407" s="26">
        <v>75833333</v>
      </c>
      <c r="O1407" s="26">
        <v>75833333</v>
      </c>
      <c r="P1407" s="26">
        <v>75833333</v>
      </c>
      <c r="Q1407" s="26">
        <v>75833333</v>
      </c>
      <c r="R1407" s="26">
        <v>75833333</v>
      </c>
      <c r="S1407" s="26">
        <v>0</v>
      </c>
      <c r="T1407" s="26">
        <v>0</v>
      </c>
      <c r="U1407" s="26">
        <v>834166667</v>
      </c>
      <c r="V1407" s="26">
        <v>91.666666703296698</v>
      </c>
      <c r="W1407" s="26">
        <v>834166667</v>
      </c>
      <c r="X1407" s="26">
        <v>91.666666703296698</v>
      </c>
      <c r="Y1407" s="26">
        <v>834166667</v>
      </c>
      <c r="Z1407" s="26">
        <v>91.666666703296698</v>
      </c>
      <c r="AA1407" s="26">
        <v>0</v>
      </c>
      <c r="AB1407" s="26">
        <v>0</v>
      </c>
      <c r="AC1407" s="26">
        <v>0</v>
      </c>
    </row>
    <row r="1408" spans="1:29" x14ac:dyDescent="0.2">
      <c r="A1408" s="10" t="s">
        <v>2018</v>
      </c>
      <c r="B1408" s="102" t="s">
        <v>75</v>
      </c>
      <c r="C1408" s="26">
        <v>910000000</v>
      </c>
      <c r="D1408" s="26">
        <v>0</v>
      </c>
      <c r="E1408" s="26">
        <v>0</v>
      </c>
      <c r="F1408" s="26">
        <v>0</v>
      </c>
      <c r="G1408" s="26">
        <v>0</v>
      </c>
      <c r="H1408" s="26">
        <v>910000000</v>
      </c>
      <c r="I1408" s="26">
        <v>910000000</v>
      </c>
      <c r="J1408" s="26">
        <v>910000000</v>
      </c>
      <c r="K1408" s="26">
        <v>75833333</v>
      </c>
      <c r="L1408" s="26">
        <v>75833333</v>
      </c>
      <c r="M1408" s="26">
        <v>75833333</v>
      </c>
      <c r="N1408" s="26">
        <v>75833333</v>
      </c>
      <c r="O1408" s="26">
        <v>75833333</v>
      </c>
      <c r="P1408" s="26">
        <v>75833333</v>
      </c>
      <c r="Q1408" s="26">
        <v>75833333</v>
      </c>
      <c r="R1408" s="26">
        <v>75833333</v>
      </c>
      <c r="S1408" s="26">
        <v>0</v>
      </c>
      <c r="T1408" s="26">
        <v>0</v>
      </c>
      <c r="U1408" s="26">
        <v>834166667</v>
      </c>
      <c r="V1408" s="26">
        <v>91.666666703296698</v>
      </c>
      <c r="W1408" s="26">
        <v>834166667</v>
      </c>
      <c r="X1408" s="26">
        <v>91.666666703296698</v>
      </c>
      <c r="Y1408" s="26">
        <v>834166667</v>
      </c>
      <c r="Z1408" s="26">
        <v>91.666666703296698</v>
      </c>
      <c r="AA1408" s="26">
        <v>0</v>
      </c>
      <c r="AB1408" s="26">
        <v>0</v>
      </c>
      <c r="AC1408" s="26">
        <v>0</v>
      </c>
    </row>
    <row r="1409" spans="1:29" x14ac:dyDescent="0.2">
      <c r="A1409" s="10" t="s">
        <v>2019</v>
      </c>
      <c r="B1409" s="102" t="s">
        <v>2020</v>
      </c>
      <c r="C1409" s="26">
        <v>504783000</v>
      </c>
      <c r="D1409" s="26">
        <v>0</v>
      </c>
      <c r="E1409" s="26">
        <v>0</v>
      </c>
      <c r="F1409" s="26">
        <v>0</v>
      </c>
      <c r="G1409" s="26">
        <v>0</v>
      </c>
      <c r="H1409" s="26">
        <v>504783000</v>
      </c>
      <c r="I1409" s="26">
        <v>504783000</v>
      </c>
      <c r="J1409" s="26">
        <v>504783000</v>
      </c>
      <c r="K1409" s="26">
        <v>42065250</v>
      </c>
      <c r="L1409" s="26">
        <v>42065250</v>
      </c>
      <c r="M1409" s="26">
        <v>42065250</v>
      </c>
      <c r="N1409" s="26">
        <v>42065250</v>
      </c>
      <c r="O1409" s="26">
        <v>42065250</v>
      </c>
      <c r="P1409" s="26">
        <v>42065250</v>
      </c>
      <c r="Q1409" s="26">
        <v>42065250</v>
      </c>
      <c r="R1409" s="26">
        <v>42065250</v>
      </c>
      <c r="S1409" s="26">
        <v>0</v>
      </c>
      <c r="T1409" s="26">
        <v>0</v>
      </c>
      <c r="U1409" s="26">
        <v>462717750</v>
      </c>
      <c r="V1409" s="26">
        <v>91.6666666666667</v>
      </c>
      <c r="W1409" s="26">
        <v>462717750</v>
      </c>
      <c r="X1409" s="26">
        <v>91.6666666666667</v>
      </c>
      <c r="Y1409" s="26">
        <v>462717750</v>
      </c>
      <c r="Z1409" s="26">
        <v>91.6666666666667</v>
      </c>
      <c r="AA1409" s="26">
        <v>0</v>
      </c>
      <c r="AB1409" s="26">
        <v>0</v>
      </c>
      <c r="AC1409" s="26">
        <v>0</v>
      </c>
    </row>
    <row r="1410" spans="1:29" x14ac:dyDescent="0.2">
      <c r="A1410" s="10" t="s">
        <v>2021</v>
      </c>
      <c r="B1410" s="102" t="s">
        <v>75</v>
      </c>
      <c r="C1410" s="26">
        <v>504783000</v>
      </c>
      <c r="D1410" s="26">
        <v>0</v>
      </c>
      <c r="E1410" s="26">
        <v>0</v>
      </c>
      <c r="F1410" s="26">
        <v>0</v>
      </c>
      <c r="G1410" s="26">
        <v>0</v>
      </c>
      <c r="H1410" s="26">
        <v>504783000</v>
      </c>
      <c r="I1410" s="26">
        <v>504783000</v>
      </c>
      <c r="J1410" s="26">
        <v>504783000</v>
      </c>
      <c r="K1410" s="26">
        <v>42065250</v>
      </c>
      <c r="L1410" s="26">
        <v>42065250</v>
      </c>
      <c r="M1410" s="26">
        <v>42065250</v>
      </c>
      <c r="N1410" s="26">
        <v>42065250</v>
      </c>
      <c r="O1410" s="26">
        <v>42065250</v>
      </c>
      <c r="P1410" s="26">
        <v>42065250</v>
      </c>
      <c r="Q1410" s="26">
        <v>42065250</v>
      </c>
      <c r="R1410" s="26">
        <v>42065250</v>
      </c>
      <c r="S1410" s="26">
        <v>0</v>
      </c>
      <c r="T1410" s="26">
        <v>0</v>
      </c>
      <c r="U1410" s="26">
        <v>462717750</v>
      </c>
      <c r="V1410" s="26">
        <v>91.6666666666667</v>
      </c>
      <c r="W1410" s="26">
        <v>462717750</v>
      </c>
      <c r="X1410" s="26">
        <v>91.6666666666667</v>
      </c>
      <c r="Y1410" s="26">
        <v>462717750</v>
      </c>
      <c r="Z1410" s="26">
        <v>91.6666666666667</v>
      </c>
      <c r="AA1410" s="26">
        <v>0</v>
      </c>
      <c r="AB1410" s="26">
        <v>0</v>
      </c>
      <c r="AC1410" s="26">
        <v>0</v>
      </c>
    </row>
    <row r="1411" spans="1:29" x14ac:dyDescent="0.2">
      <c r="A1411" s="10" t="s">
        <v>2022</v>
      </c>
      <c r="B1411" s="102" t="s">
        <v>2023</v>
      </c>
      <c r="C1411" s="26">
        <v>2128605000</v>
      </c>
      <c r="D1411" s="26">
        <v>0</v>
      </c>
      <c r="E1411" s="26">
        <v>0</v>
      </c>
      <c r="F1411" s="26">
        <v>0</v>
      </c>
      <c r="G1411" s="26">
        <v>0</v>
      </c>
      <c r="H1411" s="26">
        <v>2128605000</v>
      </c>
      <c r="I1411" s="26">
        <v>2128605000</v>
      </c>
      <c r="J1411" s="26">
        <v>2128605000</v>
      </c>
      <c r="K1411" s="26">
        <v>214378333</v>
      </c>
      <c r="L1411" s="26">
        <v>214378333</v>
      </c>
      <c r="M1411" s="26">
        <v>108000000</v>
      </c>
      <c r="N1411" s="26">
        <v>108000000</v>
      </c>
      <c r="O1411" s="26">
        <v>108000000</v>
      </c>
      <c r="P1411" s="26">
        <v>108000000</v>
      </c>
      <c r="Q1411" s="26">
        <v>108000000</v>
      </c>
      <c r="R1411" s="26">
        <v>108000000</v>
      </c>
      <c r="S1411" s="26">
        <v>0</v>
      </c>
      <c r="T1411" s="26">
        <v>0</v>
      </c>
      <c r="U1411" s="26">
        <v>1914226667</v>
      </c>
      <c r="V1411" s="26">
        <v>89.928693534028199</v>
      </c>
      <c r="W1411" s="26">
        <v>2020605000</v>
      </c>
      <c r="X1411" s="26">
        <v>94.926254518804598</v>
      </c>
      <c r="Y1411" s="26">
        <v>2020605000</v>
      </c>
      <c r="Z1411" s="26">
        <v>94.926254518804598</v>
      </c>
      <c r="AA1411" s="26">
        <v>106378333</v>
      </c>
      <c r="AB1411" s="26">
        <v>0</v>
      </c>
      <c r="AC1411" s="26">
        <v>0</v>
      </c>
    </row>
    <row r="1412" spans="1:29" x14ac:dyDescent="0.2">
      <c r="A1412" s="10" t="s">
        <v>2024</v>
      </c>
      <c r="B1412" s="102" t="s">
        <v>61</v>
      </c>
      <c r="C1412" s="26">
        <v>2128605000</v>
      </c>
      <c r="D1412" s="26">
        <v>0</v>
      </c>
      <c r="E1412" s="26">
        <v>0</v>
      </c>
      <c r="F1412" s="26">
        <v>0</v>
      </c>
      <c r="G1412" s="26">
        <v>0</v>
      </c>
      <c r="H1412" s="26">
        <v>2128605000</v>
      </c>
      <c r="I1412" s="26">
        <v>2128605000</v>
      </c>
      <c r="J1412" s="26">
        <v>2128605000</v>
      </c>
      <c r="K1412" s="26">
        <v>214378333</v>
      </c>
      <c r="L1412" s="26">
        <v>214378333</v>
      </c>
      <c r="M1412" s="26">
        <v>108000000</v>
      </c>
      <c r="N1412" s="26">
        <v>108000000</v>
      </c>
      <c r="O1412" s="26">
        <v>108000000</v>
      </c>
      <c r="P1412" s="26">
        <v>108000000</v>
      </c>
      <c r="Q1412" s="26">
        <v>108000000</v>
      </c>
      <c r="R1412" s="26">
        <v>108000000</v>
      </c>
      <c r="S1412" s="26">
        <v>0</v>
      </c>
      <c r="T1412" s="26">
        <v>0</v>
      </c>
      <c r="U1412" s="26">
        <v>1914226667</v>
      </c>
      <c r="V1412" s="26">
        <v>89.928693534028199</v>
      </c>
      <c r="W1412" s="26">
        <v>2020605000</v>
      </c>
      <c r="X1412" s="26">
        <v>94.926254518804598</v>
      </c>
      <c r="Y1412" s="26">
        <v>2020605000</v>
      </c>
      <c r="Z1412" s="26">
        <v>94.926254518804598</v>
      </c>
      <c r="AA1412" s="26">
        <v>106378333</v>
      </c>
      <c r="AB1412" s="26">
        <v>0</v>
      </c>
      <c r="AC1412" s="26">
        <v>0</v>
      </c>
    </row>
    <row r="1413" spans="1:29" x14ac:dyDescent="0.2">
      <c r="A1413" s="10" t="s">
        <v>2025</v>
      </c>
      <c r="B1413" s="102" t="s">
        <v>63</v>
      </c>
      <c r="C1413" s="26">
        <v>2128605000</v>
      </c>
      <c r="D1413" s="26">
        <v>0</v>
      </c>
      <c r="E1413" s="26">
        <v>0</v>
      </c>
      <c r="F1413" s="26">
        <v>0</v>
      </c>
      <c r="G1413" s="26">
        <v>0</v>
      </c>
      <c r="H1413" s="26">
        <v>2128605000</v>
      </c>
      <c r="I1413" s="26">
        <v>2128605000</v>
      </c>
      <c r="J1413" s="26">
        <v>2128605000</v>
      </c>
      <c r="K1413" s="26">
        <v>214378333</v>
      </c>
      <c r="L1413" s="26">
        <v>214378333</v>
      </c>
      <c r="M1413" s="26">
        <v>108000000</v>
      </c>
      <c r="N1413" s="26">
        <v>108000000</v>
      </c>
      <c r="O1413" s="26">
        <v>108000000</v>
      </c>
      <c r="P1413" s="26">
        <v>108000000</v>
      </c>
      <c r="Q1413" s="26">
        <v>108000000</v>
      </c>
      <c r="R1413" s="26">
        <v>108000000</v>
      </c>
      <c r="S1413" s="26">
        <v>0</v>
      </c>
      <c r="T1413" s="26">
        <v>0</v>
      </c>
      <c r="U1413" s="26">
        <v>1914226667</v>
      </c>
      <c r="V1413" s="26">
        <v>89.928693534028199</v>
      </c>
      <c r="W1413" s="26">
        <v>2020605000</v>
      </c>
      <c r="X1413" s="26">
        <v>94.926254518804598</v>
      </c>
      <c r="Y1413" s="26">
        <v>2020605000</v>
      </c>
      <c r="Z1413" s="26">
        <v>94.926254518804598</v>
      </c>
      <c r="AA1413" s="26">
        <v>106378333</v>
      </c>
      <c r="AB1413" s="26">
        <v>0</v>
      </c>
      <c r="AC1413" s="26">
        <v>0</v>
      </c>
    </row>
    <row r="1414" spans="1:29" x14ac:dyDescent="0.2">
      <c r="A1414" s="10" t="s">
        <v>2026</v>
      </c>
      <c r="B1414" s="102" t="s">
        <v>2023</v>
      </c>
      <c r="C1414" s="26">
        <v>2128605000</v>
      </c>
      <c r="D1414" s="26">
        <v>0</v>
      </c>
      <c r="E1414" s="26">
        <v>0</v>
      </c>
      <c r="F1414" s="26">
        <v>0</v>
      </c>
      <c r="G1414" s="26">
        <v>0</v>
      </c>
      <c r="H1414" s="26">
        <v>2128605000</v>
      </c>
      <c r="I1414" s="26">
        <v>2128605000</v>
      </c>
      <c r="J1414" s="26">
        <v>2128605000</v>
      </c>
      <c r="K1414" s="26">
        <v>214378333</v>
      </c>
      <c r="L1414" s="26">
        <v>214378333</v>
      </c>
      <c r="M1414" s="26">
        <v>108000000</v>
      </c>
      <c r="N1414" s="26">
        <v>108000000</v>
      </c>
      <c r="O1414" s="26">
        <v>108000000</v>
      </c>
      <c r="P1414" s="26">
        <v>108000000</v>
      </c>
      <c r="Q1414" s="26">
        <v>108000000</v>
      </c>
      <c r="R1414" s="26">
        <v>108000000</v>
      </c>
      <c r="S1414" s="26">
        <v>0</v>
      </c>
      <c r="T1414" s="26">
        <v>0</v>
      </c>
      <c r="U1414" s="26">
        <v>1914226667</v>
      </c>
      <c r="V1414" s="26">
        <v>89.928693534028199</v>
      </c>
      <c r="W1414" s="26">
        <v>2020605000</v>
      </c>
      <c r="X1414" s="26">
        <v>94.926254518804598</v>
      </c>
      <c r="Y1414" s="26">
        <v>2020605000</v>
      </c>
      <c r="Z1414" s="26">
        <v>94.926254518804598</v>
      </c>
      <c r="AA1414" s="26">
        <v>106378333</v>
      </c>
      <c r="AB1414" s="26">
        <v>0</v>
      </c>
      <c r="AC1414" s="26">
        <v>0</v>
      </c>
    </row>
    <row r="1415" spans="1:29" x14ac:dyDescent="0.2">
      <c r="A1415" s="10" t="s">
        <v>2027</v>
      </c>
      <c r="B1415" s="102" t="s">
        <v>2028</v>
      </c>
      <c r="C1415" s="26">
        <v>2128605000</v>
      </c>
      <c r="D1415" s="26">
        <v>0</v>
      </c>
      <c r="E1415" s="26">
        <v>0</v>
      </c>
      <c r="F1415" s="26">
        <v>0</v>
      </c>
      <c r="G1415" s="26">
        <v>0</v>
      </c>
      <c r="H1415" s="26">
        <v>2128605000</v>
      </c>
      <c r="I1415" s="26">
        <v>2128605000</v>
      </c>
      <c r="J1415" s="26">
        <v>2128605000</v>
      </c>
      <c r="K1415" s="26">
        <v>214378333</v>
      </c>
      <c r="L1415" s="26">
        <v>214378333</v>
      </c>
      <c r="M1415" s="26">
        <v>108000000</v>
      </c>
      <c r="N1415" s="26">
        <v>108000000</v>
      </c>
      <c r="O1415" s="26">
        <v>108000000</v>
      </c>
      <c r="P1415" s="26">
        <v>108000000</v>
      </c>
      <c r="Q1415" s="26">
        <v>108000000</v>
      </c>
      <c r="R1415" s="26">
        <v>108000000</v>
      </c>
      <c r="S1415" s="26">
        <v>0</v>
      </c>
      <c r="T1415" s="26">
        <v>0</v>
      </c>
      <c r="U1415" s="26">
        <v>1914226667</v>
      </c>
      <c r="V1415" s="26">
        <v>89.928693534028199</v>
      </c>
      <c r="W1415" s="26">
        <v>2020605000</v>
      </c>
      <c r="X1415" s="26">
        <v>94.926254518804598</v>
      </c>
      <c r="Y1415" s="26">
        <v>2020605000</v>
      </c>
      <c r="Z1415" s="26">
        <v>94.926254518804598</v>
      </c>
      <c r="AA1415" s="26">
        <v>106378333</v>
      </c>
      <c r="AB1415" s="26">
        <v>0</v>
      </c>
      <c r="AC1415" s="26">
        <v>0</v>
      </c>
    </row>
    <row r="1416" spans="1:29" x14ac:dyDescent="0.2">
      <c r="A1416" s="10" t="s">
        <v>2029</v>
      </c>
      <c r="B1416" s="102" t="s">
        <v>2028</v>
      </c>
      <c r="C1416" s="26">
        <v>2128605000</v>
      </c>
      <c r="D1416" s="26">
        <v>0</v>
      </c>
      <c r="E1416" s="26">
        <v>0</v>
      </c>
      <c r="F1416" s="26">
        <v>0</v>
      </c>
      <c r="G1416" s="26">
        <v>0</v>
      </c>
      <c r="H1416" s="26">
        <v>2128605000</v>
      </c>
      <c r="I1416" s="26">
        <v>2128605000</v>
      </c>
      <c r="J1416" s="26">
        <v>2128605000</v>
      </c>
      <c r="K1416" s="26">
        <v>214378333</v>
      </c>
      <c r="L1416" s="26">
        <v>214378333</v>
      </c>
      <c r="M1416" s="26">
        <v>108000000</v>
      </c>
      <c r="N1416" s="26">
        <v>108000000</v>
      </c>
      <c r="O1416" s="26">
        <v>108000000</v>
      </c>
      <c r="P1416" s="26">
        <v>108000000</v>
      </c>
      <c r="Q1416" s="26">
        <v>108000000</v>
      </c>
      <c r="R1416" s="26">
        <v>108000000</v>
      </c>
      <c r="S1416" s="26">
        <v>0</v>
      </c>
      <c r="T1416" s="26">
        <v>0</v>
      </c>
      <c r="U1416" s="26">
        <v>1914226667</v>
      </c>
      <c r="V1416" s="26">
        <v>89.928693534028199</v>
      </c>
      <c r="W1416" s="26">
        <v>2020605000</v>
      </c>
      <c r="X1416" s="26">
        <v>94.926254518804598</v>
      </c>
      <c r="Y1416" s="26">
        <v>2020605000</v>
      </c>
      <c r="Z1416" s="26">
        <v>94.926254518804598</v>
      </c>
      <c r="AA1416" s="26">
        <v>106378333</v>
      </c>
      <c r="AB1416" s="26">
        <v>0</v>
      </c>
      <c r="AC1416" s="26">
        <v>0</v>
      </c>
    </row>
    <row r="1417" spans="1:29" x14ac:dyDescent="0.2">
      <c r="A1417" s="10" t="s">
        <v>2030</v>
      </c>
      <c r="B1417" s="102" t="s">
        <v>2028</v>
      </c>
      <c r="C1417" s="26">
        <v>2128605000</v>
      </c>
      <c r="D1417" s="26">
        <v>0</v>
      </c>
      <c r="E1417" s="26">
        <v>0</v>
      </c>
      <c r="F1417" s="26">
        <v>0</v>
      </c>
      <c r="G1417" s="26">
        <v>0</v>
      </c>
      <c r="H1417" s="26">
        <v>2128605000</v>
      </c>
      <c r="I1417" s="26">
        <v>2128605000</v>
      </c>
      <c r="J1417" s="26">
        <v>2128605000</v>
      </c>
      <c r="K1417" s="26">
        <v>214378333</v>
      </c>
      <c r="L1417" s="26">
        <v>214378333</v>
      </c>
      <c r="M1417" s="26">
        <v>108000000</v>
      </c>
      <c r="N1417" s="26">
        <v>108000000</v>
      </c>
      <c r="O1417" s="26">
        <v>108000000</v>
      </c>
      <c r="P1417" s="26">
        <v>108000000</v>
      </c>
      <c r="Q1417" s="26">
        <v>108000000</v>
      </c>
      <c r="R1417" s="26">
        <v>108000000</v>
      </c>
      <c r="S1417" s="26">
        <v>0</v>
      </c>
      <c r="T1417" s="26">
        <v>0</v>
      </c>
      <c r="U1417" s="26">
        <v>1914226667</v>
      </c>
      <c r="V1417" s="26">
        <v>89.928693534028199</v>
      </c>
      <c r="W1417" s="26">
        <v>2020605000</v>
      </c>
      <c r="X1417" s="26">
        <v>94.926254518804598</v>
      </c>
      <c r="Y1417" s="26">
        <v>2020605000</v>
      </c>
      <c r="Z1417" s="26">
        <v>94.926254518804598</v>
      </c>
      <c r="AA1417" s="26">
        <v>106378333</v>
      </c>
      <c r="AB1417" s="26">
        <v>0</v>
      </c>
      <c r="AC1417" s="26">
        <v>0</v>
      </c>
    </row>
    <row r="1418" spans="1:29" x14ac:dyDescent="0.2">
      <c r="A1418" s="10" t="s">
        <v>2031</v>
      </c>
      <c r="B1418" s="102" t="s">
        <v>574</v>
      </c>
      <c r="C1418" s="26">
        <v>792605000</v>
      </c>
      <c r="D1418" s="26">
        <v>0</v>
      </c>
      <c r="E1418" s="26">
        <v>0</v>
      </c>
      <c r="F1418" s="26">
        <v>0</v>
      </c>
      <c r="G1418" s="26">
        <v>0</v>
      </c>
      <c r="H1418" s="26">
        <v>792605000</v>
      </c>
      <c r="I1418" s="26">
        <v>792605000</v>
      </c>
      <c r="J1418" s="26">
        <v>792605000</v>
      </c>
      <c r="K1418" s="26">
        <v>106378333</v>
      </c>
      <c r="L1418" s="26">
        <v>106378333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686226667</v>
      </c>
      <c r="V1418" s="26">
        <v>86.578644722150401</v>
      </c>
      <c r="W1418" s="26">
        <v>792605000</v>
      </c>
      <c r="X1418" s="26">
        <v>100</v>
      </c>
      <c r="Y1418" s="26">
        <v>792605000</v>
      </c>
      <c r="Z1418" s="26">
        <v>100</v>
      </c>
      <c r="AA1418" s="26">
        <v>106378333</v>
      </c>
      <c r="AB1418" s="26">
        <v>0</v>
      </c>
      <c r="AC1418" s="26">
        <v>0</v>
      </c>
    </row>
    <row r="1419" spans="1:29" x14ac:dyDescent="0.2">
      <c r="A1419" s="10" t="s">
        <v>2032</v>
      </c>
      <c r="B1419" s="102" t="s">
        <v>2033</v>
      </c>
      <c r="C1419" s="26">
        <v>792605000</v>
      </c>
      <c r="D1419" s="26">
        <v>0</v>
      </c>
      <c r="E1419" s="26">
        <v>0</v>
      </c>
      <c r="F1419" s="26">
        <v>0</v>
      </c>
      <c r="G1419" s="26">
        <v>0</v>
      </c>
      <c r="H1419" s="26">
        <v>792605000</v>
      </c>
      <c r="I1419" s="26">
        <v>792605000</v>
      </c>
      <c r="J1419" s="26">
        <v>792605000</v>
      </c>
      <c r="K1419" s="26">
        <v>106378333</v>
      </c>
      <c r="L1419" s="26">
        <v>106378333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686226667</v>
      </c>
      <c r="V1419" s="26">
        <v>86.578644722150401</v>
      </c>
      <c r="W1419" s="26">
        <v>792605000</v>
      </c>
      <c r="X1419" s="26">
        <v>100</v>
      </c>
      <c r="Y1419" s="26">
        <v>792605000</v>
      </c>
      <c r="Z1419" s="26">
        <v>100</v>
      </c>
      <c r="AA1419" s="26">
        <v>106378333</v>
      </c>
      <c r="AB1419" s="26">
        <v>0</v>
      </c>
      <c r="AC1419" s="26">
        <v>0</v>
      </c>
    </row>
    <row r="1420" spans="1:29" x14ac:dyDescent="0.2">
      <c r="A1420" s="10" t="s">
        <v>2034</v>
      </c>
      <c r="B1420" s="102" t="s">
        <v>75</v>
      </c>
      <c r="C1420" s="26">
        <v>121540000</v>
      </c>
      <c r="D1420" s="26">
        <v>0</v>
      </c>
      <c r="E1420" s="26">
        <v>0</v>
      </c>
      <c r="F1420" s="26">
        <v>0</v>
      </c>
      <c r="G1420" s="26">
        <v>0</v>
      </c>
      <c r="H1420" s="26">
        <v>121540000</v>
      </c>
      <c r="I1420" s="26">
        <v>121540000</v>
      </c>
      <c r="J1420" s="26">
        <v>121540000</v>
      </c>
      <c r="K1420" s="26">
        <v>10128333</v>
      </c>
      <c r="L1420" s="26">
        <v>10128333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111411667</v>
      </c>
      <c r="V1420" s="26">
        <v>91.666666940924799</v>
      </c>
      <c r="W1420" s="26">
        <v>121540000</v>
      </c>
      <c r="X1420" s="26">
        <v>100</v>
      </c>
      <c r="Y1420" s="26">
        <v>121540000</v>
      </c>
      <c r="Z1420" s="26">
        <v>100</v>
      </c>
      <c r="AA1420" s="26">
        <v>10128333</v>
      </c>
      <c r="AB1420" s="26">
        <v>0</v>
      </c>
      <c r="AC1420" s="26">
        <v>0</v>
      </c>
    </row>
    <row r="1421" spans="1:29" x14ac:dyDescent="0.2">
      <c r="A1421" s="10" t="s">
        <v>2035</v>
      </c>
      <c r="B1421" s="102" t="s">
        <v>2036</v>
      </c>
      <c r="C1421" s="26">
        <v>567000000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567000000</v>
      </c>
      <c r="I1421" s="26">
        <v>567000000</v>
      </c>
      <c r="J1421" s="26">
        <v>567000000</v>
      </c>
      <c r="K1421" s="26">
        <v>47250000</v>
      </c>
      <c r="L1421" s="26">
        <v>47250000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519750000</v>
      </c>
      <c r="V1421" s="26">
        <v>91.6666666666667</v>
      </c>
      <c r="W1421" s="26">
        <v>567000000</v>
      </c>
      <c r="X1421" s="26">
        <v>100</v>
      </c>
      <c r="Y1421" s="26">
        <v>567000000</v>
      </c>
      <c r="Z1421" s="26">
        <v>100</v>
      </c>
      <c r="AA1421" s="26">
        <v>47250000</v>
      </c>
      <c r="AB1421" s="26">
        <v>0</v>
      </c>
      <c r="AC1421" s="26">
        <v>0</v>
      </c>
    </row>
    <row r="1422" spans="1:29" x14ac:dyDescent="0.2">
      <c r="A1422" s="10" t="s">
        <v>2037</v>
      </c>
      <c r="B1422" s="102" t="s">
        <v>2038</v>
      </c>
      <c r="C1422" s="26">
        <v>49000000</v>
      </c>
      <c r="D1422" s="26">
        <v>0</v>
      </c>
      <c r="E1422" s="26">
        <v>0</v>
      </c>
      <c r="F1422" s="26">
        <v>0</v>
      </c>
      <c r="G1422" s="26">
        <v>0</v>
      </c>
      <c r="H1422" s="26">
        <v>49000000</v>
      </c>
      <c r="I1422" s="26">
        <v>49000000</v>
      </c>
      <c r="J1422" s="26">
        <v>49000000</v>
      </c>
      <c r="K1422" s="26">
        <v>49000000</v>
      </c>
      <c r="L1422" s="26">
        <v>49000000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49000000</v>
      </c>
      <c r="X1422" s="26">
        <v>100</v>
      </c>
      <c r="Y1422" s="26">
        <v>49000000</v>
      </c>
      <c r="Z1422" s="26">
        <v>100</v>
      </c>
      <c r="AA1422" s="26">
        <v>49000000</v>
      </c>
      <c r="AB1422" s="26">
        <v>0</v>
      </c>
      <c r="AC1422" s="26">
        <v>0</v>
      </c>
    </row>
    <row r="1423" spans="1:29" x14ac:dyDescent="0.2">
      <c r="A1423" s="10" t="s">
        <v>2039</v>
      </c>
      <c r="B1423" s="102" t="s">
        <v>2040</v>
      </c>
      <c r="C1423" s="26">
        <v>55065000</v>
      </c>
      <c r="D1423" s="26">
        <v>0</v>
      </c>
      <c r="E1423" s="26">
        <v>0</v>
      </c>
      <c r="F1423" s="26">
        <v>0</v>
      </c>
      <c r="G1423" s="26">
        <v>0</v>
      </c>
      <c r="H1423" s="26">
        <v>55065000</v>
      </c>
      <c r="I1423" s="26">
        <v>55065000</v>
      </c>
      <c r="J1423" s="26">
        <v>55065000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6">
        <v>0</v>
      </c>
      <c r="U1423" s="26">
        <v>55065000</v>
      </c>
      <c r="V1423" s="26">
        <v>100</v>
      </c>
      <c r="W1423" s="26">
        <v>55065000</v>
      </c>
      <c r="X1423" s="26">
        <v>100</v>
      </c>
      <c r="Y1423" s="26">
        <v>55065000</v>
      </c>
      <c r="Z1423" s="26">
        <v>100</v>
      </c>
      <c r="AA1423" s="26">
        <v>0</v>
      </c>
      <c r="AB1423" s="26">
        <v>0</v>
      </c>
      <c r="AC1423" s="26">
        <v>0</v>
      </c>
    </row>
    <row r="1424" spans="1:29" x14ac:dyDescent="0.2">
      <c r="A1424" s="10" t="s">
        <v>2041</v>
      </c>
      <c r="B1424" s="102" t="s">
        <v>2042</v>
      </c>
      <c r="C1424" s="26">
        <v>1181500000</v>
      </c>
      <c r="D1424" s="26">
        <v>0</v>
      </c>
      <c r="E1424" s="26">
        <v>0</v>
      </c>
      <c r="F1424" s="26">
        <v>0</v>
      </c>
      <c r="G1424" s="26">
        <v>0</v>
      </c>
      <c r="H1424" s="26">
        <v>1181500000</v>
      </c>
      <c r="I1424" s="26">
        <v>1181500000</v>
      </c>
      <c r="J1424" s="26">
        <v>1181500000</v>
      </c>
      <c r="K1424" s="26">
        <v>95125000</v>
      </c>
      <c r="L1424" s="26">
        <v>95125000</v>
      </c>
      <c r="M1424" s="26">
        <v>95125000</v>
      </c>
      <c r="N1424" s="26">
        <v>95125000</v>
      </c>
      <c r="O1424" s="26">
        <v>95125000</v>
      </c>
      <c r="P1424" s="26">
        <v>95125000</v>
      </c>
      <c r="Q1424" s="26">
        <v>95125000</v>
      </c>
      <c r="R1424" s="26">
        <v>95125000</v>
      </c>
      <c r="S1424" s="26">
        <v>0</v>
      </c>
      <c r="T1424" s="26">
        <v>0</v>
      </c>
      <c r="U1424" s="26">
        <v>1086375000</v>
      </c>
      <c r="V1424" s="26">
        <v>91.948793906051606</v>
      </c>
      <c r="W1424" s="26">
        <v>1086375000</v>
      </c>
      <c r="X1424" s="26">
        <v>91.948793906051606</v>
      </c>
      <c r="Y1424" s="26">
        <v>1086375000</v>
      </c>
      <c r="Z1424" s="26">
        <v>91.948793906051606</v>
      </c>
      <c r="AA1424" s="26">
        <v>0</v>
      </c>
      <c r="AB1424" s="26">
        <v>0</v>
      </c>
      <c r="AC1424" s="26">
        <v>0</v>
      </c>
    </row>
    <row r="1425" spans="1:29" x14ac:dyDescent="0.2">
      <c r="A1425" s="10" t="s">
        <v>2043</v>
      </c>
      <c r="B1425" s="102" t="s">
        <v>2044</v>
      </c>
      <c r="C1425" s="26">
        <v>1181500000</v>
      </c>
      <c r="D1425" s="26">
        <v>0</v>
      </c>
      <c r="E1425" s="26">
        <v>0</v>
      </c>
      <c r="F1425" s="26">
        <v>0</v>
      </c>
      <c r="G1425" s="26">
        <v>0</v>
      </c>
      <c r="H1425" s="26">
        <v>1181500000</v>
      </c>
      <c r="I1425" s="26">
        <v>1181500000</v>
      </c>
      <c r="J1425" s="26">
        <v>1181500000</v>
      </c>
      <c r="K1425" s="26">
        <v>95125000</v>
      </c>
      <c r="L1425" s="26">
        <v>95125000</v>
      </c>
      <c r="M1425" s="26">
        <v>95125000</v>
      </c>
      <c r="N1425" s="26">
        <v>95125000</v>
      </c>
      <c r="O1425" s="26">
        <v>95125000</v>
      </c>
      <c r="P1425" s="26">
        <v>95125000</v>
      </c>
      <c r="Q1425" s="26">
        <v>95125000</v>
      </c>
      <c r="R1425" s="26">
        <v>95125000</v>
      </c>
      <c r="S1425" s="26">
        <v>0</v>
      </c>
      <c r="T1425" s="26">
        <v>0</v>
      </c>
      <c r="U1425" s="26">
        <v>1086375000</v>
      </c>
      <c r="V1425" s="26">
        <v>91.948793906051606</v>
      </c>
      <c r="W1425" s="26">
        <v>1086375000</v>
      </c>
      <c r="X1425" s="26">
        <v>91.948793906051606</v>
      </c>
      <c r="Y1425" s="26">
        <v>1086375000</v>
      </c>
      <c r="Z1425" s="26">
        <v>91.948793906051606</v>
      </c>
      <c r="AA1425" s="26">
        <v>0</v>
      </c>
      <c r="AB1425" s="26">
        <v>0</v>
      </c>
      <c r="AC1425" s="26">
        <v>0</v>
      </c>
    </row>
    <row r="1426" spans="1:29" x14ac:dyDescent="0.2">
      <c r="A1426" s="10" t="s">
        <v>2045</v>
      </c>
      <c r="B1426" s="102" t="s">
        <v>75</v>
      </c>
      <c r="C1426" s="26">
        <v>154500000</v>
      </c>
      <c r="D1426" s="26">
        <v>0</v>
      </c>
      <c r="E1426" s="26">
        <v>0</v>
      </c>
      <c r="F1426" s="26">
        <v>0</v>
      </c>
      <c r="G1426" s="26">
        <v>0</v>
      </c>
      <c r="H1426" s="26">
        <v>154500000</v>
      </c>
      <c r="I1426" s="26">
        <v>154500000</v>
      </c>
      <c r="J1426" s="26">
        <v>154500000</v>
      </c>
      <c r="K1426" s="26">
        <v>12875000</v>
      </c>
      <c r="L1426" s="26">
        <v>12875000</v>
      </c>
      <c r="M1426" s="26">
        <v>12875000</v>
      </c>
      <c r="N1426" s="26">
        <v>12875000</v>
      </c>
      <c r="O1426" s="26">
        <v>12875000</v>
      </c>
      <c r="P1426" s="26">
        <v>12875000</v>
      </c>
      <c r="Q1426" s="26">
        <v>12875000</v>
      </c>
      <c r="R1426" s="26">
        <v>12875000</v>
      </c>
      <c r="S1426" s="26">
        <v>0</v>
      </c>
      <c r="T1426" s="26">
        <v>0</v>
      </c>
      <c r="U1426" s="26">
        <v>141625000</v>
      </c>
      <c r="V1426" s="26">
        <v>91.6666666666667</v>
      </c>
      <c r="W1426" s="26">
        <v>141625000</v>
      </c>
      <c r="X1426" s="26">
        <v>91.6666666666667</v>
      </c>
      <c r="Y1426" s="26">
        <v>141625000</v>
      </c>
      <c r="Z1426" s="26">
        <v>91.6666666666667</v>
      </c>
      <c r="AA1426" s="26">
        <v>0</v>
      </c>
      <c r="AB1426" s="26">
        <v>0</v>
      </c>
      <c r="AC1426" s="26">
        <v>0</v>
      </c>
    </row>
    <row r="1427" spans="1:29" x14ac:dyDescent="0.2">
      <c r="A1427" s="10" t="s">
        <v>2046</v>
      </c>
      <c r="B1427" s="102" t="s">
        <v>2047</v>
      </c>
      <c r="C1427" s="26">
        <v>40000000</v>
      </c>
      <c r="D1427" s="26">
        <v>0</v>
      </c>
      <c r="E1427" s="26">
        <v>0</v>
      </c>
      <c r="F1427" s="26">
        <v>0</v>
      </c>
      <c r="G1427" s="26">
        <v>0</v>
      </c>
      <c r="H1427" s="26">
        <v>40000000</v>
      </c>
      <c r="I1427" s="26">
        <v>40000000</v>
      </c>
      <c r="J1427" s="26">
        <v>40000000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40000000</v>
      </c>
      <c r="V1427" s="26">
        <v>100</v>
      </c>
      <c r="W1427" s="26">
        <v>40000000</v>
      </c>
      <c r="X1427" s="26">
        <v>100</v>
      </c>
      <c r="Y1427" s="26">
        <v>40000000</v>
      </c>
      <c r="Z1427" s="26">
        <v>100</v>
      </c>
      <c r="AA1427" s="26">
        <v>0</v>
      </c>
      <c r="AB1427" s="26">
        <v>0</v>
      </c>
      <c r="AC1427" s="26">
        <v>0</v>
      </c>
    </row>
    <row r="1428" spans="1:29" x14ac:dyDescent="0.2">
      <c r="A1428" s="10" t="s">
        <v>2048</v>
      </c>
      <c r="B1428" s="102" t="s">
        <v>2049</v>
      </c>
      <c r="C1428" s="26">
        <v>165000000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165000000</v>
      </c>
      <c r="I1428" s="26">
        <v>165000000</v>
      </c>
      <c r="J1428" s="26">
        <v>165000000</v>
      </c>
      <c r="K1428" s="26">
        <v>13750000</v>
      </c>
      <c r="L1428" s="26">
        <v>13750000</v>
      </c>
      <c r="M1428" s="26">
        <v>13750000</v>
      </c>
      <c r="N1428" s="26">
        <v>13750000</v>
      </c>
      <c r="O1428" s="26">
        <v>13750000</v>
      </c>
      <c r="P1428" s="26">
        <v>13750000</v>
      </c>
      <c r="Q1428" s="26">
        <v>13750000</v>
      </c>
      <c r="R1428" s="26">
        <v>13750000</v>
      </c>
      <c r="S1428" s="26">
        <v>0</v>
      </c>
      <c r="T1428" s="26">
        <v>0</v>
      </c>
      <c r="U1428" s="26">
        <v>151250000</v>
      </c>
      <c r="V1428" s="26">
        <v>91.6666666666667</v>
      </c>
      <c r="W1428" s="26">
        <v>151250000</v>
      </c>
      <c r="X1428" s="26">
        <v>91.6666666666667</v>
      </c>
      <c r="Y1428" s="26">
        <v>151250000</v>
      </c>
      <c r="Z1428" s="26">
        <v>91.6666666666667</v>
      </c>
      <c r="AA1428" s="26">
        <v>0</v>
      </c>
      <c r="AB1428" s="26">
        <v>0</v>
      </c>
      <c r="AC1428" s="26">
        <v>0</v>
      </c>
    </row>
    <row r="1429" spans="1:29" x14ac:dyDescent="0.2">
      <c r="A1429" s="10" t="s">
        <v>2050</v>
      </c>
      <c r="B1429" s="102" t="s">
        <v>2051</v>
      </c>
      <c r="C1429" s="26">
        <v>726000000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726000000</v>
      </c>
      <c r="I1429" s="26">
        <v>726000000</v>
      </c>
      <c r="J1429" s="26">
        <v>726000000</v>
      </c>
      <c r="K1429" s="26">
        <v>63000000</v>
      </c>
      <c r="L1429" s="26">
        <v>63000000</v>
      </c>
      <c r="M1429" s="26">
        <v>63000000</v>
      </c>
      <c r="N1429" s="26">
        <v>63000000</v>
      </c>
      <c r="O1429" s="26">
        <v>63000000</v>
      </c>
      <c r="P1429" s="26">
        <v>63000000</v>
      </c>
      <c r="Q1429" s="26">
        <v>63000000</v>
      </c>
      <c r="R1429" s="26">
        <v>63000000</v>
      </c>
      <c r="S1429" s="26">
        <v>0</v>
      </c>
      <c r="T1429" s="26">
        <v>0</v>
      </c>
      <c r="U1429" s="26">
        <v>663000000</v>
      </c>
      <c r="V1429" s="26">
        <v>91.322314049586794</v>
      </c>
      <c r="W1429" s="26">
        <v>663000000</v>
      </c>
      <c r="X1429" s="26">
        <v>91.322314049586794</v>
      </c>
      <c r="Y1429" s="26">
        <v>663000000</v>
      </c>
      <c r="Z1429" s="26">
        <v>91.322314049586794</v>
      </c>
      <c r="AA1429" s="26">
        <v>0</v>
      </c>
      <c r="AB1429" s="26">
        <v>0</v>
      </c>
      <c r="AC1429" s="26">
        <v>0</v>
      </c>
    </row>
    <row r="1430" spans="1:29" x14ac:dyDescent="0.2">
      <c r="A1430" s="10" t="s">
        <v>2052</v>
      </c>
      <c r="B1430" s="102" t="s">
        <v>2053</v>
      </c>
      <c r="C1430" s="26">
        <v>96000000</v>
      </c>
      <c r="D1430" s="26">
        <v>0</v>
      </c>
      <c r="E1430" s="26">
        <v>0</v>
      </c>
      <c r="F1430" s="26">
        <v>0</v>
      </c>
      <c r="G1430" s="26">
        <v>0</v>
      </c>
      <c r="H1430" s="26">
        <v>96000000</v>
      </c>
      <c r="I1430" s="26">
        <v>96000000</v>
      </c>
      <c r="J1430" s="26">
        <v>96000000</v>
      </c>
      <c r="K1430" s="26">
        <v>5500000</v>
      </c>
      <c r="L1430" s="26">
        <v>5500000</v>
      </c>
      <c r="M1430" s="26">
        <v>5500000</v>
      </c>
      <c r="N1430" s="26">
        <v>5500000</v>
      </c>
      <c r="O1430" s="26">
        <v>5500000</v>
      </c>
      <c r="P1430" s="26">
        <v>5500000</v>
      </c>
      <c r="Q1430" s="26">
        <v>5500000</v>
      </c>
      <c r="R1430" s="26">
        <v>5500000</v>
      </c>
      <c r="S1430" s="26">
        <v>0</v>
      </c>
      <c r="T1430" s="26">
        <v>0</v>
      </c>
      <c r="U1430" s="26">
        <v>90500000</v>
      </c>
      <c r="V1430" s="26">
        <v>94.2708333333333</v>
      </c>
      <c r="W1430" s="26">
        <v>90500000</v>
      </c>
      <c r="X1430" s="26">
        <v>94.2708333333333</v>
      </c>
      <c r="Y1430" s="26">
        <v>90500000</v>
      </c>
      <c r="Z1430" s="26">
        <v>94.2708333333333</v>
      </c>
      <c r="AA1430" s="26">
        <v>0</v>
      </c>
      <c r="AB1430" s="26">
        <v>0</v>
      </c>
      <c r="AC1430" s="26">
        <v>0</v>
      </c>
    </row>
    <row r="1431" spans="1:29" x14ac:dyDescent="0.2">
      <c r="A1431" s="10" t="s">
        <v>2054</v>
      </c>
      <c r="B1431" s="102" t="s">
        <v>2055</v>
      </c>
      <c r="C1431" s="26">
        <v>154500000</v>
      </c>
      <c r="D1431" s="26">
        <v>0</v>
      </c>
      <c r="E1431" s="26">
        <v>0</v>
      </c>
      <c r="F1431" s="26">
        <v>0</v>
      </c>
      <c r="G1431" s="26">
        <v>0</v>
      </c>
      <c r="H1431" s="26">
        <v>154500000</v>
      </c>
      <c r="I1431" s="26">
        <v>154500000</v>
      </c>
      <c r="J1431" s="26">
        <v>154500000</v>
      </c>
      <c r="K1431" s="26">
        <v>12875000</v>
      </c>
      <c r="L1431" s="26">
        <v>12875000</v>
      </c>
      <c r="M1431" s="26">
        <v>12875000</v>
      </c>
      <c r="N1431" s="26">
        <v>12875000</v>
      </c>
      <c r="O1431" s="26">
        <v>12875000</v>
      </c>
      <c r="P1431" s="26">
        <v>12875000</v>
      </c>
      <c r="Q1431" s="26">
        <v>12875000</v>
      </c>
      <c r="R1431" s="26">
        <v>12875000</v>
      </c>
      <c r="S1431" s="26">
        <v>0</v>
      </c>
      <c r="T1431" s="26">
        <v>0</v>
      </c>
      <c r="U1431" s="26">
        <v>141625000</v>
      </c>
      <c r="V1431" s="26">
        <v>91.6666666666667</v>
      </c>
      <c r="W1431" s="26">
        <v>141625000</v>
      </c>
      <c r="X1431" s="26">
        <v>91.6666666666667</v>
      </c>
      <c r="Y1431" s="26">
        <v>141625000</v>
      </c>
      <c r="Z1431" s="26">
        <v>91.6666666666667</v>
      </c>
      <c r="AA1431" s="26">
        <v>0</v>
      </c>
      <c r="AB1431" s="26">
        <v>0</v>
      </c>
      <c r="AC1431" s="26">
        <v>0</v>
      </c>
    </row>
    <row r="1432" spans="1:29" x14ac:dyDescent="0.2">
      <c r="A1432" s="10" t="s">
        <v>2056</v>
      </c>
      <c r="B1432" s="102" t="s">
        <v>2017</v>
      </c>
      <c r="C1432" s="26">
        <v>154500000</v>
      </c>
      <c r="D1432" s="26">
        <v>0</v>
      </c>
      <c r="E1432" s="26">
        <v>0</v>
      </c>
      <c r="F1432" s="26">
        <v>0</v>
      </c>
      <c r="G1432" s="26">
        <v>0</v>
      </c>
      <c r="H1432" s="26">
        <v>154500000</v>
      </c>
      <c r="I1432" s="26">
        <v>154500000</v>
      </c>
      <c r="J1432" s="26">
        <v>154500000</v>
      </c>
      <c r="K1432" s="26">
        <v>12875000</v>
      </c>
      <c r="L1432" s="26">
        <v>12875000</v>
      </c>
      <c r="M1432" s="26">
        <v>12875000</v>
      </c>
      <c r="N1432" s="26">
        <v>12875000</v>
      </c>
      <c r="O1432" s="26">
        <v>12875000</v>
      </c>
      <c r="P1432" s="26">
        <v>12875000</v>
      </c>
      <c r="Q1432" s="26">
        <v>12875000</v>
      </c>
      <c r="R1432" s="26">
        <v>12875000</v>
      </c>
      <c r="S1432" s="26">
        <v>0</v>
      </c>
      <c r="T1432" s="26">
        <v>0</v>
      </c>
      <c r="U1432" s="26">
        <v>141625000</v>
      </c>
      <c r="V1432" s="26">
        <v>91.6666666666667</v>
      </c>
      <c r="W1432" s="26">
        <v>141625000</v>
      </c>
      <c r="X1432" s="26">
        <v>91.6666666666667</v>
      </c>
      <c r="Y1432" s="26">
        <v>141625000</v>
      </c>
      <c r="Z1432" s="26">
        <v>91.6666666666667</v>
      </c>
      <c r="AA1432" s="26">
        <v>0</v>
      </c>
      <c r="AB1432" s="26">
        <v>0</v>
      </c>
      <c r="AC1432" s="26">
        <v>0</v>
      </c>
    </row>
    <row r="1433" spans="1:29" x14ac:dyDescent="0.2">
      <c r="A1433" s="10" t="s">
        <v>2057</v>
      </c>
      <c r="B1433" s="102" t="s">
        <v>75</v>
      </c>
      <c r="C1433" s="26">
        <v>154500000</v>
      </c>
      <c r="D1433" s="26">
        <v>0</v>
      </c>
      <c r="E1433" s="26">
        <v>0</v>
      </c>
      <c r="F1433" s="26">
        <v>0</v>
      </c>
      <c r="G1433" s="26">
        <v>0</v>
      </c>
      <c r="H1433" s="26">
        <v>154500000</v>
      </c>
      <c r="I1433" s="26">
        <v>154500000</v>
      </c>
      <c r="J1433" s="26">
        <v>154500000</v>
      </c>
      <c r="K1433" s="26">
        <v>12875000</v>
      </c>
      <c r="L1433" s="26">
        <v>12875000</v>
      </c>
      <c r="M1433" s="26">
        <v>12875000</v>
      </c>
      <c r="N1433" s="26">
        <v>12875000</v>
      </c>
      <c r="O1433" s="26">
        <v>12875000</v>
      </c>
      <c r="P1433" s="26">
        <v>12875000</v>
      </c>
      <c r="Q1433" s="26">
        <v>12875000</v>
      </c>
      <c r="R1433" s="26">
        <v>12875000</v>
      </c>
      <c r="S1433" s="26">
        <v>0</v>
      </c>
      <c r="T1433" s="26">
        <v>0</v>
      </c>
      <c r="U1433" s="26">
        <v>141625000</v>
      </c>
      <c r="V1433" s="26">
        <v>91.6666666666667</v>
      </c>
      <c r="W1433" s="26">
        <v>141625000</v>
      </c>
      <c r="X1433" s="26">
        <v>91.6666666666667</v>
      </c>
      <c r="Y1433" s="26">
        <v>141625000</v>
      </c>
      <c r="Z1433" s="26">
        <v>91.6666666666667</v>
      </c>
      <c r="AA1433" s="26">
        <v>0</v>
      </c>
      <c r="AB1433" s="26">
        <v>0</v>
      </c>
      <c r="AC1433" s="26">
        <v>0</v>
      </c>
    </row>
    <row r="1434" spans="1:29" x14ac:dyDescent="0.2">
      <c r="A1434" s="10" t="s">
        <v>2058</v>
      </c>
      <c r="B1434" s="102" t="s">
        <v>2059</v>
      </c>
      <c r="C1434" s="26">
        <v>8668450000</v>
      </c>
      <c r="D1434" s="26">
        <v>0</v>
      </c>
      <c r="E1434" s="26">
        <v>0</v>
      </c>
      <c r="F1434" s="26">
        <v>0</v>
      </c>
      <c r="G1434" s="26">
        <v>0</v>
      </c>
      <c r="H1434" s="26">
        <v>8668450000</v>
      </c>
      <c r="I1434" s="26">
        <v>8668450000</v>
      </c>
      <c r="J1434" s="26">
        <v>8668450000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8668450000</v>
      </c>
      <c r="V1434" s="26">
        <v>100</v>
      </c>
      <c r="W1434" s="26">
        <v>8668450000</v>
      </c>
      <c r="X1434" s="26">
        <v>100</v>
      </c>
      <c r="Y1434" s="26">
        <v>8668450000</v>
      </c>
      <c r="Z1434" s="26">
        <v>100</v>
      </c>
      <c r="AA1434" s="26">
        <v>0</v>
      </c>
      <c r="AB1434" s="26">
        <v>0</v>
      </c>
      <c r="AC1434" s="26">
        <v>0</v>
      </c>
    </row>
    <row r="1435" spans="1:29" x14ac:dyDescent="0.2">
      <c r="A1435" s="10" t="s">
        <v>2060</v>
      </c>
      <c r="B1435" s="102" t="s">
        <v>61</v>
      </c>
      <c r="C1435" s="26">
        <v>8668450000</v>
      </c>
      <c r="D1435" s="26">
        <v>0</v>
      </c>
      <c r="E1435" s="26">
        <v>0</v>
      </c>
      <c r="F1435" s="26">
        <v>0</v>
      </c>
      <c r="G1435" s="26">
        <v>0</v>
      </c>
      <c r="H1435" s="26">
        <v>8668450000</v>
      </c>
      <c r="I1435" s="26">
        <v>8668450000</v>
      </c>
      <c r="J1435" s="26">
        <v>8668450000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8668450000</v>
      </c>
      <c r="V1435" s="26">
        <v>100</v>
      </c>
      <c r="W1435" s="26">
        <v>8668450000</v>
      </c>
      <c r="X1435" s="26">
        <v>100</v>
      </c>
      <c r="Y1435" s="26">
        <v>8668450000</v>
      </c>
      <c r="Z1435" s="26">
        <v>100</v>
      </c>
      <c r="AA1435" s="26">
        <v>0</v>
      </c>
      <c r="AB1435" s="26">
        <v>0</v>
      </c>
      <c r="AC1435" s="26">
        <v>0</v>
      </c>
    </row>
    <row r="1436" spans="1:29" x14ac:dyDescent="0.2">
      <c r="A1436" s="10" t="s">
        <v>2061</v>
      </c>
      <c r="B1436" s="102" t="s">
        <v>63</v>
      </c>
      <c r="C1436" s="26">
        <v>8668450000</v>
      </c>
      <c r="D1436" s="26">
        <v>0</v>
      </c>
      <c r="E1436" s="26">
        <v>0</v>
      </c>
      <c r="F1436" s="26">
        <v>0</v>
      </c>
      <c r="G1436" s="26">
        <v>0</v>
      </c>
      <c r="H1436" s="26">
        <v>8668450000</v>
      </c>
      <c r="I1436" s="26">
        <v>8668450000</v>
      </c>
      <c r="J1436" s="26">
        <v>8668450000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8668450000</v>
      </c>
      <c r="V1436" s="26">
        <v>100</v>
      </c>
      <c r="W1436" s="26">
        <v>8668450000</v>
      </c>
      <c r="X1436" s="26">
        <v>100</v>
      </c>
      <c r="Y1436" s="26">
        <v>8668450000</v>
      </c>
      <c r="Z1436" s="26">
        <v>100</v>
      </c>
      <c r="AA1436" s="26">
        <v>0</v>
      </c>
      <c r="AB1436" s="26">
        <v>0</v>
      </c>
      <c r="AC1436" s="26">
        <v>0</v>
      </c>
    </row>
    <row r="1437" spans="1:29" x14ac:dyDescent="0.2">
      <c r="A1437" s="10" t="s">
        <v>2062</v>
      </c>
      <c r="B1437" s="102" t="s">
        <v>65</v>
      </c>
      <c r="C1437" s="26">
        <v>8668450000</v>
      </c>
      <c r="D1437" s="26">
        <v>0</v>
      </c>
      <c r="E1437" s="26">
        <v>0</v>
      </c>
      <c r="F1437" s="26">
        <v>0</v>
      </c>
      <c r="G1437" s="26">
        <v>0</v>
      </c>
      <c r="H1437" s="26">
        <v>8668450000</v>
      </c>
      <c r="I1437" s="26">
        <v>8668450000</v>
      </c>
      <c r="J1437" s="26">
        <v>8668450000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6">
        <v>0</v>
      </c>
      <c r="U1437" s="26">
        <v>8668450000</v>
      </c>
      <c r="V1437" s="26">
        <v>100</v>
      </c>
      <c r="W1437" s="26">
        <v>8668450000</v>
      </c>
      <c r="X1437" s="26">
        <v>100</v>
      </c>
      <c r="Y1437" s="26">
        <v>8668450000</v>
      </c>
      <c r="Z1437" s="26">
        <v>100</v>
      </c>
      <c r="AA1437" s="26">
        <v>0</v>
      </c>
      <c r="AB1437" s="26">
        <v>0</v>
      </c>
      <c r="AC1437" s="26">
        <v>0</v>
      </c>
    </row>
    <row r="1438" spans="1:29" x14ac:dyDescent="0.2">
      <c r="A1438" s="10" t="s">
        <v>2063</v>
      </c>
      <c r="B1438" s="102" t="s">
        <v>67</v>
      </c>
      <c r="C1438" s="26">
        <v>8668450000</v>
      </c>
      <c r="D1438" s="26">
        <v>0</v>
      </c>
      <c r="E1438" s="26">
        <v>0</v>
      </c>
      <c r="F1438" s="26">
        <v>0</v>
      </c>
      <c r="G1438" s="26">
        <v>0</v>
      </c>
      <c r="H1438" s="26">
        <v>8668450000</v>
      </c>
      <c r="I1438" s="26">
        <v>8668450000</v>
      </c>
      <c r="J1438" s="26">
        <v>8668450000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6">
        <v>0</v>
      </c>
      <c r="U1438" s="26">
        <v>8668450000</v>
      </c>
      <c r="V1438" s="26">
        <v>100</v>
      </c>
      <c r="W1438" s="26">
        <v>8668450000</v>
      </c>
      <c r="X1438" s="26">
        <v>100</v>
      </c>
      <c r="Y1438" s="26">
        <v>8668450000</v>
      </c>
      <c r="Z1438" s="26">
        <v>100</v>
      </c>
      <c r="AA1438" s="26">
        <v>0</v>
      </c>
      <c r="AB1438" s="26">
        <v>0</v>
      </c>
      <c r="AC1438" s="26">
        <v>0</v>
      </c>
    </row>
    <row r="1439" spans="1:29" x14ac:dyDescent="0.2">
      <c r="A1439" s="10" t="s">
        <v>2064</v>
      </c>
      <c r="B1439" s="102" t="s">
        <v>69</v>
      </c>
      <c r="C1439" s="26">
        <v>8668450000</v>
      </c>
      <c r="D1439" s="26">
        <v>0</v>
      </c>
      <c r="E1439" s="26">
        <v>0</v>
      </c>
      <c r="F1439" s="26">
        <v>0</v>
      </c>
      <c r="G1439" s="26">
        <v>0</v>
      </c>
      <c r="H1439" s="26">
        <v>8668450000</v>
      </c>
      <c r="I1439" s="26">
        <v>8668450000</v>
      </c>
      <c r="J1439" s="26">
        <v>8668450000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8668450000</v>
      </c>
      <c r="V1439" s="26">
        <v>100</v>
      </c>
      <c r="W1439" s="26">
        <v>8668450000</v>
      </c>
      <c r="X1439" s="26">
        <v>100</v>
      </c>
      <c r="Y1439" s="26">
        <v>8668450000</v>
      </c>
      <c r="Z1439" s="26">
        <v>100</v>
      </c>
      <c r="AA1439" s="26">
        <v>0</v>
      </c>
      <c r="AB1439" s="26">
        <v>0</v>
      </c>
      <c r="AC1439" s="26">
        <v>0</v>
      </c>
    </row>
    <row r="1440" spans="1:29" x14ac:dyDescent="0.2">
      <c r="A1440" s="10" t="s">
        <v>2065</v>
      </c>
      <c r="B1440" s="102" t="s">
        <v>69</v>
      </c>
      <c r="C1440" s="26">
        <v>8668450000</v>
      </c>
      <c r="D1440" s="26">
        <v>0</v>
      </c>
      <c r="E1440" s="26">
        <v>0</v>
      </c>
      <c r="F1440" s="26">
        <v>0</v>
      </c>
      <c r="G1440" s="26">
        <v>0</v>
      </c>
      <c r="H1440" s="26">
        <v>8668450000</v>
      </c>
      <c r="I1440" s="26">
        <v>8668450000</v>
      </c>
      <c r="J1440" s="26">
        <v>8668450000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8668450000</v>
      </c>
      <c r="V1440" s="26">
        <v>100</v>
      </c>
      <c r="W1440" s="26">
        <v>8668450000</v>
      </c>
      <c r="X1440" s="26">
        <v>100</v>
      </c>
      <c r="Y1440" s="26">
        <v>8668450000</v>
      </c>
      <c r="Z1440" s="26">
        <v>100</v>
      </c>
      <c r="AA1440" s="26">
        <v>0</v>
      </c>
      <c r="AB1440" s="26">
        <v>0</v>
      </c>
      <c r="AC1440" s="26">
        <v>0</v>
      </c>
    </row>
    <row r="1441" spans="1:29" x14ac:dyDescent="0.2">
      <c r="A1441" s="10" t="s">
        <v>2066</v>
      </c>
      <c r="B1441" s="102" t="s">
        <v>69</v>
      </c>
      <c r="C1441" s="26">
        <v>8668450000</v>
      </c>
      <c r="D1441" s="26">
        <v>0</v>
      </c>
      <c r="E1441" s="26">
        <v>0</v>
      </c>
      <c r="F1441" s="26">
        <v>0</v>
      </c>
      <c r="G1441" s="26">
        <v>0</v>
      </c>
      <c r="H1441" s="26">
        <v>8668450000</v>
      </c>
      <c r="I1441" s="26">
        <v>8668450000</v>
      </c>
      <c r="J1441" s="26">
        <v>8668450000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8668450000</v>
      </c>
      <c r="V1441" s="26">
        <v>100</v>
      </c>
      <c r="W1441" s="26">
        <v>8668450000</v>
      </c>
      <c r="X1441" s="26">
        <v>100</v>
      </c>
      <c r="Y1441" s="26">
        <v>8668450000</v>
      </c>
      <c r="Z1441" s="26">
        <v>100</v>
      </c>
      <c r="AA1441" s="26">
        <v>0</v>
      </c>
      <c r="AB1441" s="26">
        <v>0</v>
      </c>
      <c r="AC1441" s="26">
        <v>0</v>
      </c>
    </row>
    <row r="1442" spans="1:29" x14ac:dyDescent="0.2">
      <c r="A1442" s="10" t="s">
        <v>2067</v>
      </c>
      <c r="B1442" s="102" t="s">
        <v>2068</v>
      </c>
      <c r="C1442" s="26">
        <v>8668450000</v>
      </c>
      <c r="D1442" s="26">
        <v>0</v>
      </c>
      <c r="E1442" s="26">
        <v>0</v>
      </c>
      <c r="F1442" s="26">
        <v>0</v>
      </c>
      <c r="G1442" s="26">
        <v>0</v>
      </c>
      <c r="H1442" s="26">
        <v>8668450000</v>
      </c>
      <c r="I1442" s="26">
        <v>8668450000</v>
      </c>
      <c r="J1442" s="26">
        <v>8668450000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6">
        <v>0</v>
      </c>
      <c r="U1442" s="26">
        <v>8668450000</v>
      </c>
      <c r="V1442" s="26">
        <v>100</v>
      </c>
      <c r="W1442" s="26">
        <v>8668450000</v>
      </c>
      <c r="X1442" s="26">
        <v>100</v>
      </c>
      <c r="Y1442" s="26">
        <v>8668450000</v>
      </c>
      <c r="Z1442" s="26">
        <v>100</v>
      </c>
      <c r="AA1442" s="26">
        <v>0</v>
      </c>
      <c r="AB1442" s="26">
        <v>0</v>
      </c>
      <c r="AC1442" s="26">
        <v>0</v>
      </c>
    </row>
    <row r="1443" spans="1:29" x14ac:dyDescent="0.2">
      <c r="A1443" s="10" t="s">
        <v>2069</v>
      </c>
      <c r="B1443" s="102" t="s">
        <v>2070</v>
      </c>
      <c r="C1443" s="26">
        <v>8668450000</v>
      </c>
      <c r="D1443" s="26">
        <v>0</v>
      </c>
      <c r="E1443" s="26">
        <v>0</v>
      </c>
      <c r="F1443" s="26">
        <v>0</v>
      </c>
      <c r="G1443" s="26">
        <v>0</v>
      </c>
      <c r="H1443" s="26">
        <v>8668450000</v>
      </c>
      <c r="I1443" s="26">
        <v>8668450000</v>
      </c>
      <c r="J1443" s="26">
        <v>8668450000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6">
        <v>0</v>
      </c>
      <c r="U1443" s="26">
        <v>8668450000</v>
      </c>
      <c r="V1443" s="26">
        <v>100</v>
      </c>
      <c r="W1443" s="26">
        <v>8668450000</v>
      </c>
      <c r="X1443" s="26">
        <v>100</v>
      </c>
      <c r="Y1443" s="26">
        <v>8668450000</v>
      </c>
      <c r="Z1443" s="26">
        <v>100</v>
      </c>
      <c r="AA1443" s="26">
        <v>0</v>
      </c>
      <c r="AB1443" s="26">
        <v>0</v>
      </c>
      <c r="AC1443" s="26">
        <v>0</v>
      </c>
    </row>
    <row r="1444" spans="1:29" x14ac:dyDescent="0.2">
      <c r="A1444" s="10" t="s">
        <v>2071</v>
      </c>
      <c r="B1444" s="102" t="s">
        <v>2072</v>
      </c>
      <c r="C1444" s="26">
        <v>650000000</v>
      </c>
      <c r="D1444" s="26">
        <v>0</v>
      </c>
      <c r="E1444" s="26">
        <v>0</v>
      </c>
      <c r="F1444" s="26">
        <v>0</v>
      </c>
      <c r="G1444" s="26">
        <v>0</v>
      </c>
      <c r="H1444" s="26">
        <v>650000000</v>
      </c>
      <c r="I1444" s="26">
        <v>650000000</v>
      </c>
      <c r="J1444" s="26">
        <v>650000000</v>
      </c>
      <c r="K1444" s="26">
        <v>266500000</v>
      </c>
      <c r="L1444" s="26">
        <v>266500000</v>
      </c>
      <c r="M1444" s="26">
        <v>103500000</v>
      </c>
      <c r="N1444" s="26">
        <v>103500000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6">
        <v>0</v>
      </c>
      <c r="U1444" s="26">
        <v>383500000</v>
      </c>
      <c r="V1444" s="26">
        <v>59</v>
      </c>
      <c r="W1444" s="26">
        <v>546500000</v>
      </c>
      <c r="X1444" s="26">
        <v>84.076923076923094</v>
      </c>
      <c r="Y1444" s="26">
        <v>650000000</v>
      </c>
      <c r="Z1444" s="26">
        <v>100</v>
      </c>
      <c r="AA1444" s="26">
        <v>163000000</v>
      </c>
      <c r="AB1444" s="26">
        <v>103500000</v>
      </c>
      <c r="AC1444" s="26">
        <v>0</v>
      </c>
    </row>
    <row r="1445" spans="1:29" x14ac:dyDescent="0.2">
      <c r="A1445" s="10" t="s">
        <v>2073</v>
      </c>
      <c r="B1445" s="102" t="s">
        <v>2074</v>
      </c>
      <c r="C1445" s="26">
        <v>650000000</v>
      </c>
      <c r="D1445" s="26">
        <v>0</v>
      </c>
      <c r="E1445" s="26">
        <v>0</v>
      </c>
      <c r="F1445" s="26">
        <v>0</v>
      </c>
      <c r="G1445" s="26">
        <v>0</v>
      </c>
      <c r="H1445" s="26">
        <v>650000000</v>
      </c>
      <c r="I1445" s="26">
        <v>650000000</v>
      </c>
      <c r="J1445" s="26">
        <v>650000000</v>
      </c>
      <c r="K1445" s="26">
        <v>266500000</v>
      </c>
      <c r="L1445" s="26">
        <v>266500000</v>
      </c>
      <c r="M1445" s="26">
        <v>103500000</v>
      </c>
      <c r="N1445" s="26">
        <v>103500000</v>
      </c>
      <c r="O1445" s="26">
        <v>0</v>
      </c>
      <c r="P1445" s="26">
        <v>0</v>
      </c>
      <c r="Q1445" s="26">
        <v>0</v>
      </c>
      <c r="R1445" s="26">
        <v>0</v>
      </c>
      <c r="S1445" s="26">
        <v>0</v>
      </c>
      <c r="T1445" s="26">
        <v>0</v>
      </c>
      <c r="U1445" s="26">
        <v>383500000</v>
      </c>
      <c r="V1445" s="26">
        <v>59</v>
      </c>
      <c r="W1445" s="26">
        <v>546500000</v>
      </c>
      <c r="X1445" s="26">
        <v>84.076923076923094</v>
      </c>
      <c r="Y1445" s="26">
        <v>650000000</v>
      </c>
      <c r="Z1445" s="26">
        <v>100</v>
      </c>
      <c r="AA1445" s="26">
        <v>163000000</v>
      </c>
      <c r="AB1445" s="26">
        <v>103500000</v>
      </c>
      <c r="AC1445" s="26">
        <v>0</v>
      </c>
    </row>
    <row r="1446" spans="1:29" x14ac:dyDescent="0.2">
      <c r="A1446" s="10" t="s">
        <v>2075</v>
      </c>
      <c r="B1446" s="102" t="s">
        <v>61</v>
      </c>
      <c r="C1446" s="26">
        <v>650000000</v>
      </c>
      <c r="D1446" s="26">
        <v>0</v>
      </c>
      <c r="E1446" s="26">
        <v>0</v>
      </c>
      <c r="F1446" s="26">
        <v>0</v>
      </c>
      <c r="G1446" s="26">
        <v>0</v>
      </c>
      <c r="H1446" s="26">
        <v>650000000</v>
      </c>
      <c r="I1446" s="26">
        <v>650000000</v>
      </c>
      <c r="J1446" s="26">
        <v>650000000</v>
      </c>
      <c r="K1446" s="26">
        <v>266500000</v>
      </c>
      <c r="L1446" s="26">
        <v>266500000</v>
      </c>
      <c r="M1446" s="26">
        <v>103500000</v>
      </c>
      <c r="N1446" s="26">
        <v>103500000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6">
        <v>0</v>
      </c>
      <c r="U1446" s="26">
        <v>383500000</v>
      </c>
      <c r="V1446" s="26">
        <v>59</v>
      </c>
      <c r="W1446" s="26">
        <v>546500000</v>
      </c>
      <c r="X1446" s="26">
        <v>84.076923076923094</v>
      </c>
      <c r="Y1446" s="26">
        <v>650000000</v>
      </c>
      <c r="Z1446" s="26">
        <v>100</v>
      </c>
      <c r="AA1446" s="26">
        <v>163000000</v>
      </c>
      <c r="AB1446" s="26">
        <v>103500000</v>
      </c>
      <c r="AC1446" s="26">
        <v>0</v>
      </c>
    </row>
    <row r="1447" spans="1:29" x14ac:dyDescent="0.2">
      <c r="A1447" s="10" t="s">
        <v>2076</v>
      </c>
      <c r="B1447" s="102" t="s">
        <v>115</v>
      </c>
      <c r="C1447" s="26">
        <v>650000000</v>
      </c>
      <c r="D1447" s="26">
        <v>0</v>
      </c>
      <c r="E1447" s="26">
        <v>0</v>
      </c>
      <c r="F1447" s="26">
        <v>0</v>
      </c>
      <c r="G1447" s="26">
        <v>0</v>
      </c>
      <c r="H1447" s="26">
        <v>650000000</v>
      </c>
      <c r="I1447" s="26">
        <v>650000000</v>
      </c>
      <c r="J1447" s="26">
        <v>650000000</v>
      </c>
      <c r="K1447" s="26">
        <v>266500000</v>
      </c>
      <c r="L1447" s="26">
        <v>266500000</v>
      </c>
      <c r="M1447" s="26">
        <v>103500000</v>
      </c>
      <c r="N1447" s="26">
        <v>103500000</v>
      </c>
      <c r="O1447" s="26">
        <v>0</v>
      </c>
      <c r="P1447" s="26">
        <v>0</v>
      </c>
      <c r="Q1447" s="26">
        <v>0</v>
      </c>
      <c r="R1447" s="26">
        <v>0</v>
      </c>
      <c r="S1447" s="26">
        <v>0</v>
      </c>
      <c r="T1447" s="26">
        <v>0</v>
      </c>
      <c r="U1447" s="26">
        <v>383500000</v>
      </c>
      <c r="V1447" s="26">
        <v>59</v>
      </c>
      <c r="W1447" s="26">
        <v>546500000</v>
      </c>
      <c r="X1447" s="26">
        <v>84.076923076923094</v>
      </c>
      <c r="Y1447" s="26">
        <v>650000000</v>
      </c>
      <c r="Z1447" s="26">
        <v>100</v>
      </c>
      <c r="AA1447" s="26">
        <v>163000000</v>
      </c>
      <c r="AB1447" s="26">
        <v>103500000</v>
      </c>
      <c r="AC1447" s="26">
        <v>0</v>
      </c>
    </row>
    <row r="1448" spans="1:29" x14ac:dyDescent="0.2">
      <c r="A1448" s="10" t="s">
        <v>2077</v>
      </c>
      <c r="B1448" s="102" t="s">
        <v>117</v>
      </c>
      <c r="C1448" s="26">
        <v>650000000</v>
      </c>
      <c r="D1448" s="26">
        <v>0</v>
      </c>
      <c r="E1448" s="26">
        <v>0</v>
      </c>
      <c r="F1448" s="26">
        <v>0</v>
      </c>
      <c r="G1448" s="26">
        <v>0</v>
      </c>
      <c r="H1448" s="26">
        <v>650000000</v>
      </c>
      <c r="I1448" s="26">
        <v>650000000</v>
      </c>
      <c r="J1448" s="26">
        <v>650000000</v>
      </c>
      <c r="K1448" s="26">
        <v>266500000</v>
      </c>
      <c r="L1448" s="26">
        <v>266500000</v>
      </c>
      <c r="M1448" s="26">
        <v>103500000</v>
      </c>
      <c r="N1448" s="26">
        <v>103500000</v>
      </c>
      <c r="O1448" s="26">
        <v>0</v>
      </c>
      <c r="P1448" s="26">
        <v>0</v>
      </c>
      <c r="Q1448" s="26">
        <v>0</v>
      </c>
      <c r="R1448" s="26">
        <v>0</v>
      </c>
      <c r="S1448" s="26">
        <v>0</v>
      </c>
      <c r="T1448" s="26">
        <v>0</v>
      </c>
      <c r="U1448" s="26">
        <v>383500000</v>
      </c>
      <c r="V1448" s="26">
        <v>59</v>
      </c>
      <c r="W1448" s="26">
        <v>546500000</v>
      </c>
      <c r="X1448" s="26">
        <v>84.076923076923094</v>
      </c>
      <c r="Y1448" s="26">
        <v>650000000</v>
      </c>
      <c r="Z1448" s="26">
        <v>100</v>
      </c>
      <c r="AA1448" s="26">
        <v>163000000</v>
      </c>
      <c r="AB1448" s="26">
        <v>103500000</v>
      </c>
      <c r="AC1448" s="26">
        <v>0</v>
      </c>
    </row>
    <row r="1449" spans="1:29" x14ac:dyDescent="0.2">
      <c r="A1449" s="10" t="s">
        <v>2078</v>
      </c>
      <c r="B1449" s="102" t="s">
        <v>139</v>
      </c>
      <c r="C1449" s="26">
        <v>0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  <c r="I1449" s="26">
        <v>0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0</v>
      </c>
      <c r="T1449" s="26">
        <v>0</v>
      </c>
      <c r="U1449" s="26">
        <v>0</v>
      </c>
      <c r="V1449" s="26">
        <v>0</v>
      </c>
      <c r="W1449" s="26">
        <v>0</v>
      </c>
      <c r="X1449" s="26">
        <v>0</v>
      </c>
      <c r="Y1449" s="26">
        <v>0</v>
      </c>
      <c r="Z1449" s="26">
        <v>0</v>
      </c>
      <c r="AA1449" s="26">
        <v>0</v>
      </c>
      <c r="AB1449" s="26">
        <v>0</v>
      </c>
      <c r="AC1449" s="26">
        <v>0</v>
      </c>
    </row>
    <row r="1450" spans="1:29" x14ac:dyDescent="0.2">
      <c r="A1450" s="10" t="s">
        <v>2079</v>
      </c>
      <c r="B1450" s="102" t="s">
        <v>121</v>
      </c>
      <c r="C1450" s="26">
        <v>0</v>
      </c>
      <c r="D1450" s="26">
        <v>0</v>
      </c>
      <c r="E1450" s="26">
        <v>0</v>
      </c>
      <c r="F1450" s="26">
        <v>0</v>
      </c>
      <c r="G1450" s="26">
        <v>0</v>
      </c>
      <c r="H1450" s="26">
        <v>0</v>
      </c>
      <c r="I1450" s="26">
        <v>0</v>
      </c>
      <c r="J1450" s="26">
        <v>0</v>
      </c>
      <c r="K1450" s="26">
        <v>0</v>
      </c>
      <c r="L1450" s="26">
        <v>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0</v>
      </c>
      <c r="T1450" s="26">
        <v>0</v>
      </c>
      <c r="U1450" s="26">
        <v>0</v>
      </c>
      <c r="V1450" s="26">
        <v>0</v>
      </c>
      <c r="W1450" s="26">
        <v>0</v>
      </c>
      <c r="X1450" s="26">
        <v>0</v>
      </c>
      <c r="Y1450" s="26">
        <v>0</v>
      </c>
      <c r="Z1450" s="26">
        <v>0</v>
      </c>
      <c r="AA1450" s="26">
        <v>0</v>
      </c>
      <c r="AB1450" s="26">
        <v>0</v>
      </c>
      <c r="AC1450" s="26">
        <v>0</v>
      </c>
    </row>
    <row r="1451" spans="1:29" ht="51" x14ac:dyDescent="0.2">
      <c r="A1451" s="10" t="s">
        <v>2080</v>
      </c>
      <c r="B1451" s="103" t="s">
        <v>2081</v>
      </c>
      <c r="C1451" s="26">
        <v>0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  <c r="I1451" s="26">
        <v>0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6">
        <v>0</v>
      </c>
      <c r="U1451" s="26">
        <v>0</v>
      </c>
      <c r="V1451" s="26">
        <v>0</v>
      </c>
      <c r="W1451" s="26">
        <v>0</v>
      </c>
      <c r="X1451" s="26">
        <v>0</v>
      </c>
      <c r="Y1451" s="26">
        <v>0</v>
      </c>
      <c r="Z1451" s="26">
        <v>0</v>
      </c>
      <c r="AA1451" s="26">
        <v>0</v>
      </c>
      <c r="AB1451" s="26">
        <v>0</v>
      </c>
      <c r="AC1451" s="26">
        <v>0</v>
      </c>
    </row>
    <row r="1452" spans="1:29" ht="38.25" x14ac:dyDescent="0.2">
      <c r="A1452" s="10" t="s">
        <v>2082</v>
      </c>
      <c r="B1452" s="103" t="s">
        <v>2083</v>
      </c>
      <c r="C1452" s="26">
        <v>0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  <c r="I1452" s="26">
        <v>0</v>
      </c>
      <c r="J1452" s="26">
        <v>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6">
        <v>0</v>
      </c>
      <c r="U1452" s="26">
        <v>0</v>
      </c>
      <c r="V1452" s="26">
        <v>0</v>
      </c>
      <c r="W1452" s="26">
        <v>0</v>
      </c>
      <c r="X1452" s="26">
        <v>0</v>
      </c>
      <c r="Y1452" s="26">
        <v>0</v>
      </c>
      <c r="Z1452" s="26">
        <v>0</v>
      </c>
      <c r="AA1452" s="26">
        <v>0</v>
      </c>
      <c r="AB1452" s="26">
        <v>0</v>
      </c>
      <c r="AC1452" s="26">
        <v>0</v>
      </c>
    </row>
    <row r="1453" spans="1:29" x14ac:dyDescent="0.2">
      <c r="A1453" s="10" t="s">
        <v>2084</v>
      </c>
      <c r="B1453" s="102" t="s">
        <v>127</v>
      </c>
      <c r="C1453" s="26">
        <v>0</v>
      </c>
      <c r="D1453" s="26">
        <v>0</v>
      </c>
      <c r="E1453" s="26">
        <v>0</v>
      </c>
      <c r="F1453" s="26">
        <v>0</v>
      </c>
      <c r="G1453" s="26">
        <v>0</v>
      </c>
      <c r="H1453" s="26">
        <v>0</v>
      </c>
      <c r="I1453" s="26">
        <v>0</v>
      </c>
      <c r="J1453" s="26">
        <v>0</v>
      </c>
      <c r="K1453" s="26">
        <v>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6">
        <v>0</v>
      </c>
      <c r="U1453" s="26">
        <v>0</v>
      </c>
      <c r="V1453" s="26">
        <v>0</v>
      </c>
      <c r="W1453" s="26">
        <v>0</v>
      </c>
      <c r="X1453" s="26">
        <v>0</v>
      </c>
      <c r="Y1453" s="26">
        <v>0</v>
      </c>
      <c r="Z1453" s="26">
        <v>0</v>
      </c>
      <c r="AA1453" s="26">
        <v>0</v>
      </c>
      <c r="AB1453" s="26">
        <v>0</v>
      </c>
      <c r="AC1453" s="26">
        <v>0</v>
      </c>
    </row>
    <row r="1454" spans="1:29" x14ac:dyDescent="0.2">
      <c r="A1454" s="10" t="s">
        <v>2085</v>
      </c>
      <c r="B1454" s="102" t="s">
        <v>149</v>
      </c>
      <c r="C1454" s="26">
        <v>650000000</v>
      </c>
      <c r="D1454" s="26">
        <v>0</v>
      </c>
      <c r="E1454" s="26">
        <v>0</v>
      </c>
      <c r="F1454" s="26">
        <v>0</v>
      </c>
      <c r="G1454" s="26">
        <v>0</v>
      </c>
      <c r="H1454" s="26">
        <v>650000000</v>
      </c>
      <c r="I1454" s="26">
        <v>650000000</v>
      </c>
      <c r="J1454" s="26">
        <v>650000000</v>
      </c>
      <c r="K1454" s="26">
        <v>266500000</v>
      </c>
      <c r="L1454" s="26">
        <v>266500000</v>
      </c>
      <c r="M1454" s="26">
        <v>103500000</v>
      </c>
      <c r="N1454" s="26">
        <v>103500000</v>
      </c>
      <c r="O1454" s="26">
        <v>0</v>
      </c>
      <c r="P1454" s="26">
        <v>0</v>
      </c>
      <c r="Q1454" s="26">
        <v>0</v>
      </c>
      <c r="R1454" s="26">
        <v>0</v>
      </c>
      <c r="S1454" s="26">
        <v>0</v>
      </c>
      <c r="T1454" s="26">
        <v>0</v>
      </c>
      <c r="U1454" s="26">
        <v>383500000</v>
      </c>
      <c r="V1454" s="26">
        <v>59</v>
      </c>
      <c r="W1454" s="26">
        <v>546500000</v>
      </c>
      <c r="X1454" s="26">
        <v>84.076923076923094</v>
      </c>
      <c r="Y1454" s="26">
        <v>650000000</v>
      </c>
      <c r="Z1454" s="26">
        <v>100</v>
      </c>
      <c r="AA1454" s="26">
        <v>163000000</v>
      </c>
      <c r="AB1454" s="26">
        <v>103500000</v>
      </c>
      <c r="AC1454" s="26">
        <v>0</v>
      </c>
    </row>
    <row r="1455" spans="1:29" x14ac:dyDescent="0.2">
      <c r="A1455" s="10" t="s">
        <v>2086</v>
      </c>
      <c r="B1455" s="102" t="s">
        <v>151</v>
      </c>
      <c r="C1455" s="26">
        <v>650000000</v>
      </c>
      <c r="D1455" s="26">
        <v>0</v>
      </c>
      <c r="E1455" s="26">
        <v>0</v>
      </c>
      <c r="F1455" s="26">
        <v>0</v>
      </c>
      <c r="G1455" s="26">
        <v>0</v>
      </c>
      <c r="H1455" s="26">
        <v>650000000</v>
      </c>
      <c r="I1455" s="26">
        <v>650000000</v>
      </c>
      <c r="J1455" s="26">
        <v>650000000</v>
      </c>
      <c r="K1455" s="26">
        <v>266500000</v>
      </c>
      <c r="L1455" s="26">
        <v>266500000</v>
      </c>
      <c r="M1455" s="26">
        <v>103500000</v>
      </c>
      <c r="N1455" s="26">
        <v>103500000</v>
      </c>
      <c r="O1455" s="26">
        <v>0</v>
      </c>
      <c r="P1455" s="26">
        <v>0</v>
      </c>
      <c r="Q1455" s="26">
        <v>0</v>
      </c>
      <c r="R1455" s="26">
        <v>0</v>
      </c>
      <c r="S1455" s="26">
        <v>0</v>
      </c>
      <c r="T1455" s="26">
        <v>0</v>
      </c>
      <c r="U1455" s="26">
        <v>383500000</v>
      </c>
      <c r="V1455" s="26">
        <v>59</v>
      </c>
      <c r="W1455" s="26">
        <v>546500000</v>
      </c>
      <c r="X1455" s="26">
        <v>84.076923076923094</v>
      </c>
      <c r="Y1455" s="26">
        <v>650000000</v>
      </c>
      <c r="Z1455" s="26">
        <v>100</v>
      </c>
      <c r="AA1455" s="26">
        <v>163000000</v>
      </c>
      <c r="AB1455" s="26">
        <v>103500000</v>
      </c>
      <c r="AC1455" s="26">
        <v>0</v>
      </c>
    </row>
    <row r="1456" spans="1:29" x14ac:dyDescent="0.2">
      <c r="A1456" s="10" t="s">
        <v>2087</v>
      </c>
      <c r="B1456" s="102" t="s">
        <v>2088</v>
      </c>
      <c r="C1456" s="26">
        <v>318500000</v>
      </c>
      <c r="D1456" s="26">
        <v>0</v>
      </c>
      <c r="E1456" s="26">
        <v>0</v>
      </c>
      <c r="F1456" s="26">
        <v>0</v>
      </c>
      <c r="G1456" s="26">
        <v>0</v>
      </c>
      <c r="H1456" s="26">
        <v>318500000</v>
      </c>
      <c r="I1456" s="26">
        <v>318500000</v>
      </c>
      <c r="J1456" s="26">
        <v>318500000</v>
      </c>
      <c r="K1456" s="26">
        <v>153000000</v>
      </c>
      <c r="L1456" s="26">
        <v>153000000</v>
      </c>
      <c r="M1456" s="26">
        <v>63000000</v>
      </c>
      <c r="N1456" s="26">
        <v>63000000</v>
      </c>
      <c r="O1456" s="26">
        <v>0</v>
      </c>
      <c r="P1456" s="26">
        <v>0</v>
      </c>
      <c r="Q1456" s="26">
        <v>0</v>
      </c>
      <c r="R1456" s="26">
        <v>0</v>
      </c>
      <c r="S1456" s="26">
        <v>0</v>
      </c>
      <c r="T1456" s="26">
        <v>0</v>
      </c>
      <c r="U1456" s="26">
        <v>165500000</v>
      </c>
      <c r="V1456" s="26">
        <v>51.962323390894802</v>
      </c>
      <c r="W1456" s="26">
        <v>255500000</v>
      </c>
      <c r="X1456" s="26">
        <v>80.219780219780191</v>
      </c>
      <c r="Y1456" s="26">
        <v>318500000</v>
      </c>
      <c r="Z1456" s="26">
        <v>100</v>
      </c>
      <c r="AA1456" s="26">
        <v>90000000</v>
      </c>
      <c r="AB1456" s="26">
        <v>63000000</v>
      </c>
      <c r="AC1456" s="26">
        <v>0</v>
      </c>
    </row>
    <row r="1457" spans="1:29" ht="38.25" x14ac:dyDescent="0.2">
      <c r="A1457" s="10" t="s">
        <v>2089</v>
      </c>
      <c r="B1457" s="103" t="s">
        <v>155</v>
      </c>
      <c r="C1457" s="26">
        <v>318500000</v>
      </c>
      <c r="D1457" s="26">
        <v>0</v>
      </c>
      <c r="E1457" s="26">
        <v>0</v>
      </c>
      <c r="F1457" s="26">
        <v>0</v>
      </c>
      <c r="G1457" s="26">
        <v>0</v>
      </c>
      <c r="H1457" s="26">
        <v>318500000</v>
      </c>
      <c r="I1457" s="26">
        <v>318500000</v>
      </c>
      <c r="J1457" s="26">
        <v>318500000</v>
      </c>
      <c r="K1457" s="26">
        <v>153000000</v>
      </c>
      <c r="L1457" s="26">
        <v>153000000</v>
      </c>
      <c r="M1457" s="26">
        <v>63000000</v>
      </c>
      <c r="N1457" s="26">
        <v>63000000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6">
        <v>0</v>
      </c>
      <c r="U1457" s="26">
        <v>165500000</v>
      </c>
      <c r="V1457" s="26">
        <v>51.962323390894802</v>
      </c>
      <c r="W1457" s="26">
        <v>255500000</v>
      </c>
      <c r="X1457" s="26">
        <v>80.219780219780191</v>
      </c>
      <c r="Y1457" s="26">
        <v>318500000</v>
      </c>
      <c r="Z1457" s="26">
        <v>100</v>
      </c>
      <c r="AA1457" s="26">
        <v>90000000</v>
      </c>
      <c r="AB1457" s="26">
        <v>63000000</v>
      </c>
      <c r="AC1457" s="26">
        <v>0</v>
      </c>
    </row>
    <row r="1458" spans="1:29" x14ac:dyDescent="0.2">
      <c r="A1458" s="10" t="s">
        <v>2090</v>
      </c>
      <c r="B1458" s="102" t="s">
        <v>127</v>
      </c>
      <c r="C1458" s="26">
        <v>147000000</v>
      </c>
      <c r="D1458" s="26">
        <v>0</v>
      </c>
      <c r="E1458" s="26">
        <v>0</v>
      </c>
      <c r="F1458" s="26">
        <v>0</v>
      </c>
      <c r="G1458" s="26">
        <v>0</v>
      </c>
      <c r="H1458" s="26">
        <v>147000000</v>
      </c>
      <c r="I1458" s="26">
        <v>147000000</v>
      </c>
      <c r="J1458" s="26">
        <v>147000000</v>
      </c>
      <c r="K1458" s="26">
        <v>78000000</v>
      </c>
      <c r="L1458" s="26">
        <v>78000000</v>
      </c>
      <c r="M1458" s="26">
        <v>63000000</v>
      </c>
      <c r="N1458" s="26">
        <v>63000000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6">
        <v>0</v>
      </c>
      <c r="U1458" s="26">
        <v>69000000</v>
      </c>
      <c r="V1458" s="26">
        <v>46.938775510204103</v>
      </c>
      <c r="W1458" s="26">
        <v>84000000</v>
      </c>
      <c r="X1458" s="26">
        <v>57.142857142857096</v>
      </c>
      <c r="Y1458" s="26">
        <v>147000000</v>
      </c>
      <c r="Z1458" s="26">
        <v>100</v>
      </c>
      <c r="AA1458" s="26">
        <v>15000000</v>
      </c>
      <c r="AB1458" s="26">
        <v>63000000</v>
      </c>
      <c r="AC1458" s="26">
        <v>0</v>
      </c>
    </row>
    <row r="1459" spans="1:29" x14ac:dyDescent="0.2">
      <c r="A1459" s="10" t="s">
        <v>2091</v>
      </c>
      <c r="B1459" s="102" t="s">
        <v>129</v>
      </c>
      <c r="C1459" s="26">
        <v>171500000</v>
      </c>
      <c r="D1459" s="26">
        <v>0</v>
      </c>
      <c r="E1459" s="26">
        <v>0</v>
      </c>
      <c r="F1459" s="26">
        <v>0</v>
      </c>
      <c r="G1459" s="26">
        <v>0</v>
      </c>
      <c r="H1459" s="26">
        <v>171500000</v>
      </c>
      <c r="I1459" s="26">
        <v>171500000</v>
      </c>
      <c r="J1459" s="26">
        <v>171500000</v>
      </c>
      <c r="K1459" s="26">
        <v>75000000</v>
      </c>
      <c r="L1459" s="26">
        <v>75000000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96500000</v>
      </c>
      <c r="V1459" s="26">
        <v>56.268221574343997</v>
      </c>
      <c r="W1459" s="26">
        <v>171500000</v>
      </c>
      <c r="X1459" s="26">
        <v>100</v>
      </c>
      <c r="Y1459" s="26">
        <v>171500000</v>
      </c>
      <c r="Z1459" s="26">
        <v>100</v>
      </c>
      <c r="AA1459" s="26">
        <v>75000000</v>
      </c>
      <c r="AB1459" s="26">
        <v>0</v>
      </c>
      <c r="AC1459" s="26">
        <v>0</v>
      </c>
    </row>
    <row r="1460" spans="1:29" x14ac:dyDescent="0.2">
      <c r="A1460" s="10" t="s">
        <v>2092</v>
      </c>
      <c r="B1460" s="102" t="s">
        <v>2093</v>
      </c>
      <c r="C1460" s="26">
        <v>266500000</v>
      </c>
      <c r="D1460" s="26">
        <v>0</v>
      </c>
      <c r="E1460" s="26">
        <v>0</v>
      </c>
      <c r="F1460" s="26">
        <v>0</v>
      </c>
      <c r="G1460" s="26">
        <v>0</v>
      </c>
      <c r="H1460" s="26">
        <v>266500000</v>
      </c>
      <c r="I1460" s="26">
        <v>266500000</v>
      </c>
      <c r="J1460" s="26">
        <v>266500000</v>
      </c>
      <c r="K1460" s="26">
        <v>95500000</v>
      </c>
      <c r="L1460" s="26">
        <v>95500000</v>
      </c>
      <c r="M1460" s="26">
        <v>31500000</v>
      </c>
      <c r="N1460" s="26">
        <v>31500000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6">
        <v>0</v>
      </c>
      <c r="U1460" s="26">
        <v>171000000</v>
      </c>
      <c r="V1460" s="26">
        <v>64.165103189493408</v>
      </c>
      <c r="W1460" s="26">
        <v>235000000</v>
      </c>
      <c r="X1460" s="26">
        <v>88.180112570356499</v>
      </c>
      <c r="Y1460" s="26">
        <v>266500000</v>
      </c>
      <c r="Z1460" s="26">
        <v>100</v>
      </c>
      <c r="AA1460" s="26">
        <v>64000000</v>
      </c>
      <c r="AB1460" s="26">
        <v>31500000</v>
      </c>
      <c r="AC1460" s="26">
        <v>0</v>
      </c>
    </row>
    <row r="1461" spans="1:29" ht="38.25" x14ac:dyDescent="0.2">
      <c r="A1461" s="10" t="s">
        <v>2094</v>
      </c>
      <c r="B1461" s="103" t="s">
        <v>155</v>
      </c>
      <c r="C1461" s="26">
        <v>266500000</v>
      </c>
      <c r="D1461" s="26">
        <v>0</v>
      </c>
      <c r="E1461" s="26">
        <v>0</v>
      </c>
      <c r="F1461" s="26">
        <v>0</v>
      </c>
      <c r="G1461" s="26">
        <v>0</v>
      </c>
      <c r="H1461" s="26">
        <v>266500000</v>
      </c>
      <c r="I1461" s="26">
        <v>266500000</v>
      </c>
      <c r="J1461" s="26">
        <v>266500000</v>
      </c>
      <c r="K1461" s="26">
        <v>95500000</v>
      </c>
      <c r="L1461" s="26">
        <v>95500000</v>
      </c>
      <c r="M1461" s="26">
        <v>31500000</v>
      </c>
      <c r="N1461" s="26">
        <v>31500000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171000000</v>
      </c>
      <c r="V1461" s="26">
        <v>64.165103189493408</v>
      </c>
      <c r="W1461" s="26">
        <v>235000000</v>
      </c>
      <c r="X1461" s="26">
        <v>88.180112570356499</v>
      </c>
      <c r="Y1461" s="26">
        <v>266500000</v>
      </c>
      <c r="Z1461" s="26">
        <v>100</v>
      </c>
      <c r="AA1461" s="26">
        <v>64000000</v>
      </c>
      <c r="AB1461" s="26">
        <v>31500000</v>
      </c>
      <c r="AC1461" s="26">
        <v>0</v>
      </c>
    </row>
    <row r="1462" spans="1:29" x14ac:dyDescent="0.2">
      <c r="A1462" s="10" t="s">
        <v>2095</v>
      </c>
      <c r="B1462" s="102" t="s">
        <v>127</v>
      </c>
      <c r="C1462" s="26">
        <v>123000000</v>
      </c>
      <c r="D1462" s="26">
        <v>0</v>
      </c>
      <c r="E1462" s="26">
        <v>0</v>
      </c>
      <c r="F1462" s="26">
        <v>0</v>
      </c>
      <c r="G1462" s="26">
        <v>0</v>
      </c>
      <c r="H1462" s="26">
        <v>123000000</v>
      </c>
      <c r="I1462" s="26">
        <v>123000000</v>
      </c>
      <c r="J1462" s="26">
        <v>123000000</v>
      </c>
      <c r="K1462" s="26">
        <v>55500000</v>
      </c>
      <c r="L1462" s="26">
        <v>55500000</v>
      </c>
      <c r="M1462" s="26">
        <v>31500000</v>
      </c>
      <c r="N1462" s="26">
        <v>31500000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67500000</v>
      </c>
      <c r="V1462" s="26">
        <v>54.878048780487802</v>
      </c>
      <c r="W1462" s="26">
        <v>91500000</v>
      </c>
      <c r="X1462" s="26">
        <v>74.390243902439011</v>
      </c>
      <c r="Y1462" s="26">
        <v>123000000</v>
      </c>
      <c r="Z1462" s="26">
        <v>100</v>
      </c>
      <c r="AA1462" s="26">
        <v>24000000</v>
      </c>
      <c r="AB1462" s="26">
        <v>31500000</v>
      </c>
      <c r="AC1462" s="26">
        <v>0</v>
      </c>
    </row>
    <row r="1463" spans="1:29" x14ac:dyDescent="0.2">
      <c r="A1463" s="10" t="s">
        <v>2096</v>
      </c>
      <c r="B1463" s="102" t="s">
        <v>129</v>
      </c>
      <c r="C1463" s="26">
        <v>143500000</v>
      </c>
      <c r="D1463" s="26">
        <v>0</v>
      </c>
      <c r="E1463" s="26">
        <v>0</v>
      </c>
      <c r="F1463" s="26">
        <v>0</v>
      </c>
      <c r="G1463" s="26">
        <v>0</v>
      </c>
      <c r="H1463" s="26">
        <v>143500000</v>
      </c>
      <c r="I1463" s="26">
        <v>143500000</v>
      </c>
      <c r="J1463" s="26">
        <v>143500000</v>
      </c>
      <c r="K1463" s="26">
        <v>40000000</v>
      </c>
      <c r="L1463" s="26">
        <v>40000000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103500000</v>
      </c>
      <c r="V1463" s="26">
        <v>72.125435540069688</v>
      </c>
      <c r="W1463" s="26">
        <v>143500000</v>
      </c>
      <c r="X1463" s="26">
        <v>100</v>
      </c>
      <c r="Y1463" s="26">
        <v>143500000</v>
      </c>
      <c r="Z1463" s="26">
        <v>100</v>
      </c>
      <c r="AA1463" s="26">
        <v>40000000</v>
      </c>
      <c r="AB1463" s="26">
        <v>0</v>
      </c>
      <c r="AC1463" s="26">
        <v>0</v>
      </c>
    </row>
    <row r="1464" spans="1:29" ht="51" x14ac:dyDescent="0.2">
      <c r="A1464" s="10" t="s">
        <v>2097</v>
      </c>
      <c r="B1464" s="103" t="s">
        <v>2098</v>
      </c>
      <c r="C1464" s="26">
        <v>65000000</v>
      </c>
      <c r="D1464" s="26">
        <v>0</v>
      </c>
      <c r="E1464" s="26">
        <v>0</v>
      </c>
      <c r="F1464" s="26">
        <v>0</v>
      </c>
      <c r="G1464" s="26">
        <v>0</v>
      </c>
      <c r="H1464" s="26">
        <v>65000000</v>
      </c>
      <c r="I1464" s="26">
        <v>65000000</v>
      </c>
      <c r="J1464" s="26">
        <v>65000000</v>
      </c>
      <c r="K1464" s="26">
        <v>18000000</v>
      </c>
      <c r="L1464" s="26">
        <v>18000000</v>
      </c>
      <c r="M1464" s="26">
        <v>9000000</v>
      </c>
      <c r="N1464" s="26">
        <v>9000000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47000000</v>
      </c>
      <c r="V1464" s="26">
        <v>72.307692307692307</v>
      </c>
      <c r="W1464" s="26">
        <v>56000000</v>
      </c>
      <c r="X1464" s="26">
        <v>86.153846153846203</v>
      </c>
      <c r="Y1464" s="26">
        <v>65000000</v>
      </c>
      <c r="Z1464" s="26">
        <v>100</v>
      </c>
      <c r="AA1464" s="26">
        <v>9000000</v>
      </c>
      <c r="AB1464" s="26">
        <v>9000000</v>
      </c>
      <c r="AC1464" s="26">
        <v>0</v>
      </c>
    </row>
    <row r="1465" spans="1:29" ht="38.25" x14ac:dyDescent="0.2">
      <c r="A1465" s="10" t="s">
        <v>2099</v>
      </c>
      <c r="B1465" s="103" t="s">
        <v>155</v>
      </c>
      <c r="C1465" s="26">
        <v>65000000</v>
      </c>
      <c r="D1465" s="26">
        <v>0</v>
      </c>
      <c r="E1465" s="26">
        <v>0</v>
      </c>
      <c r="F1465" s="26">
        <v>0</v>
      </c>
      <c r="G1465" s="26">
        <v>0</v>
      </c>
      <c r="H1465" s="26">
        <v>65000000</v>
      </c>
      <c r="I1465" s="26">
        <v>65000000</v>
      </c>
      <c r="J1465" s="26">
        <v>65000000</v>
      </c>
      <c r="K1465" s="26">
        <v>18000000</v>
      </c>
      <c r="L1465" s="26">
        <v>18000000</v>
      </c>
      <c r="M1465" s="26">
        <v>9000000</v>
      </c>
      <c r="N1465" s="26">
        <v>9000000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47000000</v>
      </c>
      <c r="V1465" s="26">
        <v>72.307692307692307</v>
      </c>
      <c r="W1465" s="26">
        <v>56000000</v>
      </c>
      <c r="X1465" s="26">
        <v>86.153846153846203</v>
      </c>
      <c r="Y1465" s="26">
        <v>65000000</v>
      </c>
      <c r="Z1465" s="26">
        <v>100</v>
      </c>
      <c r="AA1465" s="26">
        <v>9000000</v>
      </c>
      <c r="AB1465" s="26">
        <v>9000000</v>
      </c>
      <c r="AC1465" s="26">
        <v>0</v>
      </c>
    </row>
    <row r="1466" spans="1:29" x14ac:dyDescent="0.2">
      <c r="A1466" s="10" t="s">
        <v>2100</v>
      </c>
      <c r="B1466" s="102" t="s">
        <v>127</v>
      </c>
      <c r="C1466" s="26">
        <v>30000000</v>
      </c>
      <c r="D1466" s="26">
        <v>0</v>
      </c>
      <c r="E1466" s="26">
        <v>0</v>
      </c>
      <c r="F1466" s="26">
        <v>0</v>
      </c>
      <c r="G1466" s="26">
        <v>0</v>
      </c>
      <c r="H1466" s="26">
        <v>30000000</v>
      </c>
      <c r="I1466" s="26">
        <v>30000000</v>
      </c>
      <c r="J1466" s="26">
        <v>30000000</v>
      </c>
      <c r="K1466" s="26">
        <v>18000000</v>
      </c>
      <c r="L1466" s="26">
        <v>18000000</v>
      </c>
      <c r="M1466" s="26">
        <v>9000000</v>
      </c>
      <c r="N1466" s="26">
        <v>9000000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12000000</v>
      </c>
      <c r="V1466" s="26">
        <v>40</v>
      </c>
      <c r="W1466" s="26">
        <v>21000000</v>
      </c>
      <c r="X1466" s="26">
        <v>70</v>
      </c>
      <c r="Y1466" s="26">
        <v>30000000</v>
      </c>
      <c r="Z1466" s="26">
        <v>100</v>
      </c>
      <c r="AA1466" s="26">
        <v>9000000</v>
      </c>
      <c r="AB1466" s="26">
        <v>9000000</v>
      </c>
      <c r="AC1466" s="26">
        <v>0</v>
      </c>
    </row>
    <row r="1467" spans="1:29" x14ac:dyDescent="0.2">
      <c r="A1467" s="10" t="s">
        <v>2101</v>
      </c>
      <c r="B1467" s="102" t="s">
        <v>129</v>
      </c>
      <c r="C1467" s="26">
        <v>35000000</v>
      </c>
      <c r="D1467" s="26">
        <v>0</v>
      </c>
      <c r="E1467" s="26">
        <v>0</v>
      </c>
      <c r="F1467" s="26">
        <v>0</v>
      </c>
      <c r="G1467" s="26">
        <v>0</v>
      </c>
      <c r="H1467" s="26">
        <v>35000000</v>
      </c>
      <c r="I1467" s="26">
        <v>35000000</v>
      </c>
      <c r="J1467" s="26">
        <v>35000000</v>
      </c>
      <c r="K1467" s="26">
        <v>0</v>
      </c>
      <c r="L1467" s="26">
        <v>0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6">
        <v>0</v>
      </c>
      <c r="U1467" s="26">
        <v>35000000</v>
      </c>
      <c r="V1467" s="26">
        <v>100</v>
      </c>
      <c r="W1467" s="26">
        <v>35000000</v>
      </c>
      <c r="X1467" s="26">
        <v>100</v>
      </c>
      <c r="Y1467" s="26">
        <v>35000000</v>
      </c>
      <c r="Z1467" s="26">
        <v>100</v>
      </c>
      <c r="AA1467" s="26">
        <v>0</v>
      </c>
      <c r="AB1467" s="26">
        <v>0</v>
      </c>
      <c r="AC1467" s="26">
        <v>0</v>
      </c>
    </row>
    <row r="1468" spans="1:29" x14ac:dyDescent="0.2">
      <c r="A1468" s="10" t="s">
        <v>2102</v>
      </c>
      <c r="B1468" s="102" t="s">
        <v>2103</v>
      </c>
      <c r="C1468" s="26">
        <v>0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  <c r="I1468" s="26">
        <v>0</v>
      </c>
      <c r="J1468" s="26">
        <v>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0</v>
      </c>
      <c r="Z1468" s="26">
        <v>0</v>
      </c>
      <c r="AA1468" s="26">
        <v>0</v>
      </c>
      <c r="AB1468" s="26">
        <v>0</v>
      </c>
      <c r="AC1468" s="26">
        <v>0</v>
      </c>
    </row>
    <row r="1469" spans="1:29" ht="25.5" x14ac:dyDescent="0.2">
      <c r="A1469" s="10" t="s">
        <v>2104</v>
      </c>
      <c r="B1469" s="103" t="s">
        <v>2105</v>
      </c>
      <c r="C1469" s="26">
        <v>0</v>
      </c>
      <c r="D1469" s="26">
        <v>0</v>
      </c>
      <c r="E1469" s="26">
        <v>0</v>
      </c>
      <c r="F1469" s="26">
        <v>0</v>
      </c>
      <c r="G1469" s="26">
        <v>0</v>
      </c>
      <c r="H1469" s="26">
        <v>0</v>
      </c>
      <c r="I1469" s="26">
        <v>0</v>
      </c>
      <c r="J1469" s="26">
        <v>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0</v>
      </c>
      <c r="X1469" s="26">
        <v>0</v>
      </c>
      <c r="Y1469" s="26">
        <v>0</v>
      </c>
      <c r="Z1469" s="26">
        <v>0</v>
      </c>
      <c r="AA1469" s="26">
        <v>0</v>
      </c>
      <c r="AB1469" s="26">
        <v>0</v>
      </c>
      <c r="AC1469" s="26">
        <v>0</v>
      </c>
    </row>
    <row r="1470" spans="1:29" x14ac:dyDescent="0.2">
      <c r="A1470" s="10" t="s">
        <v>2106</v>
      </c>
      <c r="B1470" s="102" t="s">
        <v>127</v>
      </c>
      <c r="C1470" s="26">
        <v>0</v>
      </c>
      <c r="D1470" s="26">
        <v>0</v>
      </c>
      <c r="E1470" s="26">
        <v>0</v>
      </c>
      <c r="F1470" s="26">
        <v>0</v>
      </c>
      <c r="G1470" s="26">
        <v>0</v>
      </c>
      <c r="H1470" s="26">
        <v>0</v>
      </c>
      <c r="I1470" s="26">
        <v>0</v>
      </c>
      <c r="J1470" s="26">
        <v>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6">
        <v>0</v>
      </c>
      <c r="U1470" s="26">
        <v>0</v>
      </c>
      <c r="V1470" s="26">
        <v>0</v>
      </c>
      <c r="W1470" s="26">
        <v>0</v>
      </c>
      <c r="X1470" s="26">
        <v>0</v>
      </c>
      <c r="Y1470" s="26">
        <v>0</v>
      </c>
      <c r="Z1470" s="26">
        <v>0</v>
      </c>
      <c r="AA1470" s="26">
        <v>0</v>
      </c>
      <c r="AB1470" s="26">
        <v>0</v>
      </c>
      <c r="AC1470" s="26">
        <v>0</v>
      </c>
    </row>
    <row r="1471" spans="1:29" ht="51" x14ac:dyDescent="0.2">
      <c r="A1471" s="10" t="s">
        <v>2107</v>
      </c>
      <c r="B1471" s="103" t="s">
        <v>2081</v>
      </c>
      <c r="C1471" s="26">
        <v>0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  <c r="I1471" s="26">
        <v>0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6">
        <v>0</v>
      </c>
      <c r="U1471" s="26">
        <v>0</v>
      </c>
      <c r="V1471" s="26">
        <v>0</v>
      </c>
      <c r="W1471" s="26">
        <v>0</v>
      </c>
      <c r="X1471" s="26">
        <v>0</v>
      </c>
      <c r="Y1471" s="26">
        <v>0</v>
      </c>
      <c r="Z1471" s="26">
        <v>0</v>
      </c>
      <c r="AA1471" s="26">
        <v>0</v>
      </c>
      <c r="AB1471" s="26">
        <v>0</v>
      </c>
      <c r="AC1471" s="26">
        <v>0</v>
      </c>
    </row>
    <row r="1472" spans="1:29" ht="25.5" x14ac:dyDescent="0.2">
      <c r="A1472" s="10" t="s">
        <v>2108</v>
      </c>
      <c r="B1472" s="103" t="s">
        <v>2109</v>
      </c>
      <c r="C1472" s="26">
        <v>0</v>
      </c>
      <c r="D1472" s="26">
        <v>0</v>
      </c>
      <c r="E1472" s="26">
        <v>0</v>
      </c>
      <c r="F1472" s="26">
        <v>0</v>
      </c>
      <c r="G1472" s="26">
        <v>0</v>
      </c>
      <c r="H1472" s="26">
        <v>0</v>
      </c>
      <c r="I1472" s="26">
        <v>0</v>
      </c>
      <c r="J1472" s="26">
        <v>0</v>
      </c>
      <c r="K1472" s="26">
        <v>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6">
        <v>0</v>
      </c>
      <c r="U1472" s="26">
        <v>0</v>
      </c>
      <c r="V1472" s="26">
        <v>0</v>
      </c>
      <c r="W1472" s="26">
        <v>0</v>
      </c>
      <c r="X1472" s="26">
        <v>0</v>
      </c>
      <c r="Y1472" s="26">
        <v>0</v>
      </c>
      <c r="Z1472" s="26">
        <v>0</v>
      </c>
      <c r="AA1472" s="26">
        <v>0</v>
      </c>
      <c r="AB1472" s="26">
        <v>0</v>
      </c>
      <c r="AC1472" s="26">
        <v>0</v>
      </c>
    </row>
    <row r="1473" spans="1:29" x14ac:dyDescent="0.2">
      <c r="A1473" s="10" t="s">
        <v>2110</v>
      </c>
      <c r="B1473" s="102" t="s">
        <v>127</v>
      </c>
      <c r="C1473" s="26">
        <v>0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  <c r="I1473" s="26">
        <v>0</v>
      </c>
      <c r="J1473" s="26">
        <v>0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6">
        <v>0</v>
      </c>
      <c r="U1473" s="26">
        <v>0</v>
      </c>
      <c r="V1473" s="26">
        <v>0</v>
      </c>
      <c r="W1473" s="26">
        <v>0</v>
      </c>
      <c r="X1473" s="26">
        <v>0</v>
      </c>
      <c r="Y1473" s="26">
        <v>0</v>
      </c>
      <c r="Z1473" s="26">
        <v>0</v>
      </c>
      <c r="AA1473" s="26">
        <v>0</v>
      </c>
      <c r="AB1473" s="26">
        <v>0</v>
      </c>
      <c r="AC1473" s="26">
        <v>0</v>
      </c>
    </row>
    <row r="1474" spans="1:29" ht="25.5" x14ac:dyDescent="0.2">
      <c r="A1474" s="10" t="s">
        <v>2111</v>
      </c>
      <c r="B1474" s="103" t="s">
        <v>933</v>
      </c>
      <c r="C1474" s="26">
        <v>0</v>
      </c>
      <c r="D1474" s="26">
        <v>0</v>
      </c>
      <c r="E1474" s="26">
        <v>0</v>
      </c>
      <c r="F1474" s="26">
        <v>0</v>
      </c>
      <c r="G1474" s="26">
        <v>0</v>
      </c>
      <c r="H1474" s="26">
        <v>0</v>
      </c>
      <c r="I1474" s="26">
        <v>0</v>
      </c>
      <c r="J1474" s="26">
        <v>0</v>
      </c>
      <c r="K1474" s="26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6">
        <v>0</v>
      </c>
      <c r="U1474" s="26">
        <v>0</v>
      </c>
      <c r="V1474" s="26">
        <v>0</v>
      </c>
      <c r="W1474" s="26">
        <v>0</v>
      </c>
      <c r="X1474" s="26">
        <v>0</v>
      </c>
      <c r="Y1474" s="26">
        <v>0</v>
      </c>
      <c r="Z1474" s="26">
        <v>0</v>
      </c>
      <c r="AA1474" s="26">
        <v>0</v>
      </c>
      <c r="AB1474" s="26">
        <v>0</v>
      </c>
      <c r="AC1474" s="26">
        <v>0</v>
      </c>
    </row>
    <row r="1475" spans="1:29" x14ac:dyDescent="0.2">
      <c r="A1475" s="10" t="s">
        <v>2112</v>
      </c>
      <c r="B1475" s="102" t="s">
        <v>2113</v>
      </c>
      <c r="C1475" s="26">
        <v>25252153000</v>
      </c>
      <c r="D1475" s="26">
        <v>57000000</v>
      </c>
      <c r="E1475" s="26">
        <v>0</v>
      </c>
      <c r="F1475" s="26">
        <v>0</v>
      </c>
      <c r="G1475" s="26">
        <v>530000000</v>
      </c>
      <c r="H1475" s="26">
        <v>24779153000</v>
      </c>
      <c r="I1475" s="26">
        <v>24779153000</v>
      </c>
      <c r="J1475" s="26">
        <v>24779153000</v>
      </c>
      <c r="K1475" s="26">
        <v>7543768698.3299999</v>
      </c>
      <c r="L1475" s="26">
        <v>7543768698.3299999</v>
      </c>
      <c r="M1475" s="26">
        <v>5402432670.9200001</v>
      </c>
      <c r="N1475" s="26">
        <v>5402432670.9200001</v>
      </c>
      <c r="O1475" s="26">
        <v>37657879.920000002</v>
      </c>
      <c r="P1475" s="26">
        <v>37657879.920000002</v>
      </c>
      <c r="Q1475" s="26">
        <v>29002030.920000002</v>
      </c>
      <c r="R1475" s="26">
        <v>29002030.920000002</v>
      </c>
      <c r="S1475" s="26">
        <v>0</v>
      </c>
      <c r="T1475" s="26">
        <v>0</v>
      </c>
      <c r="U1475" s="26">
        <v>17235384301.669998</v>
      </c>
      <c r="V1475" s="26">
        <v>69.555986444209793</v>
      </c>
      <c r="W1475" s="26">
        <v>19376720329.080002</v>
      </c>
      <c r="X1475" s="26">
        <v>78.197670150711005</v>
      </c>
      <c r="Y1475" s="26">
        <v>24741495120.080002</v>
      </c>
      <c r="Z1475" s="26">
        <v>99.848025959886499</v>
      </c>
      <c r="AA1475" s="26">
        <v>2141336027.4100001</v>
      </c>
      <c r="AB1475" s="26">
        <v>5364774791</v>
      </c>
      <c r="AC1475" s="26">
        <v>8655849</v>
      </c>
    </row>
    <row r="1476" spans="1:29" x14ac:dyDescent="0.2">
      <c r="A1476" s="10" t="s">
        <v>2114</v>
      </c>
      <c r="B1476" s="102" t="s">
        <v>2115</v>
      </c>
      <c r="C1476" s="26">
        <v>1571363000</v>
      </c>
      <c r="D1476" s="26">
        <v>0</v>
      </c>
      <c r="E1476" s="26">
        <v>0</v>
      </c>
      <c r="F1476" s="26">
        <v>0</v>
      </c>
      <c r="G1476" s="26">
        <v>0</v>
      </c>
      <c r="H1476" s="26">
        <v>1571363000</v>
      </c>
      <c r="I1476" s="26">
        <v>1571363000</v>
      </c>
      <c r="J1476" s="26">
        <v>1571363000</v>
      </c>
      <c r="K1476" s="26">
        <v>212100000</v>
      </c>
      <c r="L1476" s="26">
        <v>212100000</v>
      </c>
      <c r="M1476" s="26">
        <v>125800000</v>
      </c>
      <c r="N1476" s="26">
        <v>125800000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6">
        <v>0</v>
      </c>
      <c r="U1476" s="26">
        <v>1359263000</v>
      </c>
      <c r="V1476" s="26">
        <v>86.502164044845088</v>
      </c>
      <c r="W1476" s="26">
        <v>1445563000</v>
      </c>
      <c r="X1476" s="26">
        <v>91.994211394820894</v>
      </c>
      <c r="Y1476" s="26">
        <v>1571363000</v>
      </c>
      <c r="Z1476" s="26">
        <v>100</v>
      </c>
      <c r="AA1476" s="26">
        <v>86300000</v>
      </c>
      <c r="AB1476" s="26">
        <v>125800000</v>
      </c>
      <c r="AC1476" s="26">
        <v>0</v>
      </c>
    </row>
    <row r="1477" spans="1:29" x14ac:dyDescent="0.2">
      <c r="A1477" s="10" t="s">
        <v>2116</v>
      </c>
      <c r="B1477" s="102" t="s">
        <v>61</v>
      </c>
      <c r="C1477" s="26">
        <v>1571363000</v>
      </c>
      <c r="D1477" s="26">
        <v>0</v>
      </c>
      <c r="E1477" s="26">
        <v>0</v>
      </c>
      <c r="F1477" s="26">
        <v>0</v>
      </c>
      <c r="G1477" s="26">
        <v>0</v>
      </c>
      <c r="H1477" s="26">
        <v>1571363000</v>
      </c>
      <c r="I1477" s="26">
        <v>1571363000</v>
      </c>
      <c r="J1477" s="26">
        <v>1571363000</v>
      </c>
      <c r="K1477" s="26">
        <v>212100000</v>
      </c>
      <c r="L1477" s="26">
        <v>212100000</v>
      </c>
      <c r="M1477" s="26">
        <v>125800000</v>
      </c>
      <c r="N1477" s="26">
        <v>125800000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1359263000</v>
      </c>
      <c r="V1477" s="26">
        <v>86.502164044845088</v>
      </c>
      <c r="W1477" s="26">
        <v>1445563000</v>
      </c>
      <c r="X1477" s="26">
        <v>91.994211394820894</v>
      </c>
      <c r="Y1477" s="26">
        <v>1571363000</v>
      </c>
      <c r="Z1477" s="26">
        <v>100</v>
      </c>
      <c r="AA1477" s="26">
        <v>86300000</v>
      </c>
      <c r="AB1477" s="26">
        <v>125800000</v>
      </c>
      <c r="AC1477" s="26">
        <v>0</v>
      </c>
    </row>
    <row r="1478" spans="1:29" x14ac:dyDescent="0.2">
      <c r="A1478" s="10" t="s">
        <v>2117</v>
      </c>
      <c r="B1478" s="102" t="s">
        <v>115</v>
      </c>
      <c r="C1478" s="26">
        <v>1571363000</v>
      </c>
      <c r="D1478" s="26">
        <v>0</v>
      </c>
      <c r="E1478" s="26">
        <v>0</v>
      </c>
      <c r="F1478" s="26">
        <v>0</v>
      </c>
      <c r="G1478" s="26">
        <v>0</v>
      </c>
      <c r="H1478" s="26">
        <v>1571363000</v>
      </c>
      <c r="I1478" s="26">
        <v>1571363000</v>
      </c>
      <c r="J1478" s="26">
        <v>1571363000</v>
      </c>
      <c r="K1478" s="26">
        <v>212100000</v>
      </c>
      <c r="L1478" s="26">
        <v>212100000</v>
      </c>
      <c r="M1478" s="26">
        <v>125800000</v>
      </c>
      <c r="N1478" s="26">
        <v>125800000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6">
        <v>0</v>
      </c>
      <c r="U1478" s="26">
        <v>1359263000</v>
      </c>
      <c r="V1478" s="26">
        <v>86.502164044845088</v>
      </c>
      <c r="W1478" s="26">
        <v>1445563000</v>
      </c>
      <c r="X1478" s="26">
        <v>91.994211394820894</v>
      </c>
      <c r="Y1478" s="26">
        <v>1571363000</v>
      </c>
      <c r="Z1478" s="26">
        <v>100</v>
      </c>
      <c r="AA1478" s="26">
        <v>86300000</v>
      </c>
      <c r="AB1478" s="26">
        <v>125800000</v>
      </c>
      <c r="AC1478" s="26">
        <v>0</v>
      </c>
    </row>
    <row r="1479" spans="1:29" ht="25.5" x14ac:dyDescent="0.2">
      <c r="A1479" s="10" t="s">
        <v>2118</v>
      </c>
      <c r="B1479" s="103" t="s">
        <v>169</v>
      </c>
      <c r="C1479" s="26">
        <v>937363000</v>
      </c>
      <c r="D1479" s="26">
        <v>0</v>
      </c>
      <c r="E1479" s="26">
        <v>0</v>
      </c>
      <c r="F1479" s="26">
        <v>0</v>
      </c>
      <c r="G1479" s="26">
        <v>0</v>
      </c>
      <c r="H1479" s="26">
        <v>937363000</v>
      </c>
      <c r="I1479" s="26">
        <v>937363000</v>
      </c>
      <c r="J1479" s="26">
        <v>937363000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937363000</v>
      </c>
      <c r="V1479" s="26">
        <v>100</v>
      </c>
      <c r="W1479" s="26">
        <v>937363000</v>
      </c>
      <c r="X1479" s="26">
        <v>100</v>
      </c>
      <c r="Y1479" s="26">
        <v>937363000</v>
      </c>
      <c r="Z1479" s="26">
        <v>100</v>
      </c>
      <c r="AA1479" s="26">
        <v>0</v>
      </c>
      <c r="AB1479" s="26">
        <v>0</v>
      </c>
      <c r="AC1479" s="26">
        <v>0</v>
      </c>
    </row>
    <row r="1480" spans="1:29" x14ac:dyDescent="0.2">
      <c r="A1480" s="10" t="s">
        <v>2119</v>
      </c>
      <c r="B1480" s="102" t="s">
        <v>191</v>
      </c>
      <c r="C1480" s="26">
        <v>937363000</v>
      </c>
      <c r="D1480" s="26">
        <v>0</v>
      </c>
      <c r="E1480" s="26">
        <v>0</v>
      </c>
      <c r="F1480" s="26">
        <v>0</v>
      </c>
      <c r="G1480" s="26">
        <v>0</v>
      </c>
      <c r="H1480" s="26">
        <v>937363000</v>
      </c>
      <c r="I1480" s="26">
        <v>937363000</v>
      </c>
      <c r="J1480" s="26">
        <v>937363000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937363000</v>
      </c>
      <c r="V1480" s="26">
        <v>100</v>
      </c>
      <c r="W1480" s="26">
        <v>937363000</v>
      </c>
      <c r="X1480" s="26">
        <v>100</v>
      </c>
      <c r="Y1480" s="26">
        <v>937363000</v>
      </c>
      <c r="Z1480" s="26">
        <v>100</v>
      </c>
      <c r="AA1480" s="26">
        <v>0</v>
      </c>
      <c r="AB1480" s="26">
        <v>0</v>
      </c>
      <c r="AC1480" s="26">
        <v>0</v>
      </c>
    </row>
    <row r="1481" spans="1:29" x14ac:dyDescent="0.2">
      <c r="A1481" s="10" t="s">
        <v>2120</v>
      </c>
      <c r="B1481" s="102" t="s">
        <v>173</v>
      </c>
      <c r="C1481" s="26">
        <v>937363000</v>
      </c>
      <c r="D1481" s="26">
        <v>0</v>
      </c>
      <c r="E1481" s="26">
        <v>0</v>
      </c>
      <c r="F1481" s="26">
        <v>0</v>
      </c>
      <c r="G1481" s="26">
        <v>0</v>
      </c>
      <c r="H1481" s="26">
        <v>937363000</v>
      </c>
      <c r="I1481" s="26">
        <v>937363000</v>
      </c>
      <c r="J1481" s="26">
        <v>937363000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937363000</v>
      </c>
      <c r="V1481" s="26">
        <v>100</v>
      </c>
      <c r="W1481" s="26">
        <v>937363000</v>
      </c>
      <c r="X1481" s="26">
        <v>100</v>
      </c>
      <c r="Y1481" s="26">
        <v>937363000</v>
      </c>
      <c r="Z1481" s="26">
        <v>100</v>
      </c>
      <c r="AA1481" s="26">
        <v>0</v>
      </c>
      <c r="AB1481" s="26">
        <v>0</v>
      </c>
      <c r="AC1481" s="26">
        <v>0</v>
      </c>
    </row>
    <row r="1482" spans="1:29" ht="89.25" x14ac:dyDescent="0.2">
      <c r="A1482" s="10" t="s">
        <v>2121</v>
      </c>
      <c r="B1482" s="103" t="s">
        <v>2122</v>
      </c>
      <c r="C1482" s="26">
        <v>937363000</v>
      </c>
      <c r="D1482" s="26">
        <v>0</v>
      </c>
      <c r="E1482" s="26">
        <v>0</v>
      </c>
      <c r="F1482" s="26">
        <v>0</v>
      </c>
      <c r="G1482" s="26">
        <v>0</v>
      </c>
      <c r="H1482" s="26">
        <v>937363000</v>
      </c>
      <c r="I1482" s="26">
        <v>937363000</v>
      </c>
      <c r="J1482" s="26">
        <v>937363000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6">
        <v>0</v>
      </c>
      <c r="U1482" s="26">
        <v>937363000</v>
      </c>
      <c r="V1482" s="26">
        <v>100</v>
      </c>
      <c r="W1482" s="26">
        <v>937363000</v>
      </c>
      <c r="X1482" s="26">
        <v>100</v>
      </c>
      <c r="Y1482" s="26">
        <v>937363000</v>
      </c>
      <c r="Z1482" s="26">
        <v>100</v>
      </c>
      <c r="AA1482" s="26">
        <v>0</v>
      </c>
      <c r="AB1482" s="26">
        <v>0</v>
      </c>
      <c r="AC1482" s="26">
        <v>0</v>
      </c>
    </row>
    <row r="1483" spans="1:29" ht="38.25" x14ac:dyDescent="0.2">
      <c r="A1483" s="10" t="s">
        <v>2123</v>
      </c>
      <c r="B1483" s="103" t="s">
        <v>199</v>
      </c>
      <c r="C1483" s="26">
        <v>937363000</v>
      </c>
      <c r="D1483" s="26">
        <v>0</v>
      </c>
      <c r="E1483" s="26">
        <v>0</v>
      </c>
      <c r="F1483" s="26">
        <v>0</v>
      </c>
      <c r="G1483" s="26">
        <v>0</v>
      </c>
      <c r="H1483" s="26">
        <v>937363000</v>
      </c>
      <c r="I1483" s="26">
        <v>937363000</v>
      </c>
      <c r="J1483" s="26">
        <v>937363000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6">
        <v>0</v>
      </c>
      <c r="U1483" s="26">
        <v>937363000</v>
      </c>
      <c r="V1483" s="26">
        <v>100</v>
      </c>
      <c r="W1483" s="26">
        <v>937363000</v>
      </c>
      <c r="X1483" s="26">
        <v>100</v>
      </c>
      <c r="Y1483" s="26">
        <v>937363000</v>
      </c>
      <c r="Z1483" s="26">
        <v>100</v>
      </c>
      <c r="AA1483" s="26">
        <v>0</v>
      </c>
      <c r="AB1483" s="26">
        <v>0</v>
      </c>
      <c r="AC1483" s="26">
        <v>0</v>
      </c>
    </row>
    <row r="1484" spans="1:29" x14ac:dyDescent="0.2">
      <c r="A1484" s="10" t="s">
        <v>2124</v>
      </c>
      <c r="B1484" s="102" t="s">
        <v>127</v>
      </c>
      <c r="C1484" s="26">
        <v>937363000</v>
      </c>
      <c r="D1484" s="26">
        <v>0</v>
      </c>
      <c r="E1484" s="26">
        <v>0</v>
      </c>
      <c r="F1484" s="26">
        <v>0</v>
      </c>
      <c r="G1484" s="26">
        <v>0</v>
      </c>
      <c r="H1484" s="26">
        <v>937363000</v>
      </c>
      <c r="I1484" s="26">
        <v>937363000</v>
      </c>
      <c r="J1484" s="26">
        <v>937363000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6">
        <v>0</v>
      </c>
      <c r="U1484" s="26">
        <v>937363000</v>
      </c>
      <c r="V1484" s="26">
        <v>100</v>
      </c>
      <c r="W1484" s="26">
        <v>937363000</v>
      </c>
      <c r="X1484" s="26">
        <v>100</v>
      </c>
      <c r="Y1484" s="26">
        <v>937363000</v>
      </c>
      <c r="Z1484" s="26">
        <v>100</v>
      </c>
      <c r="AA1484" s="26">
        <v>0</v>
      </c>
      <c r="AB1484" s="26">
        <v>0</v>
      </c>
      <c r="AC1484" s="26">
        <v>0</v>
      </c>
    </row>
    <row r="1485" spans="1:29" x14ac:dyDescent="0.2">
      <c r="A1485" s="10" t="s">
        <v>2125</v>
      </c>
      <c r="B1485" s="102" t="s">
        <v>117</v>
      </c>
      <c r="C1485" s="26">
        <v>634000000</v>
      </c>
      <c r="D1485" s="26">
        <v>0</v>
      </c>
      <c r="E1485" s="26">
        <v>0</v>
      </c>
      <c r="F1485" s="26">
        <v>0</v>
      </c>
      <c r="G1485" s="26">
        <v>0</v>
      </c>
      <c r="H1485" s="26">
        <v>634000000</v>
      </c>
      <c r="I1485" s="26">
        <v>634000000</v>
      </c>
      <c r="J1485" s="26">
        <v>634000000</v>
      </c>
      <c r="K1485" s="26">
        <v>212100000</v>
      </c>
      <c r="L1485" s="26">
        <v>212100000</v>
      </c>
      <c r="M1485" s="26">
        <v>125800000</v>
      </c>
      <c r="N1485" s="26">
        <v>125800000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6">
        <v>0</v>
      </c>
      <c r="U1485" s="26">
        <v>421900000</v>
      </c>
      <c r="V1485" s="26">
        <v>66.545741324921096</v>
      </c>
      <c r="W1485" s="26">
        <v>508200000</v>
      </c>
      <c r="X1485" s="26">
        <v>80.157728706624596</v>
      </c>
      <c r="Y1485" s="26">
        <v>634000000</v>
      </c>
      <c r="Z1485" s="26">
        <v>100</v>
      </c>
      <c r="AA1485" s="26">
        <v>86300000</v>
      </c>
      <c r="AB1485" s="26">
        <v>125800000</v>
      </c>
      <c r="AC1485" s="26">
        <v>0</v>
      </c>
    </row>
    <row r="1486" spans="1:29" x14ac:dyDescent="0.2">
      <c r="A1486" s="10" t="s">
        <v>2126</v>
      </c>
      <c r="B1486" s="102" t="s">
        <v>139</v>
      </c>
      <c r="C1486" s="26">
        <v>84000000</v>
      </c>
      <c r="D1486" s="26">
        <v>0</v>
      </c>
      <c r="E1486" s="26">
        <v>0</v>
      </c>
      <c r="F1486" s="26">
        <v>0</v>
      </c>
      <c r="G1486" s="26">
        <v>0</v>
      </c>
      <c r="H1486" s="26">
        <v>84000000</v>
      </c>
      <c r="I1486" s="26">
        <v>84000000</v>
      </c>
      <c r="J1486" s="26">
        <v>84000000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6">
        <v>0</v>
      </c>
      <c r="U1486" s="26">
        <v>84000000</v>
      </c>
      <c r="V1486" s="26">
        <v>100</v>
      </c>
      <c r="W1486" s="26">
        <v>84000000</v>
      </c>
      <c r="X1486" s="26">
        <v>100</v>
      </c>
      <c r="Y1486" s="26">
        <v>84000000</v>
      </c>
      <c r="Z1486" s="26">
        <v>100</v>
      </c>
      <c r="AA1486" s="26">
        <v>0</v>
      </c>
      <c r="AB1486" s="26">
        <v>0</v>
      </c>
      <c r="AC1486" s="26">
        <v>0</v>
      </c>
    </row>
    <row r="1487" spans="1:29" x14ac:dyDescent="0.2">
      <c r="A1487" s="10" t="s">
        <v>2127</v>
      </c>
      <c r="B1487" s="102" t="s">
        <v>121</v>
      </c>
      <c r="C1487" s="26">
        <v>84000000</v>
      </c>
      <c r="D1487" s="26">
        <v>0</v>
      </c>
      <c r="E1487" s="26">
        <v>0</v>
      </c>
      <c r="F1487" s="26">
        <v>0</v>
      </c>
      <c r="G1487" s="26">
        <v>0</v>
      </c>
      <c r="H1487" s="26">
        <v>84000000</v>
      </c>
      <c r="I1487" s="26">
        <v>84000000</v>
      </c>
      <c r="J1487" s="26">
        <v>84000000</v>
      </c>
      <c r="K1487" s="26">
        <v>0</v>
      </c>
      <c r="L1487" s="26">
        <v>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0</v>
      </c>
      <c r="T1487" s="26">
        <v>0</v>
      </c>
      <c r="U1487" s="26">
        <v>84000000</v>
      </c>
      <c r="V1487" s="26">
        <v>100</v>
      </c>
      <c r="W1487" s="26">
        <v>84000000</v>
      </c>
      <c r="X1487" s="26">
        <v>100</v>
      </c>
      <c r="Y1487" s="26">
        <v>84000000</v>
      </c>
      <c r="Z1487" s="26">
        <v>100</v>
      </c>
      <c r="AA1487" s="26">
        <v>0</v>
      </c>
      <c r="AB1487" s="26">
        <v>0</v>
      </c>
      <c r="AC1487" s="26">
        <v>0</v>
      </c>
    </row>
    <row r="1488" spans="1:29" ht="51" x14ac:dyDescent="0.2">
      <c r="A1488" s="10" t="s">
        <v>2128</v>
      </c>
      <c r="B1488" s="103" t="s">
        <v>2081</v>
      </c>
      <c r="C1488" s="26">
        <v>84000000</v>
      </c>
      <c r="D1488" s="26">
        <v>0</v>
      </c>
      <c r="E1488" s="26">
        <v>0</v>
      </c>
      <c r="F1488" s="26">
        <v>0</v>
      </c>
      <c r="G1488" s="26">
        <v>0</v>
      </c>
      <c r="H1488" s="26">
        <v>84000000</v>
      </c>
      <c r="I1488" s="26">
        <v>84000000</v>
      </c>
      <c r="J1488" s="26">
        <v>84000000</v>
      </c>
      <c r="K1488" s="26">
        <v>0</v>
      </c>
      <c r="L1488" s="26">
        <v>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6">
        <v>0</v>
      </c>
      <c r="U1488" s="26">
        <v>84000000</v>
      </c>
      <c r="V1488" s="26">
        <v>100</v>
      </c>
      <c r="W1488" s="26">
        <v>84000000</v>
      </c>
      <c r="X1488" s="26">
        <v>100</v>
      </c>
      <c r="Y1488" s="26">
        <v>84000000</v>
      </c>
      <c r="Z1488" s="26">
        <v>100</v>
      </c>
      <c r="AA1488" s="26">
        <v>0</v>
      </c>
      <c r="AB1488" s="26">
        <v>0</v>
      </c>
      <c r="AC1488" s="26">
        <v>0</v>
      </c>
    </row>
    <row r="1489" spans="1:29" ht="38.25" x14ac:dyDescent="0.2">
      <c r="A1489" s="10" t="s">
        <v>2129</v>
      </c>
      <c r="B1489" s="103" t="s">
        <v>2083</v>
      </c>
      <c r="C1489" s="26">
        <v>84000000</v>
      </c>
      <c r="D1489" s="26">
        <v>0</v>
      </c>
      <c r="E1489" s="26">
        <v>0</v>
      </c>
      <c r="F1489" s="26">
        <v>0</v>
      </c>
      <c r="G1489" s="26">
        <v>0</v>
      </c>
      <c r="H1489" s="26">
        <v>84000000</v>
      </c>
      <c r="I1489" s="26">
        <v>84000000</v>
      </c>
      <c r="J1489" s="26">
        <v>84000000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v>0</v>
      </c>
      <c r="U1489" s="26">
        <v>84000000</v>
      </c>
      <c r="V1489" s="26">
        <v>100</v>
      </c>
      <c r="W1489" s="26">
        <v>84000000</v>
      </c>
      <c r="X1489" s="26">
        <v>100</v>
      </c>
      <c r="Y1489" s="26">
        <v>84000000</v>
      </c>
      <c r="Z1489" s="26">
        <v>100</v>
      </c>
      <c r="AA1489" s="26">
        <v>0</v>
      </c>
      <c r="AB1489" s="26">
        <v>0</v>
      </c>
      <c r="AC1489" s="26">
        <v>0</v>
      </c>
    </row>
    <row r="1490" spans="1:29" x14ac:dyDescent="0.2">
      <c r="A1490" s="10" t="s">
        <v>2130</v>
      </c>
      <c r="B1490" s="102" t="s">
        <v>127</v>
      </c>
      <c r="C1490" s="26">
        <v>84000000</v>
      </c>
      <c r="D1490" s="26">
        <v>0</v>
      </c>
      <c r="E1490" s="26">
        <v>0</v>
      </c>
      <c r="F1490" s="26">
        <v>0</v>
      </c>
      <c r="G1490" s="26">
        <v>0</v>
      </c>
      <c r="H1490" s="26">
        <v>84000000</v>
      </c>
      <c r="I1490" s="26">
        <v>84000000</v>
      </c>
      <c r="J1490" s="26">
        <v>84000000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6">
        <v>0</v>
      </c>
      <c r="U1490" s="26">
        <v>84000000</v>
      </c>
      <c r="V1490" s="26">
        <v>100</v>
      </c>
      <c r="W1490" s="26">
        <v>84000000</v>
      </c>
      <c r="X1490" s="26">
        <v>100</v>
      </c>
      <c r="Y1490" s="26">
        <v>84000000</v>
      </c>
      <c r="Z1490" s="26">
        <v>100</v>
      </c>
      <c r="AA1490" s="26">
        <v>0</v>
      </c>
      <c r="AB1490" s="26">
        <v>0</v>
      </c>
      <c r="AC1490" s="26">
        <v>0</v>
      </c>
    </row>
    <row r="1491" spans="1:29" x14ac:dyDescent="0.2">
      <c r="A1491" s="10" t="s">
        <v>2131</v>
      </c>
      <c r="B1491" s="102" t="s">
        <v>149</v>
      </c>
      <c r="C1491" s="26">
        <v>550000000</v>
      </c>
      <c r="D1491" s="26">
        <v>0</v>
      </c>
      <c r="E1491" s="26">
        <v>0</v>
      </c>
      <c r="F1491" s="26">
        <v>0</v>
      </c>
      <c r="G1491" s="26">
        <v>0</v>
      </c>
      <c r="H1491" s="26">
        <v>550000000</v>
      </c>
      <c r="I1491" s="26">
        <v>550000000</v>
      </c>
      <c r="J1491" s="26">
        <v>550000000</v>
      </c>
      <c r="K1491" s="26">
        <v>212100000</v>
      </c>
      <c r="L1491" s="26">
        <v>212100000</v>
      </c>
      <c r="M1491" s="26">
        <v>125800000</v>
      </c>
      <c r="N1491" s="26">
        <v>125800000</v>
      </c>
      <c r="O1491" s="26">
        <v>0</v>
      </c>
      <c r="P1491" s="26">
        <v>0</v>
      </c>
      <c r="Q1491" s="26">
        <v>0</v>
      </c>
      <c r="R1491" s="26">
        <v>0</v>
      </c>
      <c r="S1491" s="26">
        <v>0</v>
      </c>
      <c r="T1491" s="26">
        <v>0</v>
      </c>
      <c r="U1491" s="26">
        <v>337900000</v>
      </c>
      <c r="V1491" s="26">
        <v>61.436363636363602</v>
      </c>
      <c r="W1491" s="26">
        <v>424200000</v>
      </c>
      <c r="X1491" s="26">
        <v>77.127272727272697</v>
      </c>
      <c r="Y1491" s="26">
        <v>550000000</v>
      </c>
      <c r="Z1491" s="26">
        <v>100</v>
      </c>
      <c r="AA1491" s="26">
        <v>86300000</v>
      </c>
      <c r="AB1491" s="26">
        <v>125800000</v>
      </c>
      <c r="AC1491" s="26">
        <v>0</v>
      </c>
    </row>
    <row r="1492" spans="1:29" x14ac:dyDescent="0.2">
      <c r="A1492" s="10" t="s">
        <v>2132</v>
      </c>
      <c r="B1492" s="102" t="s">
        <v>151</v>
      </c>
      <c r="C1492" s="26">
        <v>550000000</v>
      </c>
      <c r="D1492" s="26">
        <v>0</v>
      </c>
      <c r="E1492" s="26">
        <v>0</v>
      </c>
      <c r="F1492" s="26">
        <v>0</v>
      </c>
      <c r="G1492" s="26">
        <v>0</v>
      </c>
      <c r="H1492" s="26">
        <v>550000000</v>
      </c>
      <c r="I1492" s="26">
        <v>550000000</v>
      </c>
      <c r="J1492" s="26">
        <v>550000000</v>
      </c>
      <c r="K1492" s="26">
        <v>212100000</v>
      </c>
      <c r="L1492" s="26">
        <v>212100000</v>
      </c>
      <c r="M1492" s="26">
        <v>125800000</v>
      </c>
      <c r="N1492" s="26">
        <v>125800000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6">
        <v>0</v>
      </c>
      <c r="U1492" s="26">
        <v>337900000</v>
      </c>
      <c r="V1492" s="26">
        <v>61.436363636363602</v>
      </c>
      <c r="W1492" s="26">
        <v>424200000</v>
      </c>
      <c r="X1492" s="26">
        <v>77.127272727272697</v>
      </c>
      <c r="Y1492" s="26">
        <v>550000000</v>
      </c>
      <c r="Z1492" s="26">
        <v>100</v>
      </c>
      <c r="AA1492" s="26">
        <v>86300000</v>
      </c>
      <c r="AB1492" s="26">
        <v>125800000</v>
      </c>
      <c r="AC1492" s="26">
        <v>0</v>
      </c>
    </row>
    <row r="1493" spans="1:29" x14ac:dyDescent="0.2">
      <c r="A1493" s="10" t="s">
        <v>2133</v>
      </c>
      <c r="B1493" s="102" t="s">
        <v>2103</v>
      </c>
      <c r="C1493" s="26">
        <v>300000000</v>
      </c>
      <c r="D1493" s="26">
        <v>0</v>
      </c>
      <c r="E1493" s="26">
        <v>0</v>
      </c>
      <c r="F1493" s="26">
        <v>0</v>
      </c>
      <c r="G1493" s="26">
        <v>0</v>
      </c>
      <c r="H1493" s="26">
        <v>300000000</v>
      </c>
      <c r="I1493" s="26">
        <v>300000000</v>
      </c>
      <c r="J1493" s="26">
        <v>300000000</v>
      </c>
      <c r="K1493" s="26">
        <v>212100000</v>
      </c>
      <c r="L1493" s="26">
        <v>212100000</v>
      </c>
      <c r="M1493" s="26">
        <v>125800000</v>
      </c>
      <c r="N1493" s="26">
        <v>125800000</v>
      </c>
      <c r="O1493" s="26">
        <v>0</v>
      </c>
      <c r="P1493" s="26">
        <v>0</v>
      </c>
      <c r="Q1493" s="26">
        <v>0</v>
      </c>
      <c r="R1493" s="26">
        <v>0</v>
      </c>
      <c r="S1493" s="26">
        <v>0</v>
      </c>
      <c r="T1493" s="26">
        <v>0</v>
      </c>
      <c r="U1493" s="26">
        <v>87900000</v>
      </c>
      <c r="V1493" s="26">
        <v>29.3</v>
      </c>
      <c r="W1493" s="26">
        <v>174200000</v>
      </c>
      <c r="X1493" s="26">
        <v>58.066666666666698</v>
      </c>
      <c r="Y1493" s="26">
        <v>300000000</v>
      </c>
      <c r="Z1493" s="26">
        <v>100</v>
      </c>
      <c r="AA1493" s="26">
        <v>86300000</v>
      </c>
      <c r="AB1493" s="26">
        <v>125800000</v>
      </c>
      <c r="AC1493" s="26">
        <v>0</v>
      </c>
    </row>
    <row r="1494" spans="1:29" ht="25.5" x14ac:dyDescent="0.2">
      <c r="A1494" s="10" t="s">
        <v>2134</v>
      </c>
      <c r="B1494" s="103" t="s">
        <v>2105</v>
      </c>
      <c r="C1494" s="26">
        <v>300000000</v>
      </c>
      <c r="D1494" s="26">
        <v>0</v>
      </c>
      <c r="E1494" s="26">
        <v>0</v>
      </c>
      <c r="F1494" s="26">
        <v>0</v>
      </c>
      <c r="G1494" s="26">
        <v>0</v>
      </c>
      <c r="H1494" s="26">
        <v>300000000</v>
      </c>
      <c r="I1494" s="26">
        <v>300000000</v>
      </c>
      <c r="J1494" s="26">
        <v>300000000</v>
      </c>
      <c r="K1494" s="26">
        <v>212100000</v>
      </c>
      <c r="L1494" s="26">
        <v>212100000</v>
      </c>
      <c r="M1494" s="26">
        <v>125800000</v>
      </c>
      <c r="N1494" s="26">
        <v>125800000</v>
      </c>
      <c r="O1494" s="26">
        <v>0</v>
      </c>
      <c r="P1494" s="26">
        <v>0</v>
      </c>
      <c r="Q1494" s="26">
        <v>0</v>
      </c>
      <c r="R1494" s="26">
        <v>0</v>
      </c>
      <c r="S1494" s="26">
        <v>0</v>
      </c>
      <c r="T1494" s="26">
        <v>0</v>
      </c>
      <c r="U1494" s="26">
        <v>87900000</v>
      </c>
      <c r="V1494" s="26">
        <v>29.3</v>
      </c>
      <c r="W1494" s="26">
        <v>174200000</v>
      </c>
      <c r="X1494" s="26">
        <v>58.066666666666698</v>
      </c>
      <c r="Y1494" s="26">
        <v>300000000</v>
      </c>
      <c r="Z1494" s="26">
        <v>100</v>
      </c>
      <c r="AA1494" s="26">
        <v>86300000</v>
      </c>
      <c r="AB1494" s="26">
        <v>125800000</v>
      </c>
      <c r="AC1494" s="26">
        <v>0</v>
      </c>
    </row>
    <row r="1495" spans="1:29" x14ac:dyDescent="0.2">
      <c r="A1495" s="10" t="s">
        <v>2135</v>
      </c>
      <c r="B1495" s="102" t="s">
        <v>127</v>
      </c>
      <c r="C1495" s="26">
        <v>300000000</v>
      </c>
      <c r="D1495" s="26">
        <v>0</v>
      </c>
      <c r="E1495" s="26">
        <v>0</v>
      </c>
      <c r="F1495" s="26">
        <v>0</v>
      </c>
      <c r="G1495" s="26">
        <v>0</v>
      </c>
      <c r="H1495" s="26">
        <v>300000000</v>
      </c>
      <c r="I1495" s="26">
        <v>300000000</v>
      </c>
      <c r="J1495" s="26">
        <v>300000000</v>
      </c>
      <c r="K1495" s="26">
        <v>212100000</v>
      </c>
      <c r="L1495" s="26">
        <v>212100000</v>
      </c>
      <c r="M1495" s="26">
        <v>125800000</v>
      </c>
      <c r="N1495" s="26">
        <v>125800000</v>
      </c>
      <c r="O1495" s="26">
        <v>0</v>
      </c>
      <c r="P1495" s="26">
        <v>0</v>
      </c>
      <c r="Q1495" s="26">
        <v>0</v>
      </c>
      <c r="R1495" s="26">
        <v>0</v>
      </c>
      <c r="S1495" s="26">
        <v>0</v>
      </c>
      <c r="T1495" s="26">
        <v>0</v>
      </c>
      <c r="U1495" s="26">
        <v>87900000</v>
      </c>
      <c r="V1495" s="26">
        <v>29.3</v>
      </c>
      <c r="W1495" s="26">
        <v>174200000</v>
      </c>
      <c r="X1495" s="26">
        <v>58.066666666666698</v>
      </c>
      <c r="Y1495" s="26">
        <v>300000000</v>
      </c>
      <c r="Z1495" s="26">
        <v>100</v>
      </c>
      <c r="AA1495" s="26">
        <v>86300000</v>
      </c>
      <c r="AB1495" s="26">
        <v>125800000</v>
      </c>
      <c r="AC1495" s="26">
        <v>0</v>
      </c>
    </row>
    <row r="1496" spans="1:29" ht="25.5" x14ac:dyDescent="0.2">
      <c r="A1496" s="10" t="s">
        <v>2136</v>
      </c>
      <c r="B1496" s="103" t="s">
        <v>147</v>
      </c>
      <c r="C1496" s="26">
        <v>0</v>
      </c>
      <c r="D1496" s="26">
        <v>0</v>
      </c>
      <c r="E1496" s="26">
        <v>0</v>
      </c>
      <c r="F1496" s="26">
        <v>0</v>
      </c>
      <c r="G1496" s="26">
        <v>0</v>
      </c>
      <c r="H1496" s="26">
        <v>0</v>
      </c>
      <c r="I1496" s="26">
        <v>0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6">
        <v>0</v>
      </c>
      <c r="U1496" s="26">
        <v>0</v>
      </c>
      <c r="V1496" s="26">
        <v>0</v>
      </c>
      <c r="W1496" s="26">
        <v>0</v>
      </c>
      <c r="X1496" s="26">
        <v>0</v>
      </c>
      <c r="Y1496" s="26">
        <v>0</v>
      </c>
      <c r="Z1496" s="26">
        <v>0</v>
      </c>
      <c r="AA1496" s="26">
        <v>0</v>
      </c>
      <c r="AB1496" s="26">
        <v>0</v>
      </c>
      <c r="AC1496" s="26">
        <v>0</v>
      </c>
    </row>
    <row r="1497" spans="1:29" ht="51" x14ac:dyDescent="0.2">
      <c r="A1497" s="10" t="s">
        <v>2137</v>
      </c>
      <c r="B1497" s="103" t="s">
        <v>2081</v>
      </c>
      <c r="C1497" s="26">
        <v>250000000</v>
      </c>
      <c r="D1497" s="26">
        <v>0</v>
      </c>
      <c r="E1497" s="26">
        <v>0</v>
      </c>
      <c r="F1497" s="26">
        <v>0</v>
      </c>
      <c r="G1497" s="26">
        <v>0</v>
      </c>
      <c r="H1497" s="26">
        <v>250000000</v>
      </c>
      <c r="I1497" s="26">
        <v>250000000</v>
      </c>
      <c r="J1497" s="26">
        <v>250000000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6">
        <v>0</v>
      </c>
      <c r="U1497" s="26">
        <v>250000000</v>
      </c>
      <c r="V1497" s="26">
        <v>100</v>
      </c>
      <c r="W1497" s="26">
        <v>250000000</v>
      </c>
      <c r="X1497" s="26">
        <v>100</v>
      </c>
      <c r="Y1497" s="26">
        <v>250000000</v>
      </c>
      <c r="Z1497" s="26">
        <v>100</v>
      </c>
      <c r="AA1497" s="26">
        <v>0</v>
      </c>
      <c r="AB1497" s="26">
        <v>0</v>
      </c>
      <c r="AC1497" s="26">
        <v>0</v>
      </c>
    </row>
    <row r="1498" spans="1:29" ht="25.5" x14ac:dyDescent="0.2">
      <c r="A1498" s="10" t="s">
        <v>2138</v>
      </c>
      <c r="B1498" s="103" t="s">
        <v>2109</v>
      </c>
      <c r="C1498" s="26">
        <v>250000000</v>
      </c>
      <c r="D1498" s="26">
        <v>0</v>
      </c>
      <c r="E1498" s="26">
        <v>0</v>
      </c>
      <c r="F1498" s="26">
        <v>0</v>
      </c>
      <c r="G1498" s="26">
        <v>0</v>
      </c>
      <c r="H1498" s="26">
        <v>250000000</v>
      </c>
      <c r="I1498" s="26">
        <v>250000000</v>
      </c>
      <c r="J1498" s="26">
        <v>250000000</v>
      </c>
      <c r="K1498" s="26">
        <v>0</v>
      </c>
      <c r="L1498" s="26">
        <v>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6">
        <v>0</v>
      </c>
      <c r="U1498" s="26">
        <v>250000000</v>
      </c>
      <c r="V1498" s="26">
        <v>100</v>
      </c>
      <c r="W1498" s="26">
        <v>250000000</v>
      </c>
      <c r="X1498" s="26">
        <v>100</v>
      </c>
      <c r="Y1498" s="26">
        <v>250000000</v>
      </c>
      <c r="Z1498" s="26">
        <v>100</v>
      </c>
      <c r="AA1498" s="26">
        <v>0</v>
      </c>
      <c r="AB1498" s="26">
        <v>0</v>
      </c>
      <c r="AC1498" s="26">
        <v>0</v>
      </c>
    </row>
    <row r="1499" spans="1:29" x14ac:dyDescent="0.2">
      <c r="A1499" s="10" t="s">
        <v>2139</v>
      </c>
      <c r="B1499" s="102" t="s">
        <v>127</v>
      </c>
      <c r="C1499" s="26">
        <v>216000000</v>
      </c>
      <c r="D1499" s="26">
        <v>0</v>
      </c>
      <c r="E1499" s="26">
        <v>0</v>
      </c>
      <c r="F1499" s="26">
        <v>0</v>
      </c>
      <c r="G1499" s="26">
        <v>0</v>
      </c>
      <c r="H1499" s="26">
        <v>216000000</v>
      </c>
      <c r="I1499" s="26">
        <v>216000000</v>
      </c>
      <c r="J1499" s="26">
        <v>216000000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6">
        <v>0</v>
      </c>
      <c r="U1499" s="26">
        <v>216000000</v>
      </c>
      <c r="V1499" s="26">
        <v>100</v>
      </c>
      <c r="W1499" s="26">
        <v>216000000</v>
      </c>
      <c r="X1499" s="26">
        <v>100</v>
      </c>
      <c r="Y1499" s="26">
        <v>216000000</v>
      </c>
      <c r="Z1499" s="26">
        <v>100</v>
      </c>
      <c r="AA1499" s="26">
        <v>0</v>
      </c>
      <c r="AB1499" s="26">
        <v>0</v>
      </c>
      <c r="AC1499" s="26">
        <v>0</v>
      </c>
    </row>
    <row r="1500" spans="1:29" ht="25.5" x14ac:dyDescent="0.2">
      <c r="A1500" s="10" t="s">
        <v>2140</v>
      </c>
      <c r="B1500" s="103" t="s">
        <v>933</v>
      </c>
      <c r="C1500" s="26">
        <v>34000000</v>
      </c>
      <c r="D1500" s="26">
        <v>0</v>
      </c>
      <c r="E1500" s="26">
        <v>0</v>
      </c>
      <c r="F1500" s="26">
        <v>0</v>
      </c>
      <c r="G1500" s="26">
        <v>0</v>
      </c>
      <c r="H1500" s="26">
        <v>34000000</v>
      </c>
      <c r="I1500" s="26">
        <v>34000000</v>
      </c>
      <c r="J1500" s="26">
        <v>34000000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6">
        <v>0</v>
      </c>
      <c r="U1500" s="26">
        <v>34000000</v>
      </c>
      <c r="V1500" s="26">
        <v>100</v>
      </c>
      <c r="W1500" s="26">
        <v>34000000</v>
      </c>
      <c r="X1500" s="26">
        <v>100</v>
      </c>
      <c r="Y1500" s="26">
        <v>34000000</v>
      </c>
      <c r="Z1500" s="26">
        <v>100</v>
      </c>
      <c r="AA1500" s="26">
        <v>0</v>
      </c>
      <c r="AB1500" s="26">
        <v>0</v>
      </c>
      <c r="AC1500" s="26">
        <v>0</v>
      </c>
    </row>
    <row r="1501" spans="1:29" x14ac:dyDescent="0.2">
      <c r="A1501" s="10" t="s">
        <v>2141</v>
      </c>
      <c r="B1501" s="102" t="s">
        <v>2142</v>
      </c>
      <c r="C1501" s="26">
        <v>23680790000</v>
      </c>
      <c r="D1501" s="26">
        <v>57000000</v>
      </c>
      <c r="E1501" s="26">
        <v>0</v>
      </c>
      <c r="F1501" s="26">
        <v>0</v>
      </c>
      <c r="G1501" s="26">
        <v>530000000</v>
      </c>
      <c r="H1501" s="26">
        <v>23207790000</v>
      </c>
      <c r="I1501" s="26">
        <v>23207790000</v>
      </c>
      <c r="J1501" s="26">
        <v>23207790000</v>
      </c>
      <c r="K1501" s="26">
        <v>7331668698.3299999</v>
      </c>
      <c r="L1501" s="26">
        <v>7331668698.3299999</v>
      </c>
      <c r="M1501" s="26">
        <v>5276632670.9200001</v>
      </c>
      <c r="N1501" s="26">
        <v>5276632670.9200001</v>
      </c>
      <c r="O1501" s="26">
        <v>37657879.920000002</v>
      </c>
      <c r="P1501" s="26">
        <v>37657879.920000002</v>
      </c>
      <c r="Q1501" s="26">
        <v>29002030.920000002</v>
      </c>
      <c r="R1501" s="26">
        <v>29002030.920000002</v>
      </c>
      <c r="S1501" s="26">
        <v>0</v>
      </c>
      <c r="T1501" s="26">
        <v>0</v>
      </c>
      <c r="U1501" s="26">
        <v>15876121301.67</v>
      </c>
      <c r="V1501" s="26">
        <v>68.408587382383189</v>
      </c>
      <c r="W1501" s="26">
        <v>17931157329.080002</v>
      </c>
      <c r="X1501" s="26">
        <v>77.263528018307596</v>
      </c>
      <c r="Y1501" s="26">
        <v>23170132120.080002</v>
      </c>
      <c r="Z1501" s="26">
        <v>99.837736036391192</v>
      </c>
      <c r="AA1501" s="26">
        <v>2055036027.4100001</v>
      </c>
      <c r="AB1501" s="26">
        <v>5238974791</v>
      </c>
      <c r="AC1501" s="26">
        <v>8655849</v>
      </c>
    </row>
    <row r="1502" spans="1:29" x14ac:dyDescent="0.2">
      <c r="A1502" s="10" t="s">
        <v>2143</v>
      </c>
      <c r="B1502" s="102" t="s">
        <v>61</v>
      </c>
      <c r="C1502" s="26">
        <v>23680790000</v>
      </c>
      <c r="D1502" s="26">
        <v>57000000</v>
      </c>
      <c r="E1502" s="26">
        <v>0</v>
      </c>
      <c r="F1502" s="26">
        <v>0</v>
      </c>
      <c r="G1502" s="26">
        <v>530000000</v>
      </c>
      <c r="H1502" s="26">
        <v>23207790000</v>
      </c>
      <c r="I1502" s="26">
        <v>23207790000</v>
      </c>
      <c r="J1502" s="26">
        <v>23207790000</v>
      </c>
      <c r="K1502" s="26">
        <v>7331668698.3299999</v>
      </c>
      <c r="L1502" s="26">
        <v>7331668698.3299999</v>
      </c>
      <c r="M1502" s="26">
        <v>5276632670.9200001</v>
      </c>
      <c r="N1502" s="26">
        <v>5276632670.9200001</v>
      </c>
      <c r="O1502" s="26">
        <v>37657879.920000002</v>
      </c>
      <c r="P1502" s="26">
        <v>37657879.920000002</v>
      </c>
      <c r="Q1502" s="26">
        <v>29002030.920000002</v>
      </c>
      <c r="R1502" s="26">
        <v>29002030.920000002</v>
      </c>
      <c r="S1502" s="26">
        <v>0</v>
      </c>
      <c r="T1502" s="26">
        <v>0</v>
      </c>
      <c r="U1502" s="26">
        <v>15876121301.67</v>
      </c>
      <c r="V1502" s="26">
        <v>68.408587382383189</v>
      </c>
      <c r="W1502" s="26">
        <v>17931157329.080002</v>
      </c>
      <c r="X1502" s="26">
        <v>77.263528018307596</v>
      </c>
      <c r="Y1502" s="26">
        <v>23170132120.080002</v>
      </c>
      <c r="Z1502" s="26">
        <v>99.837736036391192</v>
      </c>
      <c r="AA1502" s="26">
        <v>2055036027.4100001</v>
      </c>
      <c r="AB1502" s="26">
        <v>5238974791</v>
      </c>
      <c r="AC1502" s="26">
        <v>8655849</v>
      </c>
    </row>
    <row r="1503" spans="1:29" x14ac:dyDescent="0.2">
      <c r="A1503" s="10" t="s">
        <v>2144</v>
      </c>
      <c r="B1503" s="102" t="s">
        <v>63</v>
      </c>
      <c r="C1503" s="26">
        <v>23680790000</v>
      </c>
      <c r="D1503" s="26">
        <v>57000000</v>
      </c>
      <c r="E1503" s="26">
        <v>0</v>
      </c>
      <c r="F1503" s="26">
        <v>0</v>
      </c>
      <c r="G1503" s="26">
        <v>530000000</v>
      </c>
      <c r="H1503" s="26">
        <v>23207790000</v>
      </c>
      <c r="I1503" s="26">
        <v>23207790000</v>
      </c>
      <c r="J1503" s="26">
        <v>23207790000</v>
      </c>
      <c r="K1503" s="26">
        <v>7331668698.3299999</v>
      </c>
      <c r="L1503" s="26">
        <v>7331668698.3299999</v>
      </c>
      <c r="M1503" s="26">
        <v>5276632670.9200001</v>
      </c>
      <c r="N1503" s="26">
        <v>5276632670.9200001</v>
      </c>
      <c r="O1503" s="26">
        <v>37657879.920000002</v>
      </c>
      <c r="P1503" s="26">
        <v>37657879.920000002</v>
      </c>
      <c r="Q1503" s="26">
        <v>29002030.920000002</v>
      </c>
      <c r="R1503" s="26">
        <v>29002030.920000002</v>
      </c>
      <c r="S1503" s="26">
        <v>0</v>
      </c>
      <c r="T1503" s="26">
        <v>0</v>
      </c>
      <c r="U1503" s="26">
        <v>15876121301.67</v>
      </c>
      <c r="V1503" s="26">
        <v>68.408587382383189</v>
      </c>
      <c r="W1503" s="26">
        <v>17931157329.080002</v>
      </c>
      <c r="X1503" s="26">
        <v>77.263528018307596</v>
      </c>
      <c r="Y1503" s="26">
        <v>23170132120.080002</v>
      </c>
      <c r="Z1503" s="26">
        <v>99.837736036391192</v>
      </c>
      <c r="AA1503" s="26">
        <v>2055036027.4100001</v>
      </c>
      <c r="AB1503" s="26">
        <v>5238974791</v>
      </c>
      <c r="AC1503" s="26">
        <v>8655849</v>
      </c>
    </row>
    <row r="1504" spans="1:29" x14ac:dyDescent="0.2">
      <c r="A1504" s="10" t="s">
        <v>2145</v>
      </c>
      <c r="B1504" s="102" t="s">
        <v>712</v>
      </c>
      <c r="C1504" s="26">
        <v>23362790000</v>
      </c>
      <c r="D1504" s="26">
        <v>57000000</v>
      </c>
      <c r="E1504" s="26">
        <v>0</v>
      </c>
      <c r="F1504" s="26">
        <v>0</v>
      </c>
      <c r="G1504" s="26">
        <v>530000000</v>
      </c>
      <c r="H1504" s="26">
        <v>22889790000</v>
      </c>
      <c r="I1504" s="26">
        <v>22889790000</v>
      </c>
      <c r="J1504" s="26">
        <v>22889790000</v>
      </c>
      <c r="K1504" s="26">
        <v>7331668698.3299999</v>
      </c>
      <c r="L1504" s="26">
        <v>7331668698.3299999</v>
      </c>
      <c r="M1504" s="26">
        <v>5276632670.9200001</v>
      </c>
      <c r="N1504" s="26">
        <v>5276632670.9200001</v>
      </c>
      <c r="O1504" s="26">
        <v>37657879.920000002</v>
      </c>
      <c r="P1504" s="26">
        <v>37657879.920000002</v>
      </c>
      <c r="Q1504" s="26">
        <v>29002030.920000002</v>
      </c>
      <c r="R1504" s="26">
        <v>29002030.920000002</v>
      </c>
      <c r="S1504" s="26">
        <v>0</v>
      </c>
      <c r="T1504" s="26">
        <v>0</v>
      </c>
      <c r="U1504" s="26">
        <v>15558121301.67</v>
      </c>
      <c r="V1504" s="26">
        <v>67.969698724496794</v>
      </c>
      <c r="W1504" s="26">
        <v>17613157329.080002</v>
      </c>
      <c r="X1504" s="26">
        <v>76.947658012939399</v>
      </c>
      <c r="Y1504" s="26">
        <v>22852132120.080002</v>
      </c>
      <c r="Z1504" s="26">
        <v>99.835481758810403</v>
      </c>
      <c r="AA1504" s="26">
        <v>2055036027.4100001</v>
      </c>
      <c r="AB1504" s="26">
        <v>5238974791</v>
      </c>
      <c r="AC1504" s="26">
        <v>8655849</v>
      </c>
    </row>
    <row r="1505" spans="1:29" x14ac:dyDescent="0.2">
      <c r="A1505" s="10" t="s">
        <v>2146</v>
      </c>
      <c r="B1505" s="102" t="s">
        <v>2147</v>
      </c>
      <c r="C1505" s="26">
        <v>195000000</v>
      </c>
      <c r="D1505" s="26">
        <v>0</v>
      </c>
      <c r="E1505" s="26">
        <v>0</v>
      </c>
      <c r="F1505" s="26">
        <v>0</v>
      </c>
      <c r="G1505" s="26">
        <v>0</v>
      </c>
      <c r="H1505" s="26">
        <v>195000000</v>
      </c>
      <c r="I1505" s="26">
        <v>195000000</v>
      </c>
      <c r="J1505" s="26">
        <v>195000000</v>
      </c>
      <c r="K1505" s="26">
        <v>0</v>
      </c>
      <c r="L1505" s="26">
        <v>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0</v>
      </c>
      <c r="T1505" s="26">
        <v>0</v>
      </c>
      <c r="U1505" s="26">
        <v>195000000</v>
      </c>
      <c r="V1505" s="26">
        <v>100</v>
      </c>
      <c r="W1505" s="26">
        <v>195000000</v>
      </c>
      <c r="X1505" s="26">
        <v>100</v>
      </c>
      <c r="Y1505" s="26">
        <v>195000000</v>
      </c>
      <c r="Z1505" s="26">
        <v>100</v>
      </c>
      <c r="AA1505" s="26">
        <v>0</v>
      </c>
      <c r="AB1505" s="26">
        <v>0</v>
      </c>
      <c r="AC1505" s="26">
        <v>0</v>
      </c>
    </row>
    <row r="1506" spans="1:29" x14ac:dyDescent="0.2">
      <c r="A1506" s="10" t="s">
        <v>2148</v>
      </c>
      <c r="B1506" s="102" t="s">
        <v>2149</v>
      </c>
      <c r="C1506" s="26">
        <v>195000000</v>
      </c>
      <c r="D1506" s="26">
        <v>0</v>
      </c>
      <c r="E1506" s="26">
        <v>0</v>
      </c>
      <c r="F1506" s="26">
        <v>0</v>
      </c>
      <c r="G1506" s="26">
        <v>0</v>
      </c>
      <c r="H1506" s="26">
        <v>195000000</v>
      </c>
      <c r="I1506" s="26">
        <v>195000000</v>
      </c>
      <c r="J1506" s="26">
        <v>195000000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0</v>
      </c>
      <c r="T1506" s="26">
        <v>0</v>
      </c>
      <c r="U1506" s="26">
        <v>195000000</v>
      </c>
      <c r="V1506" s="26">
        <v>100</v>
      </c>
      <c r="W1506" s="26">
        <v>195000000</v>
      </c>
      <c r="X1506" s="26">
        <v>100</v>
      </c>
      <c r="Y1506" s="26">
        <v>195000000</v>
      </c>
      <c r="Z1506" s="26">
        <v>100</v>
      </c>
      <c r="AA1506" s="26">
        <v>0</v>
      </c>
      <c r="AB1506" s="26">
        <v>0</v>
      </c>
      <c r="AC1506" s="26">
        <v>0</v>
      </c>
    </row>
    <row r="1507" spans="1:29" x14ac:dyDescent="0.2">
      <c r="A1507" s="10" t="s">
        <v>2150</v>
      </c>
      <c r="B1507" s="102" t="s">
        <v>2151</v>
      </c>
      <c r="C1507" s="26">
        <v>195000000</v>
      </c>
      <c r="D1507" s="26">
        <v>0</v>
      </c>
      <c r="E1507" s="26">
        <v>0</v>
      </c>
      <c r="F1507" s="26">
        <v>0</v>
      </c>
      <c r="G1507" s="26">
        <v>0</v>
      </c>
      <c r="H1507" s="26">
        <v>195000000</v>
      </c>
      <c r="I1507" s="26">
        <v>195000000</v>
      </c>
      <c r="J1507" s="26">
        <v>195000000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0</v>
      </c>
      <c r="T1507" s="26">
        <v>0</v>
      </c>
      <c r="U1507" s="26">
        <v>195000000</v>
      </c>
      <c r="V1507" s="26">
        <v>100</v>
      </c>
      <c r="W1507" s="26">
        <v>195000000</v>
      </c>
      <c r="X1507" s="26">
        <v>100</v>
      </c>
      <c r="Y1507" s="26">
        <v>195000000</v>
      </c>
      <c r="Z1507" s="26">
        <v>100</v>
      </c>
      <c r="AA1507" s="26">
        <v>0</v>
      </c>
      <c r="AB1507" s="26">
        <v>0</v>
      </c>
      <c r="AC1507" s="26">
        <v>0</v>
      </c>
    </row>
    <row r="1508" spans="1:29" x14ac:dyDescent="0.2">
      <c r="A1508" s="10" t="s">
        <v>2152</v>
      </c>
      <c r="B1508" s="102" t="s">
        <v>2153</v>
      </c>
      <c r="C1508" s="26">
        <v>195000000</v>
      </c>
      <c r="D1508" s="26">
        <v>0</v>
      </c>
      <c r="E1508" s="26">
        <v>0</v>
      </c>
      <c r="F1508" s="26">
        <v>0</v>
      </c>
      <c r="G1508" s="26">
        <v>0</v>
      </c>
      <c r="H1508" s="26">
        <v>195000000</v>
      </c>
      <c r="I1508" s="26">
        <v>195000000</v>
      </c>
      <c r="J1508" s="26">
        <v>195000000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0</v>
      </c>
      <c r="T1508" s="26">
        <v>0</v>
      </c>
      <c r="U1508" s="26">
        <v>195000000</v>
      </c>
      <c r="V1508" s="26">
        <v>100</v>
      </c>
      <c r="W1508" s="26">
        <v>195000000</v>
      </c>
      <c r="X1508" s="26">
        <v>100</v>
      </c>
      <c r="Y1508" s="26">
        <v>195000000</v>
      </c>
      <c r="Z1508" s="26">
        <v>100</v>
      </c>
      <c r="AA1508" s="26">
        <v>0</v>
      </c>
      <c r="AB1508" s="26">
        <v>0</v>
      </c>
      <c r="AC1508" s="26">
        <v>0</v>
      </c>
    </row>
    <row r="1509" spans="1:29" ht="38.25" x14ac:dyDescent="0.2">
      <c r="A1509" s="10" t="s">
        <v>2154</v>
      </c>
      <c r="B1509" s="103" t="s">
        <v>2155</v>
      </c>
      <c r="C1509" s="26">
        <v>97500000</v>
      </c>
      <c r="D1509" s="26">
        <v>0</v>
      </c>
      <c r="E1509" s="26">
        <v>0</v>
      </c>
      <c r="F1509" s="26">
        <v>0</v>
      </c>
      <c r="G1509" s="26">
        <v>0</v>
      </c>
      <c r="H1509" s="26">
        <v>97500000</v>
      </c>
      <c r="I1509" s="26">
        <v>97500000</v>
      </c>
      <c r="J1509" s="26">
        <v>97500000</v>
      </c>
      <c r="K1509" s="26">
        <v>0</v>
      </c>
      <c r="L1509" s="26">
        <v>0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0</v>
      </c>
      <c r="T1509" s="26">
        <v>0</v>
      </c>
      <c r="U1509" s="26">
        <v>97500000</v>
      </c>
      <c r="V1509" s="26">
        <v>100</v>
      </c>
      <c r="W1509" s="26">
        <v>97500000</v>
      </c>
      <c r="X1509" s="26">
        <v>100</v>
      </c>
      <c r="Y1509" s="26">
        <v>97500000</v>
      </c>
      <c r="Z1509" s="26">
        <v>100</v>
      </c>
      <c r="AA1509" s="26">
        <v>0</v>
      </c>
      <c r="AB1509" s="26">
        <v>0</v>
      </c>
      <c r="AC1509" s="26">
        <v>0</v>
      </c>
    </row>
    <row r="1510" spans="1:29" x14ac:dyDescent="0.2">
      <c r="A1510" s="10" t="s">
        <v>2156</v>
      </c>
      <c r="B1510" s="102" t="s">
        <v>75</v>
      </c>
      <c r="C1510" s="26">
        <v>97500000</v>
      </c>
      <c r="D1510" s="26">
        <v>0</v>
      </c>
      <c r="E1510" s="26">
        <v>0</v>
      </c>
      <c r="F1510" s="26">
        <v>0</v>
      </c>
      <c r="G1510" s="26">
        <v>0</v>
      </c>
      <c r="H1510" s="26">
        <v>97500000</v>
      </c>
      <c r="I1510" s="26">
        <v>97500000</v>
      </c>
      <c r="J1510" s="26">
        <v>97500000</v>
      </c>
      <c r="K1510" s="26">
        <v>0</v>
      </c>
      <c r="L1510" s="26">
        <v>0</v>
      </c>
      <c r="M1510" s="26">
        <v>0</v>
      </c>
      <c r="N1510" s="26">
        <v>0</v>
      </c>
      <c r="O1510" s="26">
        <v>0</v>
      </c>
      <c r="P1510" s="26">
        <v>0</v>
      </c>
      <c r="Q1510" s="26">
        <v>0</v>
      </c>
      <c r="R1510" s="26">
        <v>0</v>
      </c>
      <c r="S1510" s="26">
        <v>0</v>
      </c>
      <c r="T1510" s="26">
        <v>0</v>
      </c>
      <c r="U1510" s="26">
        <v>97500000</v>
      </c>
      <c r="V1510" s="26">
        <v>100</v>
      </c>
      <c r="W1510" s="26">
        <v>97500000</v>
      </c>
      <c r="X1510" s="26">
        <v>100</v>
      </c>
      <c r="Y1510" s="26">
        <v>97500000</v>
      </c>
      <c r="Z1510" s="26">
        <v>100</v>
      </c>
      <c r="AA1510" s="26">
        <v>0</v>
      </c>
      <c r="AB1510" s="26">
        <v>0</v>
      </c>
      <c r="AC1510" s="26">
        <v>0</v>
      </c>
    </row>
    <row r="1511" spans="1:29" ht="38.25" x14ac:dyDescent="0.2">
      <c r="A1511" s="10" t="s">
        <v>2157</v>
      </c>
      <c r="B1511" s="103" t="s">
        <v>2158</v>
      </c>
      <c r="C1511" s="26">
        <v>97500000</v>
      </c>
      <c r="D1511" s="26">
        <v>0</v>
      </c>
      <c r="E1511" s="26">
        <v>0</v>
      </c>
      <c r="F1511" s="26">
        <v>0</v>
      </c>
      <c r="G1511" s="26">
        <v>0</v>
      </c>
      <c r="H1511" s="26">
        <v>97500000</v>
      </c>
      <c r="I1511" s="26">
        <v>97500000</v>
      </c>
      <c r="J1511" s="26">
        <v>97500000</v>
      </c>
      <c r="K1511" s="26">
        <v>0</v>
      </c>
      <c r="L1511" s="26">
        <v>0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0</v>
      </c>
      <c r="T1511" s="26">
        <v>0</v>
      </c>
      <c r="U1511" s="26">
        <v>97500000</v>
      </c>
      <c r="V1511" s="26">
        <v>100</v>
      </c>
      <c r="W1511" s="26">
        <v>97500000</v>
      </c>
      <c r="X1511" s="26">
        <v>100</v>
      </c>
      <c r="Y1511" s="26">
        <v>97500000</v>
      </c>
      <c r="Z1511" s="26">
        <v>100</v>
      </c>
      <c r="AA1511" s="26">
        <v>0</v>
      </c>
      <c r="AB1511" s="26">
        <v>0</v>
      </c>
      <c r="AC1511" s="26">
        <v>0</v>
      </c>
    </row>
    <row r="1512" spans="1:29" x14ac:dyDescent="0.2">
      <c r="A1512" s="10" t="s">
        <v>2159</v>
      </c>
      <c r="B1512" s="102" t="s">
        <v>75</v>
      </c>
      <c r="C1512" s="26">
        <v>97500000</v>
      </c>
      <c r="D1512" s="26">
        <v>0</v>
      </c>
      <c r="E1512" s="26">
        <v>0</v>
      </c>
      <c r="F1512" s="26">
        <v>0</v>
      </c>
      <c r="G1512" s="26">
        <v>0</v>
      </c>
      <c r="H1512" s="26">
        <v>97500000</v>
      </c>
      <c r="I1512" s="26">
        <v>97500000</v>
      </c>
      <c r="J1512" s="26">
        <v>97500000</v>
      </c>
      <c r="K1512" s="26">
        <v>0</v>
      </c>
      <c r="L1512" s="26">
        <v>0</v>
      </c>
      <c r="M1512" s="26">
        <v>0</v>
      </c>
      <c r="N1512" s="26">
        <v>0</v>
      </c>
      <c r="O1512" s="26">
        <v>0</v>
      </c>
      <c r="P1512" s="26">
        <v>0</v>
      </c>
      <c r="Q1512" s="26">
        <v>0</v>
      </c>
      <c r="R1512" s="26">
        <v>0</v>
      </c>
      <c r="S1512" s="26">
        <v>0</v>
      </c>
      <c r="T1512" s="26">
        <v>0</v>
      </c>
      <c r="U1512" s="26">
        <v>97500000</v>
      </c>
      <c r="V1512" s="26">
        <v>100</v>
      </c>
      <c r="W1512" s="26">
        <v>97500000</v>
      </c>
      <c r="X1512" s="26">
        <v>100</v>
      </c>
      <c r="Y1512" s="26">
        <v>97500000</v>
      </c>
      <c r="Z1512" s="26">
        <v>100</v>
      </c>
      <c r="AA1512" s="26">
        <v>0</v>
      </c>
      <c r="AB1512" s="26">
        <v>0</v>
      </c>
      <c r="AC1512" s="26">
        <v>0</v>
      </c>
    </row>
    <row r="1513" spans="1:29" x14ac:dyDescent="0.2">
      <c r="A1513" s="10" t="s">
        <v>2160</v>
      </c>
      <c r="B1513" s="102" t="s">
        <v>714</v>
      </c>
      <c r="C1513" s="26">
        <v>23167790000</v>
      </c>
      <c r="D1513" s="26">
        <v>57000000</v>
      </c>
      <c r="E1513" s="26">
        <v>0</v>
      </c>
      <c r="F1513" s="26">
        <v>0</v>
      </c>
      <c r="G1513" s="26">
        <v>530000000</v>
      </c>
      <c r="H1513" s="26">
        <v>22694790000</v>
      </c>
      <c r="I1513" s="26">
        <v>22694790000</v>
      </c>
      <c r="J1513" s="26">
        <v>22694790000</v>
      </c>
      <c r="K1513" s="26">
        <v>7331668698.3299999</v>
      </c>
      <c r="L1513" s="26">
        <v>7331668698.3299999</v>
      </c>
      <c r="M1513" s="26">
        <v>5276632670.9200001</v>
      </c>
      <c r="N1513" s="26">
        <v>5276632670.9200001</v>
      </c>
      <c r="O1513" s="26">
        <v>37657879.920000002</v>
      </c>
      <c r="P1513" s="26">
        <v>37657879.920000002</v>
      </c>
      <c r="Q1513" s="26">
        <v>29002030.920000002</v>
      </c>
      <c r="R1513" s="26">
        <v>29002030.920000002</v>
      </c>
      <c r="S1513" s="26">
        <v>0</v>
      </c>
      <c r="T1513" s="26">
        <v>0</v>
      </c>
      <c r="U1513" s="26">
        <v>15363121301.67</v>
      </c>
      <c r="V1513" s="26">
        <v>67.694485393652002</v>
      </c>
      <c r="W1513" s="26">
        <v>17418157329.080002</v>
      </c>
      <c r="X1513" s="26">
        <v>76.749585825997897</v>
      </c>
      <c r="Y1513" s="26">
        <v>22657132120.080002</v>
      </c>
      <c r="Z1513" s="26">
        <v>99.8340681719461</v>
      </c>
      <c r="AA1513" s="26">
        <v>2055036027.4100001</v>
      </c>
      <c r="AB1513" s="26">
        <v>5238974791</v>
      </c>
      <c r="AC1513" s="26">
        <v>8655849</v>
      </c>
    </row>
    <row r="1514" spans="1:29" x14ac:dyDescent="0.2">
      <c r="A1514" s="10" t="s">
        <v>2161</v>
      </c>
      <c r="B1514" s="102" t="s">
        <v>2162</v>
      </c>
      <c r="C1514" s="26">
        <v>890000000</v>
      </c>
      <c r="D1514" s="26">
        <v>0</v>
      </c>
      <c r="E1514" s="26">
        <v>0</v>
      </c>
      <c r="F1514" s="26">
        <v>0</v>
      </c>
      <c r="G1514" s="26">
        <v>0</v>
      </c>
      <c r="H1514" s="26">
        <v>890000000</v>
      </c>
      <c r="I1514" s="26">
        <v>890000000</v>
      </c>
      <c r="J1514" s="26">
        <v>890000000</v>
      </c>
      <c r="K1514" s="26">
        <v>150400000</v>
      </c>
      <c r="L1514" s="26">
        <v>150400000</v>
      </c>
      <c r="M1514" s="26">
        <v>30400000</v>
      </c>
      <c r="N1514" s="26">
        <v>30400000</v>
      </c>
      <c r="O1514" s="26">
        <v>400000</v>
      </c>
      <c r="P1514" s="26">
        <v>400000</v>
      </c>
      <c r="Q1514" s="26">
        <v>400000</v>
      </c>
      <c r="R1514" s="26">
        <v>400000</v>
      </c>
      <c r="S1514" s="26">
        <v>0</v>
      </c>
      <c r="T1514" s="26">
        <v>0</v>
      </c>
      <c r="U1514" s="26">
        <v>739600000</v>
      </c>
      <c r="V1514" s="26">
        <v>83.101123595505598</v>
      </c>
      <c r="W1514" s="26">
        <v>859600000</v>
      </c>
      <c r="X1514" s="26">
        <v>96.584269662921287</v>
      </c>
      <c r="Y1514" s="26">
        <v>889600000</v>
      </c>
      <c r="Z1514" s="26">
        <v>99.955056179775298</v>
      </c>
      <c r="AA1514" s="26">
        <v>120000000</v>
      </c>
      <c r="AB1514" s="26">
        <v>30000000</v>
      </c>
      <c r="AC1514" s="26">
        <v>0</v>
      </c>
    </row>
    <row r="1515" spans="1:29" x14ac:dyDescent="0.2">
      <c r="A1515" s="10" t="s">
        <v>2163</v>
      </c>
      <c r="B1515" s="102" t="s">
        <v>2162</v>
      </c>
      <c r="C1515" s="26">
        <v>890000000</v>
      </c>
      <c r="D1515" s="26">
        <v>0</v>
      </c>
      <c r="E1515" s="26">
        <v>0</v>
      </c>
      <c r="F1515" s="26">
        <v>0</v>
      </c>
      <c r="G1515" s="26">
        <v>0</v>
      </c>
      <c r="H1515" s="26">
        <v>890000000</v>
      </c>
      <c r="I1515" s="26">
        <v>890000000</v>
      </c>
      <c r="J1515" s="26">
        <v>890000000</v>
      </c>
      <c r="K1515" s="26">
        <v>150400000</v>
      </c>
      <c r="L1515" s="26">
        <v>150400000</v>
      </c>
      <c r="M1515" s="26">
        <v>30400000</v>
      </c>
      <c r="N1515" s="26">
        <v>30400000</v>
      </c>
      <c r="O1515" s="26">
        <v>400000</v>
      </c>
      <c r="P1515" s="26">
        <v>400000</v>
      </c>
      <c r="Q1515" s="26">
        <v>400000</v>
      </c>
      <c r="R1515" s="26">
        <v>400000</v>
      </c>
      <c r="S1515" s="26">
        <v>0</v>
      </c>
      <c r="T1515" s="26">
        <v>0</v>
      </c>
      <c r="U1515" s="26">
        <v>739600000</v>
      </c>
      <c r="V1515" s="26">
        <v>83.101123595505598</v>
      </c>
      <c r="W1515" s="26">
        <v>859600000</v>
      </c>
      <c r="X1515" s="26">
        <v>96.584269662921287</v>
      </c>
      <c r="Y1515" s="26">
        <v>889600000</v>
      </c>
      <c r="Z1515" s="26">
        <v>99.955056179775298</v>
      </c>
      <c r="AA1515" s="26">
        <v>120000000</v>
      </c>
      <c r="AB1515" s="26">
        <v>30000000</v>
      </c>
      <c r="AC1515" s="26">
        <v>0</v>
      </c>
    </row>
    <row r="1516" spans="1:29" x14ac:dyDescent="0.2">
      <c r="A1516" s="10" t="s">
        <v>2164</v>
      </c>
      <c r="B1516" s="102" t="s">
        <v>2162</v>
      </c>
      <c r="C1516" s="26">
        <v>890000000</v>
      </c>
      <c r="D1516" s="26">
        <v>0</v>
      </c>
      <c r="E1516" s="26">
        <v>0</v>
      </c>
      <c r="F1516" s="26">
        <v>0</v>
      </c>
      <c r="G1516" s="26">
        <v>0</v>
      </c>
      <c r="H1516" s="26">
        <v>890000000</v>
      </c>
      <c r="I1516" s="26">
        <v>890000000</v>
      </c>
      <c r="J1516" s="26">
        <v>890000000</v>
      </c>
      <c r="K1516" s="26">
        <v>150400000</v>
      </c>
      <c r="L1516" s="26">
        <v>150400000</v>
      </c>
      <c r="M1516" s="26">
        <v>30400000</v>
      </c>
      <c r="N1516" s="26">
        <v>30400000</v>
      </c>
      <c r="O1516" s="26">
        <v>400000</v>
      </c>
      <c r="P1516" s="26">
        <v>400000</v>
      </c>
      <c r="Q1516" s="26">
        <v>400000</v>
      </c>
      <c r="R1516" s="26">
        <v>400000</v>
      </c>
      <c r="S1516" s="26">
        <v>0</v>
      </c>
      <c r="T1516" s="26">
        <v>0</v>
      </c>
      <c r="U1516" s="26">
        <v>739600000</v>
      </c>
      <c r="V1516" s="26">
        <v>83.101123595505598</v>
      </c>
      <c r="W1516" s="26">
        <v>859600000</v>
      </c>
      <c r="X1516" s="26">
        <v>96.584269662921287</v>
      </c>
      <c r="Y1516" s="26">
        <v>889600000</v>
      </c>
      <c r="Z1516" s="26">
        <v>99.955056179775298</v>
      </c>
      <c r="AA1516" s="26">
        <v>120000000</v>
      </c>
      <c r="AB1516" s="26">
        <v>30000000</v>
      </c>
      <c r="AC1516" s="26">
        <v>0</v>
      </c>
    </row>
    <row r="1517" spans="1:29" x14ac:dyDescent="0.2">
      <c r="A1517" s="10" t="s">
        <v>2165</v>
      </c>
      <c r="B1517" s="102" t="s">
        <v>2166</v>
      </c>
      <c r="C1517" s="26">
        <v>216000000</v>
      </c>
      <c r="D1517" s="26">
        <v>0</v>
      </c>
      <c r="E1517" s="26">
        <v>0</v>
      </c>
      <c r="F1517" s="26">
        <v>0</v>
      </c>
      <c r="G1517" s="26">
        <v>0</v>
      </c>
      <c r="H1517" s="26">
        <v>216000000</v>
      </c>
      <c r="I1517" s="26">
        <v>216000000</v>
      </c>
      <c r="J1517" s="26">
        <v>216000000</v>
      </c>
      <c r="K1517" s="26">
        <v>50400000</v>
      </c>
      <c r="L1517" s="26">
        <v>50400000</v>
      </c>
      <c r="M1517" s="26">
        <v>400000</v>
      </c>
      <c r="N1517" s="26">
        <v>400000</v>
      </c>
      <c r="O1517" s="26">
        <v>400000</v>
      </c>
      <c r="P1517" s="26">
        <v>400000</v>
      </c>
      <c r="Q1517" s="26">
        <v>400000</v>
      </c>
      <c r="R1517" s="26">
        <v>400000</v>
      </c>
      <c r="S1517" s="26">
        <v>0</v>
      </c>
      <c r="T1517" s="26">
        <v>0</v>
      </c>
      <c r="U1517" s="26">
        <v>165600000</v>
      </c>
      <c r="V1517" s="26">
        <v>76.6666666666667</v>
      </c>
      <c r="W1517" s="26">
        <v>215600000</v>
      </c>
      <c r="X1517" s="26">
        <v>99.814814814814795</v>
      </c>
      <c r="Y1517" s="26">
        <v>215600000</v>
      </c>
      <c r="Z1517" s="26">
        <v>99.814814814814795</v>
      </c>
      <c r="AA1517" s="26">
        <v>50000000</v>
      </c>
      <c r="AB1517" s="26">
        <v>0</v>
      </c>
      <c r="AC1517" s="26">
        <v>0</v>
      </c>
    </row>
    <row r="1518" spans="1:29" x14ac:dyDescent="0.2">
      <c r="A1518" s="10" t="s">
        <v>2167</v>
      </c>
      <c r="B1518" s="102" t="s">
        <v>75</v>
      </c>
      <c r="C1518" s="26">
        <v>216000000</v>
      </c>
      <c r="D1518" s="26">
        <v>0</v>
      </c>
      <c r="E1518" s="26">
        <v>0</v>
      </c>
      <c r="F1518" s="26">
        <v>0</v>
      </c>
      <c r="G1518" s="26">
        <v>0</v>
      </c>
      <c r="H1518" s="26">
        <v>216000000</v>
      </c>
      <c r="I1518" s="26">
        <v>216000000</v>
      </c>
      <c r="J1518" s="26">
        <v>216000000</v>
      </c>
      <c r="K1518" s="26">
        <v>50400000</v>
      </c>
      <c r="L1518" s="26">
        <v>50400000</v>
      </c>
      <c r="M1518" s="26">
        <v>400000</v>
      </c>
      <c r="N1518" s="26">
        <v>400000</v>
      </c>
      <c r="O1518" s="26">
        <v>400000</v>
      </c>
      <c r="P1518" s="26">
        <v>400000</v>
      </c>
      <c r="Q1518" s="26">
        <v>400000</v>
      </c>
      <c r="R1518" s="26">
        <v>400000</v>
      </c>
      <c r="S1518" s="26">
        <v>0</v>
      </c>
      <c r="T1518" s="26">
        <v>0</v>
      </c>
      <c r="U1518" s="26">
        <v>165600000</v>
      </c>
      <c r="V1518" s="26">
        <v>76.6666666666667</v>
      </c>
      <c r="W1518" s="26">
        <v>215600000</v>
      </c>
      <c r="X1518" s="26">
        <v>99.814814814814795</v>
      </c>
      <c r="Y1518" s="26">
        <v>215600000</v>
      </c>
      <c r="Z1518" s="26">
        <v>99.814814814814795</v>
      </c>
      <c r="AA1518" s="26">
        <v>50000000</v>
      </c>
      <c r="AB1518" s="26">
        <v>0</v>
      </c>
      <c r="AC1518" s="26">
        <v>0</v>
      </c>
    </row>
    <row r="1519" spans="1:29" x14ac:dyDescent="0.2">
      <c r="A1519" s="10" t="s">
        <v>2168</v>
      </c>
      <c r="B1519" s="102" t="s">
        <v>2169</v>
      </c>
      <c r="C1519" s="26">
        <v>602000000</v>
      </c>
      <c r="D1519" s="26">
        <v>0</v>
      </c>
      <c r="E1519" s="26">
        <v>0</v>
      </c>
      <c r="F1519" s="26">
        <v>0</v>
      </c>
      <c r="G1519" s="26">
        <v>0</v>
      </c>
      <c r="H1519" s="26">
        <v>602000000</v>
      </c>
      <c r="I1519" s="26">
        <v>602000000</v>
      </c>
      <c r="J1519" s="26">
        <v>602000000</v>
      </c>
      <c r="K1519" s="26">
        <v>100000000</v>
      </c>
      <c r="L1519" s="26">
        <v>100000000</v>
      </c>
      <c r="M1519" s="26">
        <v>30000000</v>
      </c>
      <c r="N1519" s="26">
        <v>30000000</v>
      </c>
      <c r="O1519" s="26">
        <v>0</v>
      </c>
      <c r="P1519" s="26">
        <v>0</v>
      </c>
      <c r="Q1519" s="26">
        <v>0</v>
      </c>
      <c r="R1519" s="26">
        <v>0</v>
      </c>
      <c r="S1519" s="26">
        <v>0</v>
      </c>
      <c r="T1519" s="26">
        <v>0</v>
      </c>
      <c r="U1519" s="26">
        <v>502000000</v>
      </c>
      <c r="V1519" s="26">
        <v>83.388704318936888</v>
      </c>
      <c r="W1519" s="26">
        <v>572000000</v>
      </c>
      <c r="X1519" s="26">
        <v>95.016611295681102</v>
      </c>
      <c r="Y1519" s="26">
        <v>602000000</v>
      </c>
      <c r="Z1519" s="26">
        <v>100</v>
      </c>
      <c r="AA1519" s="26">
        <v>70000000</v>
      </c>
      <c r="AB1519" s="26">
        <v>30000000</v>
      </c>
      <c r="AC1519" s="26">
        <v>0</v>
      </c>
    </row>
    <row r="1520" spans="1:29" x14ac:dyDescent="0.2">
      <c r="A1520" s="10" t="s">
        <v>2170</v>
      </c>
      <c r="B1520" s="102" t="s">
        <v>75</v>
      </c>
      <c r="C1520" s="26">
        <v>602000000</v>
      </c>
      <c r="D1520" s="26">
        <v>0</v>
      </c>
      <c r="E1520" s="26">
        <v>0</v>
      </c>
      <c r="F1520" s="26">
        <v>0</v>
      </c>
      <c r="G1520" s="26">
        <v>0</v>
      </c>
      <c r="H1520" s="26">
        <v>602000000</v>
      </c>
      <c r="I1520" s="26">
        <v>602000000</v>
      </c>
      <c r="J1520" s="26">
        <v>602000000</v>
      </c>
      <c r="K1520" s="26">
        <v>100000000</v>
      </c>
      <c r="L1520" s="26">
        <v>100000000</v>
      </c>
      <c r="M1520" s="26">
        <v>30000000</v>
      </c>
      <c r="N1520" s="26">
        <v>30000000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6">
        <v>0</v>
      </c>
      <c r="U1520" s="26">
        <v>502000000</v>
      </c>
      <c r="V1520" s="26">
        <v>83.388704318936888</v>
      </c>
      <c r="W1520" s="26">
        <v>572000000</v>
      </c>
      <c r="X1520" s="26">
        <v>95.016611295681102</v>
      </c>
      <c r="Y1520" s="26">
        <v>602000000</v>
      </c>
      <c r="Z1520" s="26">
        <v>100</v>
      </c>
      <c r="AA1520" s="26">
        <v>70000000</v>
      </c>
      <c r="AB1520" s="26">
        <v>30000000</v>
      </c>
      <c r="AC1520" s="26">
        <v>0</v>
      </c>
    </row>
    <row r="1521" spans="1:29" x14ac:dyDescent="0.2">
      <c r="A1521" s="10" t="s">
        <v>2171</v>
      </c>
      <c r="B1521" s="102" t="s">
        <v>2172</v>
      </c>
      <c r="C1521" s="26">
        <v>72000000</v>
      </c>
      <c r="D1521" s="26">
        <v>0</v>
      </c>
      <c r="E1521" s="26">
        <v>0</v>
      </c>
      <c r="F1521" s="26">
        <v>0</v>
      </c>
      <c r="G1521" s="26">
        <v>0</v>
      </c>
      <c r="H1521" s="26">
        <v>72000000</v>
      </c>
      <c r="I1521" s="26">
        <v>72000000</v>
      </c>
      <c r="J1521" s="26">
        <v>72000000</v>
      </c>
      <c r="K1521" s="26">
        <v>0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0</v>
      </c>
      <c r="T1521" s="26">
        <v>0</v>
      </c>
      <c r="U1521" s="26">
        <v>72000000</v>
      </c>
      <c r="V1521" s="26">
        <v>100</v>
      </c>
      <c r="W1521" s="26">
        <v>72000000</v>
      </c>
      <c r="X1521" s="26">
        <v>100</v>
      </c>
      <c r="Y1521" s="26">
        <v>72000000</v>
      </c>
      <c r="Z1521" s="26">
        <v>100</v>
      </c>
      <c r="AA1521" s="26">
        <v>0</v>
      </c>
      <c r="AB1521" s="26">
        <v>0</v>
      </c>
      <c r="AC1521" s="26">
        <v>0</v>
      </c>
    </row>
    <row r="1522" spans="1:29" x14ac:dyDescent="0.2">
      <c r="A1522" s="10" t="s">
        <v>2173</v>
      </c>
      <c r="B1522" s="102" t="s">
        <v>75</v>
      </c>
      <c r="C1522" s="26">
        <v>72000000</v>
      </c>
      <c r="D1522" s="26">
        <v>0</v>
      </c>
      <c r="E1522" s="26">
        <v>0</v>
      </c>
      <c r="F1522" s="26">
        <v>0</v>
      </c>
      <c r="G1522" s="26">
        <v>0</v>
      </c>
      <c r="H1522" s="26">
        <v>72000000</v>
      </c>
      <c r="I1522" s="26">
        <v>72000000</v>
      </c>
      <c r="J1522" s="26">
        <v>72000000</v>
      </c>
      <c r="K1522" s="26">
        <v>0</v>
      </c>
      <c r="L1522" s="26">
        <v>0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6">
        <v>0</v>
      </c>
      <c r="U1522" s="26">
        <v>72000000</v>
      </c>
      <c r="V1522" s="26">
        <v>100</v>
      </c>
      <c r="W1522" s="26">
        <v>72000000</v>
      </c>
      <c r="X1522" s="26">
        <v>100</v>
      </c>
      <c r="Y1522" s="26">
        <v>72000000</v>
      </c>
      <c r="Z1522" s="26">
        <v>100</v>
      </c>
      <c r="AA1522" s="26">
        <v>0</v>
      </c>
      <c r="AB1522" s="26">
        <v>0</v>
      </c>
      <c r="AC1522" s="26">
        <v>0</v>
      </c>
    </row>
    <row r="1523" spans="1:29" x14ac:dyDescent="0.2">
      <c r="A1523" s="10" t="s">
        <v>2174</v>
      </c>
      <c r="B1523" s="102" t="s">
        <v>716</v>
      </c>
      <c r="C1523" s="26">
        <v>22277790000</v>
      </c>
      <c r="D1523" s="26">
        <v>57000000</v>
      </c>
      <c r="E1523" s="26">
        <v>0</v>
      </c>
      <c r="F1523" s="26">
        <v>0</v>
      </c>
      <c r="G1523" s="26">
        <v>530000000</v>
      </c>
      <c r="H1523" s="26">
        <v>21804790000</v>
      </c>
      <c r="I1523" s="26">
        <v>21804790000</v>
      </c>
      <c r="J1523" s="26">
        <v>21804790000</v>
      </c>
      <c r="K1523" s="26">
        <v>7181268698.3299999</v>
      </c>
      <c r="L1523" s="26">
        <v>7181268698.3299999</v>
      </c>
      <c r="M1523" s="26">
        <v>5246232670.9200001</v>
      </c>
      <c r="N1523" s="26">
        <v>5246232670.9200001</v>
      </c>
      <c r="O1523" s="26">
        <v>37257879.920000002</v>
      </c>
      <c r="P1523" s="26">
        <v>37257879.920000002</v>
      </c>
      <c r="Q1523" s="26">
        <v>28602030.920000002</v>
      </c>
      <c r="R1523" s="26">
        <v>28602030.920000002</v>
      </c>
      <c r="S1523" s="26">
        <v>0</v>
      </c>
      <c r="T1523" s="26">
        <v>0</v>
      </c>
      <c r="U1523" s="26">
        <v>14623521301.67</v>
      </c>
      <c r="V1523" s="26">
        <v>67.065636961740992</v>
      </c>
      <c r="W1523" s="26">
        <v>16558557329.08</v>
      </c>
      <c r="X1523" s="26">
        <v>75.93999909689569</v>
      </c>
      <c r="Y1523" s="26">
        <v>21767532120.080002</v>
      </c>
      <c r="Z1523" s="26">
        <v>99.829129838352003</v>
      </c>
      <c r="AA1523" s="26">
        <v>1935036027.4100001</v>
      </c>
      <c r="AB1523" s="26">
        <v>5208974791</v>
      </c>
      <c r="AC1523" s="26">
        <v>8655849</v>
      </c>
    </row>
    <row r="1524" spans="1:29" x14ac:dyDescent="0.2">
      <c r="A1524" s="10" t="s">
        <v>2175</v>
      </c>
      <c r="B1524" s="102" t="s">
        <v>716</v>
      </c>
      <c r="C1524" s="26">
        <v>22277790000</v>
      </c>
      <c r="D1524" s="26">
        <v>57000000</v>
      </c>
      <c r="E1524" s="26">
        <v>0</v>
      </c>
      <c r="F1524" s="26">
        <v>0</v>
      </c>
      <c r="G1524" s="26">
        <v>530000000</v>
      </c>
      <c r="H1524" s="26">
        <v>21804790000</v>
      </c>
      <c r="I1524" s="26">
        <v>21804790000</v>
      </c>
      <c r="J1524" s="26">
        <v>21804790000</v>
      </c>
      <c r="K1524" s="26">
        <v>7181268698.3299999</v>
      </c>
      <c r="L1524" s="26">
        <v>7181268698.3299999</v>
      </c>
      <c r="M1524" s="26">
        <v>5246232670.9200001</v>
      </c>
      <c r="N1524" s="26">
        <v>5246232670.9200001</v>
      </c>
      <c r="O1524" s="26">
        <v>37257879.920000002</v>
      </c>
      <c r="P1524" s="26">
        <v>37257879.920000002</v>
      </c>
      <c r="Q1524" s="26">
        <v>28602030.920000002</v>
      </c>
      <c r="R1524" s="26">
        <v>28602030.920000002</v>
      </c>
      <c r="S1524" s="26">
        <v>0</v>
      </c>
      <c r="T1524" s="26">
        <v>0</v>
      </c>
      <c r="U1524" s="26">
        <v>14623521301.67</v>
      </c>
      <c r="V1524" s="26">
        <v>67.065636961740992</v>
      </c>
      <c r="W1524" s="26">
        <v>16558557329.08</v>
      </c>
      <c r="X1524" s="26">
        <v>75.93999909689569</v>
      </c>
      <c r="Y1524" s="26">
        <v>21767532120.080002</v>
      </c>
      <c r="Z1524" s="26">
        <v>99.829129838352003</v>
      </c>
      <c r="AA1524" s="26">
        <v>1935036027.4100001</v>
      </c>
      <c r="AB1524" s="26">
        <v>5208974791</v>
      </c>
      <c r="AC1524" s="26">
        <v>8655849</v>
      </c>
    </row>
    <row r="1525" spans="1:29" x14ac:dyDescent="0.2">
      <c r="A1525" s="10" t="s">
        <v>2176</v>
      </c>
      <c r="B1525" s="102" t="s">
        <v>716</v>
      </c>
      <c r="C1525" s="26">
        <v>22277790000</v>
      </c>
      <c r="D1525" s="26">
        <v>57000000</v>
      </c>
      <c r="E1525" s="26">
        <v>0</v>
      </c>
      <c r="F1525" s="26">
        <v>0</v>
      </c>
      <c r="G1525" s="26">
        <v>530000000</v>
      </c>
      <c r="H1525" s="26">
        <v>21804790000</v>
      </c>
      <c r="I1525" s="26">
        <v>21804790000</v>
      </c>
      <c r="J1525" s="26">
        <v>21804790000</v>
      </c>
      <c r="K1525" s="26">
        <v>7181268698.3299999</v>
      </c>
      <c r="L1525" s="26">
        <v>7181268698.3299999</v>
      </c>
      <c r="M1525" s="26">
        <v>5246232670.9200001</v>
      </c>
      <c r="N1525" s="26">
        <v>5246232670.9200001</v>
      </c>
      <c r="O1525" s="26">
        <v>37257879.920000002</v>
      </c>
      <c r="P1525" s="26">
        <v>37257879.920000002</v>
      </c>
      <c r="Q1525" s="26">
        <v>28602030.920000002</v>
      </c>
      <c r="R1525" s="26">
        <v>28602030.920000002</v>
      </c>
      <c r="S1525" s="26">
        <v>0</v>
      </c>
      <c r="T1525" s="26">
        <v>0</v>
      </c>
      <c r="U1525" s="26">
        <v>14623521301.67</v>
      </c>
      <c r="V1525" s="26">
        <v>67.065636961740992</v>
      </c>
      <c r="W1525" s="26">
        <v>16558557329.08</v>
      </c>
      <c r="X1525" s="26">
        <v>75.93999909689569</v>
      </c>
      <c r="Y1525" s="26">
        <v>21767532120.080002</v>
      </c>
      <c r="Z1525" s="26">
        <v>99.829129838352003</v>
      </c>
      <c r="AA1525" s="26">
        <v>1935036027.4100001</v>
      </c>
      <c r="AB1525" s="26">
        <v>5208974791</v>
      </c>
      <c r="AC1525" s="26">
        <v>8655849</v>
      </c>
    </row>
    <row r="1526" spans="1:29" x14ac:dyDescent="0.2">
      <c r="A1526" s="10" t="s">
        <v>2177</v>
      </c>
      <c r="B1526" s="102" t="s">
        <v>2178</v>
      </c>
      <c r="C1526" s="26">
        <v>205000000</v>
      </c>
      <c r="D1526" s="26">
        <v>0</v>
      </c>
      <c r="E1526" s="26">
        <v>0</v>
      </c>
      <c r="F1526" s="26">
        <v>0</v>
      </c>
      <c r="G1526" s="26">
        <v>0</v>
      </c>
      <c r="H1526" s="26">
        <v>205000000</v>
      </c>
      <c r="I1526" s="26">
        <v>205000000</v>
      </c>
      <c r="J1526" s="26">
        <v>205000000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0</v>
      </c>
      <c r="T1526" s="26">
        <v>0</v>
      </c>
      <c r="U1526" s="26">
        <v>205000000</v>
      </c>
      <c r="V1526" s="26">
        <v>100</v>
      </c>
      <c r="W1526" s="26">
        <v>205000000</v>
      </c>
      <c r="X1526" s="26">
        <v>100</v>
      </c>
      <c r="Y1526" s="26">
        <v>205000000</v>
      </c>
      <c r="Z1526" s="26">
        <v>100</v>
      </c>
      <c r="AA1526" s="26">
        <v>0</v>
      </c>
      <c r="AB1526" s="26">
        <v>0</v>
      </c>
      <c r="AC1526" s="26">
        <v>0</v>
      </c>
    </row>
    <row r="1527" spans="1:29" x14ac:dyDescent="0.2">
      <c r="A1527" s="10" t="s">
        <v>2179</v>
      </c>
      <c r="B1527" s="102" t="s">
        <v>75</v>
      </c>
      <c r="C1527" s="26">
        <v>205000000</v>
      </c>
      <c r="D1527" s="26">
        <v>0</v>
      </c>
      <c r="E1527" s="26">
        <v>0</v>
      </c>
      <c r="F1527" s="26">
        <v>0</v>
      </c>
      <c r="G1527" s="26">
        <v>0</v>
      </c>
      <c r="H1527" s="26">
        <v>205000000</v>
      </c>
      <c r="I1527" s="26">
        <v>205000000</v>
      </c>
      <c r="J1527" s="26">
        <v>205000000</v>
      </c>
      <c r="K1527" s="26">
        <v>0</v>
      </c>
      <c r="L1527" s="26">
        <v>0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0</v>
      </c>
      <c r="T1527" s="26">
        <v>0</v>
      </c>
      <c r="U1527" s="26">
        <v>205000000</v>
      </c>
      <c r="V1527" s="26">
        <v>100</v>
      </c>
      <c r="W1527" s="26">
        <v>205000000</v>
      </c>
      <c r="X1527" s="26">
        <v>100</v>
      </c>
      <c r="Y1527" s="26">
        <v>205000000</v>
      </c>
      <c r="Z1527" s="26">
        <v>100</v>
      </c>
      <c r="AA1527" s="26">
        <v>0</v>
      </c>
      <c r="AB1527" s="26">
        <v>0</v>
      </c>
      <c r="AC1527" s="26">
        <v>0</v>
      </c>
    </row>
    <row r="1528" spans="1:29" x14ac:dyDescent="0.2">
      <c r="A1528" s="10" t="s">
        <v>2180</v>
      </c>
      <c r="B1528" s="102" t="s">
        <v>2181</v>
      </c>
      <c r="C1528" s="26">
        <v>1006500000</v>
      </c>
      <c r="D1528" s="26">
        <v>57000000</v>
      </c>
      <c r="E1528" s="26">
        <v>0</v>
      </c>
      <c r="F1528" s="26">
        <v>0</v>
      </c>
      <c r="G1528" s="26">
        <v>0</v>
      </c>
      <c r="H1528" s="26">
        <v>1063500000</v>
      </c>
      <c r="I1528" s="26">
        <v>1063500000</v>
      </c>
      <c r="J1528" s="26">
        <v>1063500000</v>
      </c>
      <c r="K1528" s="26">
        <v>557000000</v>
      </c>
      <c r="L1528" s="26">
        <v>557000000</v>
      </c>
      <c r="M1528" s="26">
        <v>77730057.920000002</v>
      </c>
      <c r="N1528" s="26">
        <v>77730057.920000002</v>
      </c>
      <c r="O1528" s="26">
        <v>24960231.920000002</v>
      </c>
      <c r="P1528" s="26">
        <v>24960231.920000002</v>
      </c>
      <c r="Q1528" s="26">
        <v>16304382.92</v>
      </c>
      <c r="R1528" s="26">
        <v>16304382.92</v>
      </c>
      <c r="S1528" s="26">
        <v>0</v>
      </c>
      <c r="T1528" s="26">
        <v>0</v>
      </c>
      <c r="U1528" s="26">
        <v>506500000</v>
      </c>
      <c r="V1528" s="26">
        <v>47.625763986835899</v>
      </c>
      <c r="W1528" s="26">
        <v>985769942.08000004</v>
      </c>
      <c r="X1528" s="26">
        <v>92.6911087992478</v>
      </c>
      <c r="Y1528" s="26">
        <v>1038539768.08</v>
      </c>
      <c r="Z1528" s="26">
        <v>97.653010632816191</v>
      </c>
      <c r="AA1528" s="26">
        <v>479269942.07999998</v>
      </c>
      <c r="AB1528" s="26">
        <v>52769826</v>
      </c>
      <c r="AC1528" s="26">
        <v>8655849</v>
      </c>
    </row>
    <row r="1529" spans="1:29" x14ac:dyDescent="0.2">
      <c r="A1529" s="10" t="s">
        <v>2182</v>
      </c>
      <c r="B1529" s="102" t="s">
        <v>75</v>
      </c>
      <c r="C1529" s="26">
        <v>1006500000</v>
      </c>
      <c r="D1529" s="26">
        <v>0</v>
      </c>
      <c r="E1529" s="26">
        <v>0</v>
      </c>
      <c r="F1529" s="26">
        <v>0</v>
      </c>
      <c r="G1529" s="26">
        <v>0</v>
      </c>
      <c r="H1529" s="26">
        <v>1006500000</v>
      </c>
      <c r="I1529" s="26">
        <v>1006500000</v>
      </c>
      <c r="J1529" s="26">
        <v>1006500000</v>
      </c>
      <c r="K1529" s="26">
        <v>500000000</v>
      </c>
      <c r="L1529" s="26">
        <v>500000000</v>
      </c>
      <c r="M1529" s="26">
        <v>24960231.920000002</v>
      </c>
      <c r="N1529" s="26">
        <v>24960231.920000002</v>
      </c>
      <c r="O1529" s="26">
        <v>24960231.920000002</v>
      </c>
      <c r="P1529" s="26">
        <v>24960231.920000002</v>
      </c>
      <c r="Q1529" s="26">
        <v>16304382.92</v>
      </c>
      <c r="R1529" s="26">
        <v>16304382.92</v>
      </c>
      <c r="S1529" s="26">
        <v>0</v>
      </c>
      <c r="T1529" s="26">
        <v>0</v>
      </c>
      <c r="U1529" s="26">
        <v>506500000</v>
      </c>
      <c r="V1529" s="26">
        <v>50.322901142573293</v>
      </c>
      <c r="W1529" s="26">
        <v>981539768.08000004</v>
      </c>
      <c r="X1529" s="26">
        <v>97.520096182811699</v>
      </c>
      <c r="Y1529" s="26">
        <v>981539768.08000004</v>
      </c>
      <c r="Z1529" s="26">
        <v>97.520096182811699</v>
      </c>
      <c r="AA1529" s="26">
        <v>475039768.07999998</v>
      </c>
      <c r="AB1529" s="26">
        <v>0</v>
      </c>
      <c r="AC1529" s="26">
        <v>8655849</v>
      </c>
    </row>
    <row r="1530" spans="1:29" ht="25.5" x14ac:dyDescent="0.2">
      <c r="A1530" s="10" t="s">
        <v>2183</v>
      </c>
      <c r="B1530" s="103" t="s">
        <v>147</v>
      </c>
      <c r="C1530" s="26">
        <v>0</v>
      </c>
      <c r="D1530" s="26">
        <v>57000000</v>
      </c>
      <c r="E1530" s="26">
        <v>0</v>
      </c>
      <c r="F1530" s="26">
        <v>0</v>
      </c>
      <c r="G1530" s="26">
        <v>0</v>
      </c>
      <c r="H1530" s="26">
        <v>57000000</v>
      </c>
      <c r="I1530" s="26">
        <v>57000000</v>
      </c>
      <c r="J1530" s="26">
        <v>57000000</v>
      </c>
      <c r="K1530" s="26">
        <v>57000000</v>
      </c>
      <c r="L1530" s="26">
        <v>57000000</v>
      </c>
      <c r="M1530" s="26">
        <v>52769826</v>
      </c>
      <c r="N1530" s="26">
        <v>52769826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6">
        <v>0</v>
      </c>
      <c r="U1530" s="26">
        <v>0</v>
      </c>
      <c r="V1530" s="26">
        <v>0</v>
      </c>
      <c r="W1530" s="26">
        <v>4230174</v>
      </c>
      <c r="X1530" s="26">
        <v>7.4213578947368397</v>
      </c>
      <c r="Y1530" s="26">
        <v>57000000</v>
      </c>
      <c r="Z1530" s="26">
        <v>100</v>
      </c>
      <c r="AA1530" s="26">
        <v>4230174</v>
      </c>
      <c r="AB1530" s="26">
        <v>52769826</v>
      </c>
      <c r="AC1530" s="26">
        <v>0</v>
      </c>
    </row>
    <row r="1531" spans="1:29" x14ac:dyDescent="0.2">
      <c r="A1531" s="10" t="s">
        <v>2184</v>
      </c>
      <c r="B1531" s="102" t="s">
        <v>720</v>
      </c>
      <c r="C1531" s="26">
        <v>4971000000</v>
      </c>
      <c r="D1531" s="26">
        <v>0</v>
      </c>
      <c r="E1531" s="26">
        <v>0</v>
      </c>
      <c r="F1531" s="26">
        <v>0</v>
      </c>
      <c r="G1531" s="26">
        <v>0</v>
      </c>
      <c r="H1531" s="26">
        <v>4971000000</v>
      </c>
      <c r="I1531" s="26">
        <v>4971000000</v>
      </c>
      <c r="J1531" s="26">
        <v>4971000000</v>
      </c>
      <c r="K1531" s="26">
        <v>2225833717</v>
      </c>
      <c r="L1531" s="26">
        <v>2225833717</v>
      </c>
      <c r="M1531" s="26">
        <v>2197692965</v>
      </c>
      <c r="N1531" s="26">
        <v>2197692965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6">
        <v>0</v>
      </c>
      <c r="U1531" s="26">
        <v>2745166283</v>
      </c>
      <c r="V1531" s="26">
        <v>55.223622671494702</v>
      </c>
      <c r="W1531" s="26">
        <v>2773307035</v>
      </c>
      <c r="X1531" s="26">
        <v>55.789721082277197</v>
      </c>
      <c r="Y1531" s="26">
        <v>4971000000</v>
      </c>
      <c r="Z1531" s="26">
        <v>100</v>
      </c>
      <c r="AA1531" s="26">
        <v>28140752</v>
      </c>
      <c r="AB1531" s="26">
        <v>2197692965</v>
      </c>
      <c r="AC1531" s="26">
        <v>0</v>
      </c>
    </row>
    <row r="1532" spans="1:29" x14ac:dyDescent="0.2">
      <c r="A1532" s="10" t="s">
        <v>2185</v>
      </c>
      <c r="B1532" s="102" t="s">
        <v>75</v>
      </c>
      <c r="C1532" s="26">
        <v>4971000000</v>
      </c>
      <c r="D1532" s="26">
        <v>0</v>
      </c>
      <c r="E1532" s="26">
        <v>0</v>
      </c>
      <c r="F1532" s="26">
        <v>0</v>
      </c>
      <c r="G1532" s="26">
        <v>0</v>
      </c>
      <c r="H1532" s="26">
        <v>4971000000</v>
      </c>
      <c r="I1532" s="26">
        <v>4971000000</v>
      </c>
      <c r="J1532" s="26">
        <v>4971000000</v>
      </c>
      <c r="K1532" s="26">
        <v>2225833717</v>
      </c>
      <c r="L1532" s="26">
        <v>2225833717</v>
      </c>
      <c r="M1532" s="26">
        <v>2197692965</v>
      </c>
      <c r="N1532" s="26">
        <v>2197692965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6">
        <v>0</v>
      </c>
      <c r="U1532" s="26">
        <v>2745166283</v>
      </c>
      <c r="V1532" s="26">
        <v>55.223622671494702</v>
      </c>
      <c r="W1532" s="26">
        <v>2773307035</v>
      </c>
      <c r="X1532" s="26">
        <v>55.789721082277197</v>
      </c>
      <c r="Y1532" s="26">
        <v>4971000000</v>
      </c>
      <c r="Z1532" s="26">
        <v>100</v>
      </c>
      <c r="AA1532" s="26">
        <v>28140752</v>
      </c>
      <c r="AB1532" s="26">
        <v>2197692965</v>
      </c>
      <c r="AC1532" s="26">
        <v>0</v>
      </c>
    </row>
    <row r="1533" spans="1:29" x14ac:dyDescent="0.2">
      <c r="A1533" s="10" t="s">
        <v>2186</v>
      </c>
      <c r="B1533" s="102" t="s">
        <v>723</v>
      </c>
      <c r="C1533" s="26">
        <v>15513790000</v>
      </c>
      <c r="D1533" s="26">
        <v>0</v>
      </c>
      <c r="E1533" s="26">
        <v>0</v>
      </c>
      <c r="F1533" s="26">
        <v>0</v>
      </c>
      <c r="G1533" s="26">
        <v>530000000</v>
      </c>
      <c r="H1533" s="26">
        <v>14983790000</v>
      </c>
      <c r="I1533" s="26">
        <v>14983790000</v>
      </c>
      <c r="J1533" s="26">
        <v>14983790000</v>
      </c>
      <c r="K1533" s="26">
        <v>4386437333.3299999</v>
      </c>
      <c r="L1533" s="26">
        <v>4386437333.3299999</v>
      </c>
      <c r="M1533" s="26">
        <v>2958812000</v>
      </c>
      <c r="N1533" s="26">
        <v>2958812000</v>
      </c>
      <c r="O1533" s="26">
        <v>300000</v>
      </c>
      <c r="P1533" s="26">
        <v>300000</v>
      </c>
      <c r="Q1533" s="26">
        <v>300000</v>
      </c>
      <c r="R1533" s="26">
        <v>300000</v>
      </c>
      <c r="S1533" s="26">
        <v>0</v>
      </c>
      <c r="T1533" s="26">
        <v>0</v>
      </c>
      <c r="U1533" s="26">
        <v>10597352666.67</v>
      </c>
      <c r="V1533" s="26">
        <v>70.725448412384296</v>
      </c>
      <c r="W1533" s="26">
        <v>12024978000</v>
      </c>
      <c r="X1533" s="26">
        <v>80.253247008934309</v>
      </c>
      <c r="Y1533" s="26">
        <v>14983490000</v>
      </c>
      <c r="Z1533" s="26">
        <v>99.997997836328508</v>
      </c>
      <c r="AA1533" s="26">
        <v>1427625333.3299999</v>
      </c>
      <c r="AB1533" s="26">
        <v>2958512000</v>
      </c>
      <c r="AC1533" s="26">
        <v>0</v>
      </c>
    </row>
    <row r="1534" spans="1:29" x14ac:dyDescent="0.2">
      <c r="A1534" s="10" t="s">
        <v>2187</v>
      </c>
      <c r="B1534" s="102" t="s">
        <v>75</v>
      </c>
      <c r="C1534" s="26">
        <v>15513790000</v>
      </c>
      <c r="D1534" s="26">
        <v>0</v>
      </c>
      <c r="E1534" s="26">
        <v>0</v>
      </c>
      <c r="F1534" s="26">
        <v>0</v>
      </c>
      <c r="G1534" s="26">
        <v>530000000</v>
      </c>
      <c r="H1534" s="26">
        <v>14983790000</v>
      </c>
      <c r="I1534" s="26">
        <v>14983790000</v>
      </c>
      <c r="J1534" s="26">
        <v>14983790000</v>
      </c>
      <c r="K1534" s="26">
        <v>4386437333.3299999</v>
      </c>
      <c r="L1534" s="26">
        <v>4386437333.3299999</v>
      </c>
      <c r="M1534" s="26">
        <v>2958812000</v>
      </c>
      <c r="N1534" s="26">
        <v>2958812000</v>
      </c>
      <c r="O1534" s="26">
        <v>300000</v>
      </c>
      <c r="P1534" s="26">
        <v>300000</v>
      </c>
      <c r="Q1534" s="26">
        <v>300000</v>
      </c>
      <c r="R1534" s="26">
        <v>300000</v>
      </c>
      <c r="S1534" s="26">
        <v>0</v>
      </c>
      <c r="T1534" s="26">
        <v>0</v>
      </c>
      <c r="U1534" s="26">
        <v>10597352666.67</v>
      </c>
      <c r="V1534" s="26">
        <v>70.725448412384296</v>
      </c>
      <c r="W1534" s="26">
        <v>12024978000</v>
      </c>
      <c r="X1534" s="26">
        <v>80.253247008934309</v>
      </c>
      <c r="Y1534" s="26">
        <v>14983490000</v>
      </c>
      <c r="Z1534" s="26">
        <v>99.997997836328508</v>
      </c>
      <c r="AA1534" s="26">
        <v>1427625333.3299999</v>
      </c>
      <c r="AB1534" s="26">
        <v>2958512000</v>
      </c>
      <c r="AC1534" s="26">
        <v>0</v>
      </c>
    </row>
    <row r="1535" spans="1:29" x14ac:dyDescent="0.2">
      <c r="A1535" s="10" t="s">
        <v>2188</v>
      </c>
      <c r="B1535" s="102" t="s">
        <v>2189</v>
      </c>
      <c r="C1535" s="26">
        <v>381500000</v>
      </c>
      <c r="D1535" s="26">
        <v>0</v>
      </c>
      <c r="E1535" s="26">
        <v>0</v>
      </c>
      <c r="F1535" s="26">
        <v>0</v>
      </c>
      <c r="G1535" s="26">
        <v>0</v>
      </c>
      <c r="H1535" s="26">
        <v>381500000</v>
      </c>
      <c r="I1535" s="26">
        <v>381500000</v>
      </c>
      <c r="J1535" s="26">
        <v>381500000</v>
      </c>
      <c r="K1535" s="26">
        <v>2000000</v>
      </c>
      <c r="L1535" s="26">
        <v>2000000</v>
      </c>
      <c r="M1535" s="26">
        <v>2000000</v>
      </c>
      <c r="N1535" s="26">
        <v>2000000</v>
      </c>
      <c r="O1535" s="26">
        <v>2000000</v>
      </c>
      <c r="P1535" s="26">
        <v>2000000</v>
      </c>
      <c r="Q1535" s="26">
        <v>2000000</v>
      </c>
      <c r="R1535" s="26">
        <v>2000000</v>
      </c>
      <c r="S1535" s="26">
        <v>0</v>
      </c>
      <c r="T1535" s="26">
        <v>0</v>
      </c>
      <c r="U1535" s="26">
        <v>379500000</v>
      </c>
      <c r="V1535" s="26">
        <v>99.475753604193997</v>
      </c>
      <c r="W1535" s="26">
        <v>379500000</v>
      </c>
      <c r="X1535" s="26">
        <v>99.475753604193997</v>
      </c>
      <c r="Y1535" s="26">
        <v>379500000</v>
      </c>
      <c r="Z1535" s="26">
        <v>99.475753604193997</v>
      </c>
      <c r="AA1535" s="26">
        <v>0</v>
      </c>
      <c r="AB1535" s="26">
        <v>0</v>
      </c>
      <c r="AC1535" s="26">
        <v>0</v>
      </c>
    </row>
    <row r="1536" spans="1:29" x14ac:dyDescent="0.2">
      <c r="A1536" s="10" t="s">
        <v>2190</v>
      </c>
      <c r="B1536" s="102" t="s">
        <v>75</v>
      </c>
      <c r="C1536" s="26">
        <v>381500000</v>
      </c>
      <c r="D1536" s="26">
        <v>0</v>
      </c>
      <c r="E1536" s="26">
        <v>0</v>
      </c>
      <c r="F1536" s="26">
        <v>0</v>
      </c>
      <c r="G1536" s="26">
        <v>0</v>
      </c>
      <c r="H1536" s="26">
        <v>381500000</v>
      </c>
      <c r="I1536" s="26">
        <v>381500000</v>
      </c>
      <c r="J1536" s="26">
        <v>381500000</v>
      </c>
      <c r="K1536" s="26">
        <v>2000000</v>
      </c>
      <c r="L1536" s="26">
        <v>2000000</v>
      </c>
      <c r="M1536" s="26">
        <v>2000000</v>
      </c>
      <c r="N1536" s="26">
        <v>2000000</v>
      </c>
      <c r="O1536" s="26">
        <v>2000000</v>
      </c>
      <c r="P1536" s="26">
        <v>2000000</v>
      </c>
      <c r="Q1536" s="26">
        <v>2000000</v>
      </c>
      <c r="R1536" s="26">
        <v>2000000</v>
      </c>
      <c r="S1536" s="26">
        <v>0</v>
      </c>
      <c r="T1536" s="26">
        <v>0</v>
      </c>
      <c r="U1536" s="26">
        <v>379500000</v>
      </c>
      <c r="V1536" s="26">
        <v>99.475753604193997</v>
      </c>
      <c r="W1536" s="26">
        <v>379500000</v>
      </c>
      <c r="X1536" s="26">
        <v>99.475753604193997</v>
      </c>
      <c r="Y1536" s="26">
        <v>379500000</v>
      </c>
      <c r="Z1536" s="26">
        <v>99.475753604193997</v>
      </c>
      <c r="AA1536" s="26">
        <v>0</v>
      </c>
      <c r="AB1536" s="26">
        <v>0</v>
      </c>
      <c r="AC1536" s="26">
        <v>0</v>
      </c>
    </row>
    <row r="1537" spans="1:29" x14ac:dyDescent="0.2">
      <c r="A1537" s="10" t="s">
        <v>2191</v>
      </c>
      <c r="B1537" s="102" t="s">
        <v>2192</v>
      </c>
      <c r="C1537" s="26">
        <v>200000000</v>
      </c>
      <c r="D1537" s="26">
        <v>0</v>
      </c>
      <c r="E1537" s="26">
        <v>0</v>
      </c>
      <c r="F1537" s="26">
        <v>0</v>
      </c>
      <c r="G1537" s="26">
        <v>0</v>
      </c>
      <c r="H1537" s="26">
        <v>200000000</v>
      </c>
      <c r="I1537" s="26">
        <v>200000000</v>
      </c>
      <c r="J1537" s="26">
        <v>200000000</v>
      </c>
      <c r="K1537" s="26">
        <v>9997648</v>
      </c>
      <c r="L1537" s="26">
        <v>9997648</v>
      </c>
      <c r="M1537" s="26">
        <v>9997648</v>
      </c>
      <c r="N1537" s="26">
        <v>9997648</v>
      </c>
      <c r="O1537" s="26">
        <v>9997648</v>
      </c>
      <c r="P1537" s="26">
        <v>9997648</v>
      </c>
      <c r="Q1537" s="26">
        <v>9997648</v>
      </c>
      <c r="R1537" s="26">
        <v>9997648</v>
      </c>
      <c r="S1537" s="26">
        <v>0</v>
      </c>
      <c r="T1537" s="26">
        <v>0</v>
      </c>
      <c r="U1537" s="26">
        <v>190002352</v>
      </c>
      <c r="V1537" s="26">
        <v>95.001176000000001</v>
      </c>
      <c r="W1537" s="26">
        <v>190002352</v>
      </c>
      <c r="X1537" s="26">
        <v>95.001176000000001</v>
      </c>
      <c r="Y1537" s="26">
        <v>190002352</v>
      </c>
      <c r="Z1537" s="26">
        <v>95.001176000000001</v>
      </c>
      <c r="AA1537" s="26">
        <v>0</v>
      </c>
      <c r="AB1537" s="26">
        <v>0</v>
      </c>
      <c r="AC1537" s="26">
        <v>0</v>
      </c>
    </row>
    <row r="1538" spans="1:29" x14ac:dyDescent="0.2">
      <c r="A1538" s="10" t="s">
        <v>2193</v>
      </c>
      <c r="B1538" s="102" t="s">
        <v>75</v>
      </c>
      <c r="C1538" s="26">
        <v>200000000</v>
      </c>
      <c r="D1538" s="26">
        <v>0</v>
      </c>
      <c r="E1538" s="26">
        <v>0</v>
      </c>
      <c r="F1538" s="26">
        <v>0</v>
      </c>
      <c r="G1538" s="26">
        <v>0</v>
      </c>
      <c r="H1538" s="26">
        <v>200000000</v>
      </c>
      <c r="I1538" s="26">
        <v>200000000</v>
      </c>
      <c r="J1538" s="26">
        <v>200000000</v>
      </c>
      <c r="K1538" s="26">
        <v>9997648</v>
      </c>
      <c r="L1538" s="26">
        <v>9997648</v>
      </c>
      <c r="M1538" s="26">
        <v>9997648</v>
      </c>
      <c r="N1538" s="26">
        <v>9997648</v>
      </c>
      <c r="O1538" s="26">
        <v>9997648</v>
      </c>
      <c r="P1538" s="26">
        <v>9997648</v>
      </c>
      <c r="Q1538" s="26">
        <v>9997648</v>
      </c>
      <c r="R1538" s="26">
        <v>9997648</v>
      </c>
      <c r="S1538" s="26">
        <v>0</v>
      </c>
      <c r="T1538" s="26">
        <v>0</v>
      </c>
      <c r="U1538" s="26">
        <v>190002352</v>
      </c>
      <c r="V1538" s="26">
        <v>95.001176000000001</v>
      </c>
      <c r="W1538" s="26">
        <v>190002352</v>
      </c>
      <c r="X1538" s="26">
        <v>95.001176000000001</v>
      </c>
      <c r="Y1538" s="26">
        <v>190002352</v>
      </c>
      <c r="Z1538" s="26">
        <v>95.001176000000001</v>
      </c>
      <c r="AA1538" s="26">
        <v>0</v>
      </c>
      <c r="AB1538" s="26">
        <v>0</v>
      </c>
      <c r="AC1538" s="26">
        <v>0</v>
      </c>
    </row>
    <row r="1539" spans="1:29" x14ac:dyDescent="0.2">
      <c r="A1539" s="10" t="s">
        <v>2194</v>
      </c>
      <c r="B1539" s="102" t="s">
        <v>65</v>
      </c>
      <c r="C1539" s="26">
        <v>68000000</v>
      </c>
      <c r="D1539" s="26">
        <v>0</v>
      </c>
      <c r="E1539" s="26">
        <v>0</v>
      </c>
      <c r="F1539" s="26">
        <v>0</v>
      </c>
      <c r="G1539" s="26">
        <v>0</v>
      </c>
      <c r="H1539" s="26">
        <v>68000000</v>
      </c>
      <c r="I1539" s="26">
        <v>68000000</v>
      </c>
      <c r="J1539" s="26">
        <v>68000000</v>
      </c>
      <c r="K1539" s="26">
        <v>0</v>
      </c>
      <c r="L1539" s="26">
        <v>0</v>
      </c>
      <c r="M1539" s="26">
        <v>0</v>
      </c>
      <c r="N1539" s="26">
        <v>0</v>
      </c>
      <c r="O1539" s="26">
        <v>0</v>
      </c>
      <c r="P1539" s="26">
        <v>0</v>
      </c>
      <c r="Q1539" s="26">
        <v>0</v>
      </c>
      <c r="R1539" s="26">
        <v>0</v>
      </c>
      <c r="S1539" s="26">
        <v>0</v>
      </c>
      <c r="T1539" s="26">
        <v>0</v>
      </c>
      <c r="U1539" s="26">
        <v>68000000</v>
      </c>
      <c r="V1539" s="26">
        <v>100</v>
      </c>
      <c r="W1539" s="26">
        <v>68000000</v>
      </c>
      <c r="X1539" s="26">
        <v>100</v>
      </c>
      <c r="Y1539" s="26">
        <v>68000000</v>
      </c>
      <c r="Z1539" s="26">
        <v>100</v>
      </c>
      <c r="AA1539" s="26">
        <v>0</v>
      </c>
      <c r="AB1539" s="26">
        <v>0</v>
      </c>
      <c r="AC1539" s="26">
        <v>0</v>
      </c>
    </row>
    <row r="1540" spans="1:29" x14ac:dyDescent="0.2">
      <c r="A1540" s="10" t="s">
        <v>2195</v>
      </c>
      <c r="B1540" s="102" t="s">
        <v>2196</v>
      </c>
      <c r="C1540" s="26">
        <v>68000000</v>
      </c>
      <c r="D1540" s="26">
        <v>0</v>
      </c>
      <c r="E1540" s="26">
        <v>0</v>
      </c>
      <c r="F1540" s="26">
        <v>0</v>
      </c>
      <c r="G1540" s="26">
        <v>0</v>
      </c>
      <c r="H1540" s="26">
        <v>68000000</v>
      </c>
      <c r="I1540" s="26">
        <v>68000000</v>
      </c>
      <c r="J1540" s="26">
        <v>68000000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6">
        <v>0</v>
      </c>
      <c r="U1540" s="26">
        <v>68000000</v>
      </c>
      <c r="V1540" s="26">
        <v>100</v>
      </c>
      <c r="W1540" s="26">
        <v>68000000</v>
      </c>
      <c r="X1540" s="26">
        <v>100</v>
      </c>
      <c r="Y1540" s="26">
        <v>68000000</v>
      </c>
      <c r="Z1540" s="26">
        <v>100</v>
      </c>
      <c r="AA1540" s="26">
        <v>0</v>
      </c>
      <c r="AB1540" s="26">
        <v>0</v>
      </c>
      <c r="AC1540" s="26">
        <v>0</v>
      </c>
    </row>
    <row r="1541" spans="1:29" x14ac:dyDescent="0.2">
      <c r="A1541" s="10" t="s">
        <v>2197</v>
      </c>
      <c r="B1541" s="102" t="s">
        <v>2196</v>
      </c>
      <c r="C1541" s="26">
        <v>34000000</v>
      </c>
      <c r="D1541" s="26">
        <v>0</v>
      </c>
      <c r="E1541" s="26">
        <v>0</v>
      </c>
      <c r="F1541" s="26">
        <v>0</v>
      </c>
      <c r="G1541" s="26">
        <v>0</v>
      </c>
      <c r="H1541" s="26">
        <v>34000000</v>
      </c>
      <c r="I1541" s="26">
        <v>34000000</v>
      </c>
      <c r="J1541" s="26">
        <v>34000000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6">
        <v>0</v>
      </c>
      <c r="U1541" s="26">
        <v>34000000</v>
      </c>
      <c r="V1541" s="26">
        <v>100</v>
      </c>
      <c r="W1541" s="26">
        <v>34000000</v>
      </c>
      <c r="X1541" s="26">
        <v>100</v>
      </c>
      <c r="Y1541" s="26">
        <v>34000000</v>
      </c>
      <c r="Z1541" s="26">
        <v>100</v>
      </c>
      <c r="AA1541" s="26">
        <v>0</v>
      </c>
      <c r="AB1541" s="26">
        <v>0</v>
      </c>
      <c r="AC1541" s="26">
        <v>0</v>
      </c>
    </row>
    <row r="1542" spans="1:29" x14ac:dyDescent="0.2">
      <c r="A1542" s="10" t="s">
        <v>2198</v>
      </c>
      <c r="B1542" s="102" t="s">
        <v>2196</v>
      </c>
      <c r="C1542" s="26">
        <v>34000000</v>
      </c>
      <c r="D1542" s="26">
        <v>0</v>
      </c>
      <c r="E1542" s="26">
        <v>0</v>
      </c>
      <c r="F1542" s="26">
        <v>0</v>
      </c>
      <c r="G1542" s="26">
        <v>0</v>
      </c>
      <c r="H1542" s="26">
        <v>34000000</v>
      </c>
      <c r="I1542" s="26">
        <v>34000000</v>
      </c>
      <c r="J1542" s="26">
        <v>34000000</v>
      </c>
      <c r="K1542" s="26">
        <v>0</v>
      </c>
      <c r="L1542" s="26">
        <v>0</v>
      </c>
      <c r="M1542" s="26">
        <v>0</v>
      </c>
      <c r="N1542" s="26">
        <v>0</v>
      </c>
      <c r="O1542" s="26">
        <v>0</v>
      </c>
      <c r="P1542" s="26">
        <v>0</v>
      </c>
      <c r="Q1542" s="26">
        <v>0</v>
      </c>
      <c r="R1542" s="26">
        <v>0</v>
      </c>
      <c r="S1542" s="26">
        <v>0</v>
      </c>
      <c r="T1542" s="26">
        <v>0</v>
      </c>
      <c r="U1542" s="26">
        <v>34000000</v>
      </c>
      <c r="V1542" s="26">
        <v>100</v>
      </c>
      <c r="W1542" s="26">
        <v>34000000</v>
      </c>
      <c r="X1542" s="26">
        <v>100</v>
      </c>
      <c r="Y1542" s="26">
        <v>34000000</v>
      </c>
      <c r="Z1542" s="26">
        <v>100</v>
      </c>
      <c r="AA1542" s="26">
        <v>0</v>
      </c>
      <c r="AB1542" s="26">
        <v>0</v>
      </c>
      <c r="AC1542" s="26">
        <v>0</v>
      </c>
    </row>
    <row r="1543" spans="1:29" x14ac:dyDescent="0.2">
      <c r="A1543" s="10" t="s">
        <v>2199</v>
      </c>
      <c r="B1543" s="102" t="s">
        <v>2200</v>
      </c>
      <c r="C1543" s="26">
        <v>34000000</v>
      </c>
      <c r="D1543" s="26">
        <v>0</v>
      </c>
      <c r="E1543" s="26">
        <v>0</v>
      </c>
      <c r="F1543" s="26">
        <v>0</v>
      </c>
      <c r="G1543" s="26">
        <v>0</v>
      </c>
      <c r="H1543" s="26">
        <v>34000000</v>
      </c>
      <c r="I1543" s="26">
        <v>34000000</v>
      </c>
      <c r="J1543" s="26">
        <v>34000000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0</v>
      </c>
      <c r="Q1543" s="26">
        <v>0</v>
      </c>
      <c r="R1543" s="26">
        <v>0</v>
      </c>
      <c r="S1543" s="26">
        <v>0</v>
      </c>
      <c r="T1543" s="26">
        <v>0</v>
      </c>
      <c r="U1543" s="26">
        <v>34000000</v>
      </c>
      <c r="V1543" s="26">
        <v>100</v>
      </c>
      <c r="W1543" s="26">
        <v>34000000</v>
      </c>
      <c r="X1543" s="26">
        <v>100</v>
      </c>
      <c r="Y1543" s="26">
        <v>34000000</v>
      </c>
      <c r="Z1543" s="26">
        <v>100</v>
      </c>
      <c r="AA1543" s="26">
        <v>0</v>
      </c>
      <c r="AB1543" s="26">
        <v>0</v>
      </c>
      <c r="AC1543" s="26">
        <v>0</v>
      </c>
    </row>
    <row r="1544" spans="1:29" x14ac:dyDescent="0.2">
      <c r="A1544" s="10" t="s">
        <v>2201</v>
      </c>
      <c r="B1544" s="102" t="s">
        <v>2202</v>
      </c>
      <c r="C1544" s="26">
        <v>34000000</v>
      </c>
      <c r="D1544" s="26">
        <v>0</v>
      </c>
      <c r="E1544" s="26">
        <v>0</v>
      </c>
      <c r="F1544" s="26">
        <v>0</v>
      </c>
      <c r="G1544" s="26">
        <v>0</v>
      </c>
      <c r="H1544" s="26">
        <v>34000000</v>
      </c>
      <c r="I1544" s="26">
        <v>34000000</v>
      </c>
      <c r="J1544" s="26">
        <v>34000000</v>
      </c>
      <c r="K1544" s="26">
        <v>0</v>
      </c>
      <c r="L1544" s="26">
        <v>0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0</v>
      </c>
      <c r="T1544" s="26">
        <v>0</v>
      </c>
      <c r="U1544" s="26">
        <v>34000000</v>
      </c>
      <c r="V1544" s="26">
        <v>100</v>
      </c>
      <c r="W1544" s="26">
        <v>34000000</v>
      </c>
      <c r="X1544" s="26">
        <v>100</v>
      </c>
      <c r="Y1544" s="26">
        <v>34000000</v>
      </c>
      <c r="Z1544" s="26">
        <v>100</v>
      </c>
      <c r="AA1544" s="26">
        <v>0</v>
      </c>
      <c r="AB1544" s="26">
        <v>0</v>
      </c>
      <c r="AC1544" s="26">
        <v>0</v>
      </c>
    </row>
    <row r="1545" spans="1:29" x14ac:dyDescent="0.2">
      <c r="A1545" s="10" t="s">
        <v>2203</v>
      </c>
      <c r="B1545" s="102" t="s">
        <v>75</v>
      </c>
      <c r="C1545" s="26">
        <v>34000000</v>
      </c>
      <c r="D1545" s="26">
        <v>0</v>
      </c>
      <c r="E1545" s="26">
        <v>0</v>
      </c>
      <c r="F1545" s="26">
        <v>0</v>
      </c>
      <c r="G1545" s="26">
        <v>0</v>
      </c>
      <c r="H1545" s="26">
        <v>34000000</v>
      </c>
      <c r="I1545" s="26">
        <v>34000000</v>
      </c>
      <c r="J1545" s="26">
        <v>34000000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6">
        <v>0</v>
      </c>
      <c r="U1545" s="26">
        <v>34000000</v>
      </c>
      <c r="V1545" s="26">
        <v>100</v>
      </c>
      <c r="W1545" s="26">
        <v>34000000</v>
      </c>
      <c r="X1545" s="26">
        <v>100</v>
      </c>
      <c r="Y1545" s="26">
        <v>34000000</v>
      </c>
      <c r="Z1545" s="26">
        <v>100</v>
      </c>
      <c r="AA1545" s="26">
        <v>0</v>
      </c>
      <c r="AB1545" s="26">
        <v>0</v>
      </c>
      <c r="AC1545" s="26">
        <v>0</v>
      </c>
    </row>
    <row r="1546" spans="1:29" x14ac:dyDescent="0.2">
      <c r="A1546" s="10" t="s">
        <v>2204</v>
      </c>
      <c r="B1546" s="102" t="s">
        <v>2205</v>
      </c>
      <c r="C1546" s="26">
        <v>27200000</v>
      </c>
      <c r="D1546" s="26">
        <v>0</v>
      </c>
      <c r="E1546" s="26">
        <v>0</v>
      </c>
      <c r="F1546" s="26">
        <v>0</v>
      </c>
      <c r="G1546" s="26">
        <v>0</v>
      </c>
      <c r="H1546" s="26">
        <v>27200000</v>
      </c>
      <c r="I1546" s="26">
        <v>27200000</v>
      </c>
      <c r="J1546" s="26">
        <v>27200000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6">
        <v>0</v>
      </c>
      <c r="U1546" s="26">
        <v>27200000</v>
      </c>
      <c r="V1546" s="26">
        <v>100</v>
      </c>
      <c r="W1546" s="26">
        <v>27200000</v>
      </c>
      <c r="X1546" s="26">
        <v>100</v>
      </c>
      <c r="Y1546" s="26">
        <v>27200000</v>
      </c>
      <c r="Z1546" s="26">
        <v>100</v>
      </c>
      <c r="AA1546" s="26">
        <v>0</v>
      </c>
      <c r="AB1546" s="26">
        <v>0</v>
      </c>
      <c r="AC1546" s="26">
        <v>0</v>
      </c>
    </row>
    <row r="1547" spans="1:29" x14ac:dyDescent="0.2">
      <c r="A1547" s="10" t="s">
        <v>2206</v>
      </c>
      <c r="B1547" s="102" t="s">
        <v>2205</v>
      </c>
      <c r="C1547" s="26">
        <v>27200000</v>
      </c>
      <c r="D1547" s="26">
        <v>0</v>
      </c>
      <c r="E1547" s="26">
        <v>0</v>
      </c>
      <c r="F1547" s="26">
        <v>0</v>
      </c>
      <c r="G1547" s="26">
        <v>0</v>
      </c>
      <c r="H1547" s="26">
        <v>27200000</v>
      </c>
      <c r="I1547" s="26">
        <v>27200000</v>
      </c>
      <c r="J1547" s="26">
        <v>27200000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6">
        <v>0</v>
      </c>
      <c r="U1547" s="26">
        <v>27200000</v>
      </c>
      <c r="V1547" s="26">
        <v>100</v>
      </c>
      <c r="W1547" s="26">
        <v>27200000</v>
      </c>
      <c r="X1547" s="26">
        <v>100</v>
      </c>
      <c r="Y1547" s="26">
        <v>27200000</v>
      </c>
      <c r="Z1547" s="26">
        <v>100</v>
      </c>
      <c r="AA1547" s="26">
        <v>0</v>
      </c>
      <c r="AB1547" s="26">
        <v>0</v>
      </c>
      <c r="AC1547" s="26">
        <v>0</v>
      </c>
    </row>
    <row r="1548" spans="1:29" x14ac:dyDescent="0.2">
      <c r="A1548" s="10" t="s">
        <v>2207</v>
      </c>
      <c r="B1548" s="102" t="s">
        <v>2205</v>
      </c>
      <c r="C1548" s="26">
        <v>27200000</v>
      </c>
      <c r="D1548" s="26">
        <v>0</v>
      </c>
      <c r="E1548" s="26">
        <v>0</v>
      </c>
      <c r="F1548" s="26">
        <v>0</v>
      </c>
      <c r="G1548" s="26">
        <v>0</v>
      </c>
      <c r="H1548" s="26">
        <v>27200000</v>
      </c>
      <c r="I1548" s="26">
        <v>27200000</v>
      </c>
      <c r="J1548" s="26">
        <v>27200000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6">
        <v>0</v>
      </c>
      <c r="U1548" s="26">
        <v>27200000</v>
      </c>
      <c r="V1548" s="26">
        <v>100</v>
      </c>
      <c r="W1548" s="26">
        <v>27200000</v>
      </c>
      <c r="X1548" s="26">
        <v>100</v>
      </c>
      <c r="Y1548" s="26">
        <v>27200000</v>
      </c>
      <c r="Z1548" s="26">
        <v>100</v>
      </c>
      <c r="AA1548" s="26">
        <v>0</v>
      </c>
      <c r="AB1548" s="26">
        <v>0</v>
      </c>
      <c r="AC1548" s="26">
        <v>0</v>
      </c>
    </row>
    <row r="1549" spans="1:29" x14ac:dyDescent="0.2">
      <c r="A1549" s="10" t="s">
        <v>2208</v>
      </c>
      <c r="B1549" s="102" t="s">
        <v>2202</v>
      </c>
      <c r="C1549" s="26">
        <v>27200000</v>
      </c>
      <c r="D1549" s="26">
        <v>0</v>
      </c>
      <c r="E1549" s="26">
        <v>0</v>
      </c>
      <c r="F1549" s="26">
        <v>0</v>
      </c>
      <c r="G1549" s="26">
        <v>0</v>
      </c>
      <c r="H1549" s="26">
        <v>27200000</v>
      </c>
      <c r="I1549" s="26">
        <v>27200000</v>
      </c>
      <c r="J1549" s="26">
        <v>27200000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6">
        <v>0</v>
      </c>
      <c r="U1549" s="26">
        <v>27200000</v>
      </c>
      <c r="V1549" s="26">
        <v>100</v>
      </c>
      <c r="W1549" s="26">
        <v>27200000</v>
      </c>
      <c r="X1549" s="26">
        <v>100</v>
      </c>
      <c r="Y1549" s="26">
        <v>27200000</v>
      </c>
      <c r="Z1549" s="26">
        <v>100</v>
      </c>
      <c r="AA1549" s="26">
        <v>0</v>
      </c>
      <c r="AB1549" s="26">
        <v>0</v>
      </c>
      <c r="AC1549" s="26">
        <v>0</v>
      </c>
    </row>
    <row r="1550" spans="1:29" x14ac:dyDescent="0.2">
      <c r="A1550" s="10" t="s">
        <v>2209</v>
      </c>
      <c r="B1550" s="102" t="s">
        <v>75</v>
      </c>
      <c r="C1550" s="26">
        <v>27200000</v>
      </c>
      <c r="D1550" s="26">
        <v>0</v>
      </c>
      <c r="E1550" s="26">
        <v>0</v>
      </c>
      <c r="F1550" s="26">
        <v>0</v>
      </c>
      <c r="G1550" s="26">
        <v>0</v>
      </c>
      <c r="H1550" s="26">
        <v>27200000</v>
      </c>
      <c r="I1550" s="26">
        <v>27200000</v>
      </c>
      <c r="J1550" s="26">
        <v>27200000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6">
        <v>0</v>
      </c>
      <c r="U1550" s="26">
        <v>27200000</v>
      </c>
      <c r="V1550" s="26">
        <v>100</v>
      </c>
      <c r="W1550" s="26">
        <v>27200000</v>
      </c>
      <c r="X1550" s="26">
        <v>100</v>
      </c>
      <c r="Y1550" s="26">
        <v>27200000</v>
      </c>
      <c r="Z1550" s="26">
        <v>100</v>
      </c>
      <c r="AA1550" s="26">
        <v>0</v>
      </c>
      <c r="AB1550" s="26">
        <v>0</v>
      </c>
      <c r="AC1550" s="26">
        <v>0</v>
      </c>
    </row>
    <row r="1551" spans="1:29" x14ac:dyDescent="0.2">
      <c r="A1551" s="10" t="s">
        <v>2210</v>
      </c>
      <c r="B1551" s="102" t="s">
        <v>2196</v>
      </c>
      <c r="C1551" s="26">
        <v>6800000</v>
      </c>
      <c r="D1551" s="26">
        <v>0</v>
      </c>
      <c r="E1551" s="26">
        <v>0</v>
      </c>
      <c r="F1551" s="26">
        <v>0</v>
      </c>
      <c r="G1551" s="26">
        <v>0</v>
      </c>
      <c r="H1551" s="26">
        <v>6800000</v>
      </c>
      <c r="I1551" s="26">
        <v>6800000</v>
      </c>
      <c r="J1551" s="26">
        <v>6800000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6800000</v>
      </c>
      <c r="V1551" s="26">
        <v>100</v>
      </c>
      <c r="W1551" s="26">
        <v>6800000</v>
      </c>
      <c r="X1551" s="26">
        <v>100</v>
      </c>
      <c r="Y1551" s="26">
        <v>6800000</v>
      </c>
      <c r="Z1551" s="26">
        <v>100</v>
      </c>
      <c r="AA1551" s="26">
        <v>0</v>
      </c>
      <c r="AB1551" s="26">
        <v>0</v>
      </c>
      <c r="AC1551" s="26">
        <v>0</v>
      </c>
    </row>
    <row r="1552" spans="1:29" x14ac:dyDescent="0.2">
      <c r="A1552" s="10" t="s">
        <v>2211</v>
      </c>
      <c r="B1552" s="102" t="s">
        <v>2196</v>
      </c>
      <c r="C1552" s="26">
        <v>6800000</v>
      </c>
      <c r="D1552" s="26">
        <v>0</v>
      </c>
      <c r="E1552" s="26">
        <v>0</v>
      </c>
      <c r="F1552" s="26">
        <v>0</v>
      </c>
      <c r="G1552" s="26">
        <v>0</v>
      </c>
      <c r="H1552" s="26">
        <v>6800000</v>
      </c>
      <c r="I1552" s="26">
        <v>6800000</v>
      </c>
      <c r="J1552" s="26">
        <v>6800000</v>
      </c>
      <c r="K1552" s="26">
        <v>0</v>
      </c>
      <c r="L1552" s="26">
        <v>0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0</v>
      </c>
      <c r="T1552" s="26">
        <v>0</v>
      </c>
      <c r="U1552" s="26">
        <v>6800000</v>
      </c>
      <c r="V1552" s="26">
        <v>100</v>
      </c>
      <c r="W1552" s="26">
        <v>6800000</v>
      </c>
      <c r="X1552" s="26">
        <v>100</v>
      </c>
      <c r="Y1552" s="26">
        <v>6800000</v>
      </c>
      <c r="Z1552" s="26">
        <v>100</v>
      </c>
      <c r="AA1552" s="26">
        <v>0</v>
      </c>
      <c r="AB1552" s="26">
        <v>0</v>
      </c>
      <c r="AC1552" s="26">
        <v>0</v>
      </c>
    </row>
    <row r="1553" spans="1:29" x14ac:dyDescent="0.2">
      <c r="A1553" s="10" t="s">
        <v>2212</v>
      </c>
      <c r="B1553" s="102" t="s">
        <v>2196</v>
      </c>
      <c r="C1553" s="26">
        <v>6800000</v>
      </c>
      <c r="D1553" s="26">
        <v>0</v>
      </c>
      <c r="E1553" s="26">
        <v>0</v>
      </c>
      <c r="F1553" s="26">
        <v>0</v>
      </c>
      <c r="G1553" s="26">
        <v>0</v>
      </c>
      <c r="H1553" s="26">
        <v>6800000</v>
      </c>
      <c r="I1553" s="26">
        <v>6800000</v>
      </c>
      <c r="J1553" s="26">
        <v>6800000</v>
      </c>
      <c r="K1553" s="26">
        <v>0</v>
      </c>
      <c r="L1553" s="26">
        <v>0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0</v>
      </c>
      <c r="T1553" s="26">
        <v>0</v>
      </c>
      <c r="U1553" s="26">
        <v>6800000</v>
      </c>
      <c r="V1553" s="26">
        <v>100</v>
      </c>
      <c r="W1553" s="26">
        <v>6800000</v>
      </c>
      <c r="X1553" s="26">
        <v>100</v>
      </c>
      <c r="Y1553" s="26">
        <v>6800000</v>
      </c>
      <c r="Z1553" s="26">
        <v>100</v>
      </c>
      <c r="AA1553" s="26">
        <v>0</v>
      </c>
      <c r="AB1553" s="26">
        <v>0</v>
      </c>
      <c r="AC1553" s="26">
        <v>0</v>
      </c>
    </row>
    <row r="1554" spans="1:29" x14ac:dyDescent="0.2">
      <c r="A1554" s="10" t="s">
        <v>2213</v>
      </c>
      <c r="B1554" s="102" t="s">
        <v>2202</v>
      </c>
      <c r="C1554" s="26">
        <v>6800000</v>
      </c>
      <c r="D1554" s="26">
        <v>0</v>
      </c>
      <c r="E1554" s="26">
        <v>0</v>
      </c>
      <c r="F1554" s="26">
        <v>0</v>
      </c>
      <c r="G1554" s="26">
        <v>0</v>
      </c>
      <c r="H1554" s="26">
        <v>6800000</v>
      </c>
      <c r="I1554" s="26">
        <v>6800000</v>
      </c>
      <c r="J1554" s="26">
        <v>6800000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0</v>
      </c>
      <c r="T1554" s="26">
        <v>0</v>
      </c>
      <c r="U1554" s="26">
        <v>6800000</v>
      </c>
      <c r="V1554" s="26">
        <v>100</v>
      </c>
      <c r="W1554" s="26">
        <v>6800000</v>
      </c>
      <c r="X1554" s="26">
        <v>100</v>
      </c>
      <c r="Y1554" s="26">
        <v>6800000</v>
      </c>
      <c r="Z1554" s="26">
        <v>100</v>
      </c>
      <c r="AA1554" s="26">
        <v>0</v>
      </c>
      <c r="AB1554" s="26">
        <v>0</v>
      </c>
      <c r="AC1554" s="26">
        <v>0</v>
      </c>
    </row>
    <row r="1555" spans="1:29" x14ac:dyDescent="0.2">
      <c r="A1555" s="10" t="s">
        <v>2214</v>
      </c>
      <c r="B1555" s="102" t="s">
        <v>75</v>
      </c>
      <c r="C1555" s="26">
        <v>6800000</v>
      </c>
      <c r="D1555" s="26">
        <v>0</v>
      </c>
      <c r="E1555" s="26">
        <v>0</v>
      </c>
      <c r="F1555" s="26">
        <v>0</v>
      </c>
      <c r="G1555" s="26">
        <v>0</v>
      </c>
      <c r="H1555" s="26">
        <v>6800000</v>
      </c>
      <c r="I1555" s="26">
        <v>6800000</v>
      </c>
      <c r="J1555" s="26">
        <v>6800000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6">
        <v>0</v>
      </c>
      <c r="U1555" s="26">
        <v>6800000</v>
      </c>
      <c r="V1555" s="26">
        <v>100</v>
      </c>
      <c r="W1555" s="26">
        <v>6800000</v>
      </c>
      <c r="X1555" s="26">
        <v>100</v>
      </c>
      <c r="Y1555" s="26">
        <v>6800000</v>
      </c>
      <c r="Z1555" s="26">
        <v>100</v>
      </c>
      <c r="AA1555" s="26">
        <v>0</v>
      </c>
      <c r="AB1555" s="26">
        <v>0</v>
      </c>
      <c r="AC1555" s="26">
        <v>0</v>
      </c>
    </row>
    <row r="1556" spans="1:29" x14ac:dyDescent="0.2">
      <c r="A1556" s="10" t="s">
        <v>2215</v>
      </c>
      <c r="B1556" s="102" t="s">
        <v>736</v>
      </c>
      <c r="C1556" s="26">
        <v>150000000</v>
      </c>
      <c r="D1556" s="26">
        <v>0</v>
      </c>
      <c r="E1556" s="26">
        <v>0</v>
      </c>
      <c r="F1556" s="26">
        <v>0</v>
      </c>
      <c r="G1556" s="26">
        <v>0</v>
      </c>
      <c r="H1556" s="26">
        <v>150000000</v>
      </c>
      <c r="I1556" s="26">
        <v>150000000</v>
      </c>
      <c r="J1556" s="26">
        <v>150000000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v>0</v>
      </c>
      <c r="U1556" s="26">
        <v>150000000</v>
      </c>
      <c r="V1556" s="26">
        <v>100</v>
      </c>
      <c r="W1556" s="26">
        <v>150000000</v>
      </c>
      <c r="X1556" s="26">
        <v>100</v>
      </c>
      <c r="Y1556" s="26">
        <v>150000000</v>
      </c>
      <c r="Z1556" s="26">
        <v>100</v>
      </c>
      <c r="AA1556" s="26">
        <v>0</v>
      </c>
      <c r="AB1556" s="26">
        <v>0</v>
      </c>
      <c r="AC1556" s="26">
        <v>0</v>
      </c>
    </row>
    <row r="1557" spans="1:29" x14ac:dyDescent="0.2">
      <c r="A1557" s="10" t="s">
        <v>2216</v>
      </c>
      <c r="B1557" s="102" t="s">
        <v>2217</v>
      </c>
      <c r="C1557" s="26">
        <v>150000000</v>
      </c>
      <c r="D1557" s="26">
        <v>0</v>
      </c>
      <c r="E1557" s="26">
        <v>0</v>
      </c>
      <c r="F1557" s="26">
        <v>0</v>
      </c>
      <c r="G1557" s="26">
        <v>0</v>
      </c>
      <c r="H1557" s="26">
        <v>150000000</v>
      </c>
      <c r="I1557" s="26">
        <v>150000000</v>
      </c>
      <c r="J1557" s="26">
        <v>150000000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0</v>
      </c>
      <c r="T1557" s="26">
        <v>0</v>
      </c>
      <c r="U1557" s="26">
        <v>150000000</v>
      </c>
      <c r="V1557" s="26">
        <v>100</v>
      </c>
      <c r="W1557" s="26">
        <v>150000000</v>
      </c>
      <c r="X1557" s="26">
        <v>100</v>
      </c>
      <c r="Y1557" s="26">
        <v>150000000</v>
      </c>
      <c r="Z1557" s="26">
        <v>100</v>
      </c>
      <c r="AA1557" s="26">
        <v>0</v>
      </c>
      <c r="AB1557" s="26">
        <v>0</v>
      </c>
      <c r="AC1557" s="26">
        <v>0</v>
      </c>
    </row>
    <row r="1558" spans="1:29" x14ac:dyDescent="0.2">
      <c r="A1558" s="10" t="s">
        <v>2218</v>
      </c>
      <c r="B1558" s="102" t="s">
        <v>2217</v>
      </c>
      <c r="C1558" s="26">
        <v>150000000</v>
      </c>
      <c r="D1558" s="26">
        <v>0</v>
      </c>
      <c r="E1558" s="26">
        <v>0</v>
      </c>
      <c r="F1558" s="26">
        <v>0</v>
      </c>
      <c r="G1558" s="26">
        <v>0</v>
      </c>
      <c r="H1558" s="26">
        <v>150000000</v>
      </c>
      <c r="I1558" s="26">
        <v>150000000</v>
      </c>
      <c r="J1558" s="26">
        <v>150000000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0</v>
      </c>
      <c r="T1558" s="26">
        <v>0</v>
      </c>
      <c r="U1558" s="26">
        <v>150000000</v>
      </c>
      <c r="V1558" s="26">
        <v>100</v>
      </c>
      <c r="W1558" s="26">
        <v>150000000</v>
      </c>
      <c r="X1558" s="26">
        <v>100</v>
      </c>
      <c r="Y1558" s="26">
        <v>150000000</v>
      </c>
      <c r="Z1558" s="26">
        <v>100</v>
      </c>
      <c r="AA1558" s="26">
        <v>0</v>
      </c>
      <c r="AB1558" s="26">
        <v>0</v>
      </c>
      <c r="AC1558" s="26">
        <v>0</v>
      </c>
    </row>
    <row r="1559" spans="1:29" x14ac:dyDescent="0.2">
      <c r="A1559" s="10" t="s">
        <v>2219</v>
      </c>
      <c r="B1559" s="102" t="s">
        <v>2217</v>
      </c>
      <c r="C1559" s="26">
        <v>150000000</v>
      </c>
      <c r="D1559" s="26">
        <v>0</v>
      </c>
      <c r="E1559" s="26">
        <v>0</v>
      </c>
      <c r="F1559" s="26">
        <v>0</v>
      </c>
      <c r="G1559" s="26">
        <v>0</v>
      </c>
      <c r="H1559" s="26">
        <v>150000000</v>
      </c>
      <c r="I1559" s="26">
        <v>150000000</v>
      </c>
      <c r="J1559" s="26">
        <v>150000000</v>
      </c>
      <c r="K1559" s="26">
        <v>0</v>
      </c>
      <c r="L1559" s="26">
        <v>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6">
        <v>0</v>
      </c>
      <c r="U1559" s="26">
        <v>150000000</v>
      </c>
      <c r="V1559" s="26">
        <v>100</v>
      </c>
      <c r="W1559" s="26">
        <v>150000000</v>
      </c>
      <c r="X1559" s="26">
        <v>100</v>
      </c>
      <c r="Y1559" s="26">
        <v>150000000</v>
      </c>
      <c r="Z1559" s="26">
        <v>100</v>
      </c>
      <c r="AA1559" s="26">
        <v>0</v>
      </c>
      <c r="AB1559" s="26">
        <v>0</v>
      </c>
      <c r="AC1559" s="26">
        <v>0</v>
      </c>
    </row>
    <row r="1560" spans="1:29" x14ac:dyDescent="0.2">
      <c r="A1560" s="10" t="s">
        <v>2220</v>
      </c>
      <c r="B1560" s="102" t="s">
        <v>2217</v>
      </c>
      <c r="C1560" s="26">
        <v>150000000</v>
      </c>
      <c r="D1560" s="26">
        <v>0</v>
      </c>
      <c r="E1560" s="26">
        <v>0</v>
      </c>
      <c r="F1560" s="26">
        <v>0</v>
      </c>
      <c r="G1560" s="26">
        <v>0</v>
      </c>
      <c r="H1560" s="26">
        <v>150000000</v>
      </c>
      <c r="I1560" s="26">
        <v>150000000</v>
      </c>
      <c r="J1560" s="26">
        <v>150000000</v>
      </c>
      <c r="K1560" s="26">
        <v>0</v>
      </c>
      <c r="L1560" s="26">
        <v>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6">
        <v>0</v>
      </c>
      <c r="U1560" s="26">
        <v>150000000</v>
      </c>
      <c r="V1560" s="26">
        <v>100</v>
      </c>
      <c r="W1560" s="26">
        <v>150000000</v>
      </c>
      <c r="X1560" s="26">
        <v>100</v>
      </c>
      <c r="Y1560" s="26">
        <v>150000000</v>
      </c>
      <c r="Z1560" s="26">
        <v>100</v>
      </c>
      <c r="AA1560" s="26">
        <v>0</v>
      </c>
      <c r="AB1560" s="26">
        <v>0</v>
      </c>
      <c r="AC1560" s="26">
        <v>0</v>
      </c>
    </row>
    <row r="1561" spans="1:29" x14ac:dyDescent="0.2">
      <c r="A1561" s="10" t="s">
        <v>2221</v>
      </c>
      <c r="B1561" s="102" t="s">
        <v>2222</v>
      </c>
      <c r="C1561" s="26">
        <v>150000000</v>
      </c>
      <c r="D1561" s="26">
        <v>0</v>
      </c>
      <c r="E1561" s="26">
        <v>0</v>
      </c>
      <c r="F1561" s="26">
        <v>0</v>
      </c>
      <c r="G1561" s="26">
        <v>0</v>
      </c>
      <c r="H1561" s="26">
        <v>150000000</v>
      </c>
      <c r="I1561" s="26">
        <v>150000000</v>
      </c>
      <c r="J1561" s="26">
        <v>150000000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0</v>
      </c>
      <c r="T1561" s="26">
        <v>0</v>
      </c>
      <c r="U1561" s="26">
        <v>150000000</v>
      </c>
      <c r="V1561" s="26">
        <v>100</v>
      </c>
      <c r="W1561" s="26">
        <v>150000000</v>
      </c>
      <c r="X1561" s="26">
        <v>100</v>
      </c>
      <c r="Y1561" s="26">
        <v>150000000</v>
      </c>
      <c r="Z1561" s="26">
        <v>100</v>
      </c>
      <c r="AA1561" s="26">
        <v>0</v>
      </c>
      <c r="AB1561" s="26">
        <v>0</v>
      </c>
      <c r="AC1561" s="26">
        <v>0</v>
      </c>
    </row>
    <row r="1562" spans="1:29" x14ac:dyDescent="0.2">
      <c r="A1562" s="10" t="s">
        <v>2223</v>
      </c>
      <c r="B1562" s="102" t="s">
        <v>75</v>
      </c>
      <c r="C1562" s="26">
        <v>150000000</v>
      </c>
      <c r="D1562" s="26">
        <v>0</v>
      </c>
      <c r="E1562" s="26">
        <v>0</v>
      </c>
      <c r="F1562" s="26">
        <v>0</v>
      </c>
      <c r="G1562" s="26">
        <v>0</v>
      </c>
      <c r="H1562" s="26">
        <v>150000000</v>
      </c>
      <c r="I1562" s="26">
        <v>150000000</v>
      </c>
      <c r="J1562" s="26">
        <v>150000000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6">
        <v>0</v>
      </c>
      <c r="U1562" s="26">
        <v>150000000</v>
      </c>
      <c r="V1562" s="26">
        <v>100</v>
      </c>
      <c r="W1562" s="26">
        <v>150000000</v>
      </c>
      <c r="X1562" s="26">
        <v>100</v>
      </c>
      <c r="Y1562" s="26">
        <v>150000000</v>
      </c>
      <c r="Z1562" s="26">
        <v>100</v>
      </c>
      <c r="AA1562" s="26">
        <v>0</v>
      </c>
      <c r="AB1562" s="26">
        <v>0</v>
      </c>
      <c r="AC1562" s="26">
        <v>0</v>
      </c>
    </row>
    <row r="1563" spans="1:29" x14ac:dyDescent="0.2">
      <c r="A1563" s="10" t="s">
        <v>2224</v>
      </c>
      <c r="B1563" s="102" t="s">
        <v>2225</v>
      </c>
      <c r="C1563" s="26">
        <v>100000000</v>
      </c>
      <c r="D1563" s="26">
        <v>0</v>
      </c>
      <c r="E1563" s="26">
        <v>0</v>
      </c>
      <c r="F1563" s="26">
        <v>0</v>
      </c>
      <c r="G1563" s="26">
        <v>0</v>
      </c>
      <c r="H1563" s="26">
        <v>100000000</v>
      </c>
      <c r="I1563" s="26">
        <v>100000000</v>
      </c>
      <c r="J1563" s="26">
        <v>100000000</v>
      </c>
      <c r="K1563" s="26">
        <v>0</v>
      </c>
      <c r="L1563" s="26">
        <v>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0</v>
      </c>
      <c r="T1563" s="26">
        <v>0</v>
      </c>
      <c r="U1563" s="26">
        <v>100000000</v>
      </c>
      <c r="V1563" s="26">
        <v>100</v>
      </c>
      <c r="W1563" s="26">
        <v>100000000</v>
      </c>
      <c r="X1563" s="26">
        <v>100</v>
      </c>
      <c r="Y1563" s="26">
        <v>100000000</v>
      </c>
      <c r="Z1563" s="26">
        <v>100</v>
      </c>
      <c r="AA1563" s="26">
        <v>0</v>
      </c>
      <c r="AB1563" s="26">
        <v>0</v>
      </c>
      <c r="AC1563" s="26">
        <v>0</v>
      </c>
    </row>
    <row r="1564" spans="1:29" x14ac:dyDescent="0.2">
      <c r="A1564" s="10" t="s">
        <v>2226</v>
      </c>
      <c r="B1564" s="102" t="s">
        <v>2227</v>
      </c>
      <c r="C1564" s="26">
        <v>55000000</v>
      </c>
      <c r="D1564" s="26">
        <v>0</v>
      </c>
      <c r="E1564" s="26">
        <v>0</v>
      </c>
      <c r="F1564" s="26">
        <v>0</v>
      </c>
      <c r="G1564" s="26">
        <v>0</v>
      </c>
      <c r="H1564" s="26">
        <v>55000000</v>
      </c>
      <c r="I1564" s="26">
        <v>55000000</v>
      </c>
      <c r="J1564" s="26">
        <v>55000000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0</v>
      </c>
      <c r="T1564" s="26">
        <v>0</v>
      </c>
      <c r="U1564" s="26">
        <v>55000000</v>
      </c>
      <c r="V1564" s="26">
        <v>100</v>
      </c>
      <c r="W1564" s="26">
        <v>55000000</v>
      </c>
      <c r="X1564" s="26">
        <v>100</v>
      </c>
      <c r="Y1564" s="26">
        <v>55000000</v>
      </c>
      <c r="Z1564" s="26">
        <v>100</v>
      </c>
      <c r="AA1564" s="26">
        <v>0</v>
      </c>
      <c r="AB1564" s="26">
        <v>0</v>
      </c>
      <c r="AC1564" s="26">
        <v>0</v>
      </c>
    </row>
    <row r="1565" spans="1:29" x14ac:dyDescent="0.2">
      <c r="A1565" s="10" t="s">
        <v>2228</v>
      </c>
      <c r="B1565" s="102" t="s">
        <v>2227</v>
      </c>
      <c r="C1565" s="26">
        <v>55000000</v>
      </c>
      <c r="D1565" s="26">
        <v>0</v>
      </c>
      <c r="E1565" s="26">
        <v>0</v>
      </c>
      <c r="F1565" s="26">
        <v>0</v>
      </c>
      <c r="G1565" s="26">
        <v>0</v>
      </c>
      <c r="H1565" s="26">
        <v>55000000</v>
      </c>
      <c r="I1565" s="26">
        <v>55000000</v>
      </c>
      <c r="J1565" s="26">
        <v>55000000</v>
      </c>
      <c r="K1565" s="26">
        <v>0</v>
      </c>
      <c r="L1565" s="26">
        <v>0</v>
      </c>
      <c r="M1565" s="26">
        <v>0</v>
      </c>
      <c r="N1565" s="26">
        <v>0</v>
      </c>
      <c r="O1565" s="26">
        <v>0</v>
      </c>
      <c r="P1565" s="26">
        <v>0</v>
      </c>
      <c r="Q1565" s="26">
        <v>0</v>
      </c>
      <c r="R1565" s="26">
        <v>0</v>
      </c>
      <c r="S1565" s="26">
        <v>0</v>
      </c>
      <c r="T1565" s="26">
        <v>0</v>
      </c>
      <c r="U1565" s="26">
        <v>55000000</v>
      </c>
      <c r="V1565" s="26">
        <v>100</v>
      </c>
      <c r="W1565" s="26">
        <v>55000000</v>
      </c>
      <c r="X1565" s="26">
        <v>100</v>
      </c>
      <c r="Y1565" s="26">
        <v>55000000</v>
      </c>
      <c r="Z1565" s="26">
        <v>100</v>
      </c>
      <c r="AA1565" s="26">
        <v>0</v>
      </c>
      <c r="AB1565" s="26">
        <v>0</v>
      </c>
      <c r="AC1565" s="26">
        <v>0</v>
      </c>
    </row>
    <row r="1566" spans="1:29" x14ac:dyDescent="0.2">
      <c r="A1566" s="10" t="s">
        <v>2229</v>
      </c>
      <c r="B1566" s="102" t="s">
        <v>2227</v>
      </c>
      <c r="C1566" s="26">
        <v>55000000</v>
      </c>
      <c r="D1566" s="26">
        <v>0</v>
      </c>
      <c r="E1566" s="26">
        <v>0</v>
      </c>
      <c r="F1566" s="26">
        <v>0</v>
      </c>
      <c r="G1566" s="26">
        <v>0</v>
      </c>
      <c r="H1566" s="26">
        <v>55000000</v>
      </c>
      <c r="I1566" s="26">
        <v>55000000</v>
      </c>
      <c r="J1566" s="26">
        <v>55000000</v>
      </c>
      <c r="K1566" s="26">
        <v>0</v>
      </c>
      <c r="L1566" s="26">
        <v>0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0</v>
      </c>
      <c r="T1566" s="26">
        <v>0</v>
      </c>
      <c r="U1566" s="26">
        <v>55000000</v>
      </c>
      <c r="V1566" s="26">
        <v>100</v>
      </c>
      <c r="W1566" s="26">
        <v>55000000</v>
      </c>
      <c r="X1566" s="26">
        <v>100</v>
      </c>
      <c r="Y1566" s="26">
        <v>55000000</v>
      </c>
      <c r="Z1566" s="26">
        <v>100</v>
      </c>
      <c r="AA1566" s="26">
        <v>0</v>
      </c>
      <c r="AB1566" s="26">
        <v>0</v>
      </c>
      <c r="AC1566" s="26">
        <v>0</v>
      </c>
    </row>
    <row r="1567" spans="1:29" x14ac:dyDescent="0.2">
      <c r="A1567" s="10" t="s">
        <v>2230</v>
      </c>
      <c r="B1567" s="102" t="s">
        <v>2227</v>
      </c>
      <c r="C1567" s="26">
        <v>55000000</v>
      </c>
      <c r="D1567" s="26">
        <v>0</v>
      </c>
      <c r="E1567" s="26">
        <v>0</v>
      </c>
      <c r="F1567" s="26">
        <v>0</v>
      </c>
      <c r="G1567" s="26">
        <v>0</v>
      </c>
      <c r="H1567" s="26">
        <v>55000000</v>
      </c>
      <c r="I1567" s="26">
        <v>55000000</v>
      </c>
      <c r="J1567" s="26">
        <v>55000000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  <c r="S1567" s="26">
        <v>0</v>
      </c>
      <c r="T1567" s="26">
        <v>0</v>
      </c>
      <c r="U1567" s="26">
        <v>55000000</v>
      </c>
      <c r="V1567" s="26">
        <v>100</v>
      </c>
      <c r="W1567" s="26">
        <v>55000000</v>
      </c>
      <c r="X1567" s="26">
        <v>100</v>
      </c>
      <c r="Y1567" s="26">
        <v>55000000</v>
      </c>
      <c r="Z1567" s="26">
        <v>100</v>
      </c>
      <c r="AA1567" s="26">
        <v>0</v>
      </c>
      <c r="AB1567" s="26">
        <v>0</v>
      </c>
      <c r="AC1567" s="26">
        <v>0</v>
      </c>
    </row>
    <row r="1568" spans="1:29" x14ac:dyDescent="0.2">
      <c r="A1568" s="10" t="s">
        <v>2231</v>
      </c>
      <c r="B1568" s="102" t="s">
        <v>2232</v>
      </c>
      <c r="C1568" s="26">
        <v>55000000</v>
      </c>
      <c r="D1568" s="26">
        <v>0</v>
      </c>
      <c r="E1568" s="26">
        <v>0</v>
      </c>
      <c r="F1568" s="26">
        <v>0</v>
      </c>
      <c r="G1568" s="26">
        <v>0</v>
      </c>
      <c r="H1568" s="26">
        <v>55000000</v>
      </c>
      <c r="I1568" s="26">
        <v>55000000</v>
      </c>
      <c r="J1568" s="26">
        <v>55000000</v>
      </c>
      <c r="K1568" s="26">
        <v>0</v>
      </c>
      <c r="L1568" s="26">
        <v>0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6">
        <v>0</v>
      </c>
      <c r="U1568" s="26">
        <v>55000000</v>
      </c>
      <c r="V1568" s="26">
        <v>100</v>
      </c>
      <c r="W1568" s="26">
        <v>55000000</v>
      </c>
      <c r="X1568" s="26">
        <v>100</v>
      </c>
      <c r="Y1568" s="26">
        <v>55000000</v>
      </c>
      <c r="Z1568" s="26">
        <v>100</v>
      </c>
      <c r="AA1568" s="26">
        <v>0</v>
      </c>
      <c r="AB1568" s="26">
        <v>0</v>
      </c>
      <c r="AC1568" s="26">
        <v>0</v>
      </c>
    </row>
    <row r="1569" spans="1:29" x14ac:dyDescent="0.2">
      <c r="A1569" s="10" t="s">
        <v>2233</v>
      </c>
      <c r="B1569" s="102" t="s">
        <v>75</v>
      </c>
      <c r="C1569" s="26">
        <v>55000000</v>
      </c>
      <c r="D1569" s="26">
        <v>0</v>
      </c>
      <c r="E1569" s="26">
        <v>0</v>
      </c>
      <c r="F1569" s="26">
        <v>0</v>
      </c>
      <c r="G1569" s="26">
        <v>0</v>
      </c>
      <c r="H1569" s="26">
        <v>55000000</v>
      </c>
      <c r="I1569" s="26">
        <v>55000000</v>
      </c>
      <c r="J1569" s="26">
        <v>55000000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0</v>
      </c>
      <c r="T1569" s="26">
        <v>0</v>
      </c>
      <c r="U1569" s="26">
        <v>55000000</v>
      </c>
      <c r="V1569" s="26">
        <v>100</v>
      </c>
      <c r="W1569" s="26">
        <v>55000000</v>
      </c>
      <c r="X1569" s="26">
        <v>100</v>
      </c>
      <c r="Y1569" s="26">
        <v>55000000</v>
      </c>
      <c r="Z1569" s="26">
        <v>100</v>
      </c>
      <c r="AA1569" s="26">
        <v>0</v>
      </c>
      <c r="AB1569" s="26">
        <v>0</v>
      </c>
      <c r="AC1569" s="26">
        <v>0</v>
      </c>
    </row>
    <row r="1570" spans="1:29" x14ac:dyDescent="0.2">
      <c r="A1570" s="10" t="s">
        <v>2234</v>
      </c>
      <c r="B1570" s="102" t="s">
        <v>2235</v>
      </c>
      <c r="C1570" s="26">
        <v>40000000</v>
      </c>
      <c r="D1570" s="26">
        <v>0</v>
      </c>
      <c r="E1570" s="26">
        <v>0</v>
      </c>
      <c r="F1570" s="26">
        <v>0</v>
      </c>
      <c r="G1570" s="26">
        <v>0</v>
      </c>
      <c r="H1570" s="26">
        <v>40000000</v>
      </c>
      <c r="I1570" s="26">
        <v>40000000</v>
      </c>
      <c r="J1570" s="26">
        <v>40000000</v>
      </c>
      <c r="K1570" s="26">
        <v>0</v>
      </c>
      <c r="L1570" s="26">
        <v>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0</v>
      </c>
      <c r="T1570" s="26">
        <v>0</v>
      </c>
      <c r="U1570" s="26">
        <v>40000000</v>
      </c>
      <c r="V1570" s="26">
        <v>100</v>
      </c>
      <c r="W1570" s="26">
        <v>40000000</v>
      </c>
      <c r="X1570" s="26">
        <v>100</v>
      </c>
      <c r="Y1570" s="26">
        <v>40000000</v>
      </c>
      <c r="Z1570" s="26">
        <v>100</v>
      </c>
      <c r="AA1570" s="26">
        <v>0</v>
      </c>
      <c r="AB1570" s="26">
        <v>0</v>
      </c>
      <c r="AC1570" s="26">
        <v>0</v>
      </c>
    </row>
    <row r="1571" spans="1:29" x14ac:dyDescent="0.2">
      <c r="A1571" s="10" t="s">
        <v>2236</v>
      </c>
      <c r="B1571" s="102" t="s">
        <v>2235</v>
      </c>
      <c r="C1571" s="26">
        <v>40000000</v>
      </c>
      <c r="D1571" s="26">
        <v>0</v>
      </c>
      <c r="E1571" s="26">
        <v>0</v>
      </c>
      <c r="F1571" s="26">
        <v>0</v>
      </c>
      <c r="G1571" s="26">
        <v>0</v>
      </c>
      <c r="H1571" s="26">
        <v>40000000</v>
      </c>
      <c r="I1571" s="26">
        <v>40000000</v>
      </c>
      <c r="J1571" s="26">
        <v>40000000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6">
        <v>0</v>
      </c>
      <c r="U1571" s="26">
        <v>40000000</v>
      </c>
      <c r="V1571" s="26">
        <v>100</v>
      </c>
      <c r="W1571" s="26">
        <v>40000000</v>
      </c>
      <c r="X1571" s="26">
        <v>100</v>
      </c>
      <c r="Y1571" s="26">
        <v>40000000</v>
      </c>
      <c r="Z1571" s="26">
        <v>100</v>
      </c>
      <c r="AA1571" s="26">
        <v>0</v>
      </c>
      <c r="AB1571" s="26">
        <v>0</v>
      </c>
      <c r="AC1571" s="26">
        <v>0</v>
      </c>
    </row>
    <row r="1572" spans="1:29" x14ac:dyDescent="0.2">
      <c r="A1572" s="10" t="s">
        <v>2237</v>
      </c>
      <c r="B1572" s="102" t="s">
        <v>2235</v>
      </c>
      <c r="C1572" s="26">
        <v>40000000</v>
      </c>
      <c r="D1572" s="26">
        <v>0</v>
      </c>
      <c r="E1572" s="26">
        <v>0</v>
      </c>
      <c r="F1572" s="26">
        <v>0</v>
      </c>
      <c r="G1572" s="26">
        <v>0</v>
      </c>
      <c r="H1572" s="26">
        <v>40000000</v>
      </c>
      <c r="I1572" s="26">
        <v>40000000</v>
      </c>
      <c r="J1572" s="26">
        <v>40000000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40000000</v>
      </c>
      <c r="V1572" s="26">
        <v>100</v>
      </c>
      <c r="W1572" s="26">
        <v>40000000</v>
      </c>
      <c r="X1572" s="26">
        <v>100</v>
      </c>
      <c r="Y1572" s="26">
        <v>40000000</v>
      </c>
      <c r="Z1572" s="26">
        <v>100</v>
      </c>
      <c r="AA1572" s="26">
        <v>0</v>
      </c>
      <c r="AB1572" s="26">
        <v>0</v>
      </c>
      <c r="AC1572" s="26">
        <v>0</v>
      </c>
    </row>
    <row r="1573" spans="1:29" x14ac:dyDescent="0.2">
      <c r="A1573" s="10" t="s">
        <v>2238</v>
      </c>
      <c r="B1573" s="102" t="s">
        <v>2235</v>
      </c>
      <c r="C1573" s="26">
        <v>40000000</v>
      </c>
      <c r="D1573" s="26">
        <v>0</v>
      </c>
      <c r="E1573" s="26">
        <v>0</v>
      </c>
      <c r="F1573" s="26">
        <v>0</v>
      </c>
      <c r="G1573" s="26">
        <v>0</v>
      </c>
      <c r="H1573" s="26">
        <v>40000000</v>
      </c>
      <c r="I1573" s="26">
        <v>40000000</v>
      </c>
      <c r="J1573" s="26">
        <v>40000000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6">
        <v>0</v>
      </c>
      <c r="U1573" s="26">
        <v>40000000</v>
      </c>
      <c r="V1573" s="26">
        <v>100</v>
      </c>
      <c r="W1573" s="26">
        <v>40000000</v>
      </c>
      <c r="X1573" s="26">
        <v>100</v>
      </c>
      <c r="Y1573" s="26">
        <v>40000000</v>
      </c>
      <c r="Z1573" s="26">
        <v>100</v>
      </c>
      <c r="AA1573" s="26">
        <v>0</v>
      </c>
      <c r="AB1573" s="26">
        <v>0</v>
      </c>
      <c r="AC1573" s="26">
        <v>0</v>
      </c>
    </row>
    <row r="1574" spans="1:29" x14ac:dyDescent="0.2">
      <c r="A1574" s="10" t="s">
        <v>2239</v>
      </c>
      <c r="B1574" s="102" t="s">
        <v>2240</v>
      </c>
      <c r="C1574" s="26">
        <v>40000000</v>
      </c>
      <c r="D1574" s="26">
        <v>0</v>
      </c>
      <c r="E1574" s="26">
        <v>0</v>
      </c>
      <c r="F1574" s="26">
        <v>0</v>
      </c>
      <c r="G1574" s="26">
        <v>0</v>
      </c>
      <c r="H1574" s="26">
        <v>40000000</v>
      </c>
      <c r="I1574" s="26">
        <v>40000000</v>
      </c>
      <c r="J1574" s="26">
        <v>40000000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6">
        <v>0</v>
      </c>
      <c r="U1574" s="26">
        <v>40000000</v>
      </c>
      <c r="V1574" s="26">
        <v>100</v>
      </c>
      <c r="W1574" s="26">
        <v>40000000</v>
      </c>
      <c r="X1574" s="26">
        <v>100</v>
      </c>
      <c r="Y1574" s="26">
        <v>40000000</v>
      </c>
      <c r="Z1574" s="26">
        <v>100</v>
      </c>
      <c r="AA1574" s="26">
        <v>0</v>
      </c>
      <c r="AB1574" s="26">
        <v>0</v>
      </c>
      <c r="AC1574" s="26">
        <v>0</v>
      </c>
    </row>
    <row r="1575" spans="1:29" x14ac:dyDescent="0.2">
      <c r="A1575" s="10" t="s">
        <v>2241</v>
      </c>
      <c r="B1575" s="102" t="s">
        <v>75</v>
      </c>
      <c r="C1575" s="26">
        <v>40000000</v>
      </c>
      <c r="D1575" s="26">
        <v>0</v>
      </c>
      <c r="E1575" s="26">
        <v>0</v>
      </c>
      <c r="F1575" s="26">
        <v>0</v>
      </c>
      <c r="G1575" s="26">
        <v>0</v>
      </c>
      <c r="H1575" s="26">
        <v>40000000</v>
      </c>
      <c r="I1575" s="26">
        <v>40000000</v>
      </c>
      <c r="J1575" s="26">
        <v>40000000</v>
      </c>
      <c r="K1575" s="26">
        <v>0</v>
      </c>
      <c r="L1575" s="26">
        <v>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  <c r="S1575" s="26">
        <v>0</v>
      </c>
      <c r="T1575" s="26">
        <v>0</v>
      </c>
      <c r="U1575" s="26">
        <v>40000000</v>
      </c>
      <c r="V1575" s="26">
        <v>100</v>
      </c>
      <c r="W1575" s="26">
        <v>40000000</v>
      </c>
      <c r="X1575" s="26">
        <v>100</v>
      </c>
      <c r="Y1575" s="26">
        <v>40000000</v>
      </c>
      <c r="Z1575" s="26">
        <v>100</v>
      </c>
      <c r="AA1575" s="26">
        <v>0</v>
      </c>
      <c r="AB1575" s="26">
        <v>0</v>
      </c>
      <c r="AC1575" s="26">
        <v>0</v>
      </c>
    </row>
    <row r="1576" spans="1:29" x14ac:dyDescent="0.2">
      <c r="A1576" s="10" t="s">
        <v>2242</v>
      </c>
      <c r="B1576" s="102" t="s">
        <v>2243</v>
      </c>
      <c r="C1576" s="26">
        <v>5000000</v>
      </c>
      <c r="D1576" s="26">
        <v>0</v>
      </c>
      <c r="E1576" s="26">
        <v>0</v>
      </c>
      <c r="F1576" s="26">
        <v>0</v>
      </c>
      <c r="G1576" s="26">
        <v>0</v>
      </c>
      <c r="H1576" s="26">
        <v>5000000</v>
      </c>
      <c r="I1576" s="26">
        <v>5000000</v>
      </c>
      <c r="J1576" s="26">
        <v>5000000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6">
        <v>0</v>
      </c>
      <c r="U1576" s="26">
        <v>5000000</v>
      </c>
      <c r="V1576" s="26">
        <v>100</v>
      </c>
      <c r="W1576" s="26">
        <v>5000000</v>
      </c>
      <c r="X1576" s="26">
        <v>100</v>
      </c>
      <c r="Y1576" s="26">
        <v>5000000</v>
      </c>
      <c r="Z1576" s="26">
        <v>100</v>
      </c>
      <c r="AA1576" s="26">
        <v>0</v>
      </c>
      <c r="AB1576" s="26">
        <v>0</v>
      </c>
      <c r="AC1576" s="26">
        <v>0</v>
      </c>
    </row>
    <row r="1577" spans="1:29" x14ac:dyDescent="0.2">
      <c r="A1577" s="10" t="s">
        <v>2244</v>
      </c>
      <c r="B1577" s="102" t="s">
        <v>2243</v>
      </c>
      <c r="C1577" s="26">
        <v>5000000</v>
      </c>
      <c r="D1577" s="26">
        <v>0</v>
      </c>
      <c r="E1577" s="26">
        <v>0</v>
      </c>
      <c r="F1577" s="26">
        <v>0</v>
      </c>
      <c r="G1577" s="26">
        <v>0</v>
      </c>
      <c r="H1577" s="26">
        <v>5000000</v>
      </c>
      <c r="I1577" s="26">
        <v>5000000</v>
      </c>
      <c r="J1577" s="26">
        <v>5000000</v>
      </c>
      <c r="K1577" s="26">
        <v>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6">
        <v>0</v>
      </c>
      <c r="U1577" s="26">
        <v>5000000</v>
      </c>
      <c r="V1577" s="26">
        <v>100</v>
      </c>
      <c r="W1577" s="26">
        <v>5000000</v>
      </c>
      <c r="X1577" s="26">
        <v>100</v>
      </c>
      <c r="Y1577" s="26">
        <v>5000000</v>
      </c>
      <c r="Z1577" s="26">
        <v>100</v>
      </c>
      <c r="AA1577" s="26">
        <v>0</v>
      </c>
      <c r="AB1577" s="26">
        <v>0</v>
      </c>
      <c r="AC1577" s="26">
        <v>0</v>
      </c>
    </row>
    <row r="1578" spans="1:29" x14ac:dyDescent="0.2">
      <c r="A1578" s="10" t="s">
        <v>2245</v>
      </c>
      <c r="B1578" s="102" t="s">
        <v>2243</v>
      </c>
      <c r="C1578" s="26">
        <v>5000000</v>
      </c>
      <c r="D1578" s="26">
        <v>0</v>
      </c>
      <c r="E1578" s="26">
        <v>0</v>
      </c>
      <c r="F1578" s="26">
        <v>0</v>
      </c>
      <c r="G1578" s="26">
        <v>0</v>
      </c>
      <c r="H1578" s="26">
        <v>5000000</v>
      </c>
      <c r="I1578" s="26">
        <v>5000000</v>
      </c>
      <c r="J1578" s="26">
        <v>5000000</v>
      </c>
      <c r="K1578" s="26">
        <v>0</v>
      </c>
      <c r="L1578" s="26">
        <v>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0</v>
      </c>
      <c r="T1578" s="26">
        <v>0</v>
      </c>
      <c r="U1578" s="26">
        <v>5000000</v>
      </c>
      <c r="V1578" s="26">
        <v>100</v>
      </c>
      <c r="W1578" s="26">
        <v>5000000</v>
      </c>
      <c r="X1578" s="26">
        <v>100</v>
      </c>
      <c r="Y1578" s="26">
        <v>5000000</v>
      </c>
      <c r="Z1578" s="26">
        <v>100</v>
      </c>
      <c r="AA1578" s="26">
        <v>0</v>
      </c>
      <c r="AB1578" s="26">
        <v>0</v>
      </c>
      <c r="AC1578" s="26">
        <v>0</v>
      </c>
    </row>
    <row r="1579" spans="1:29" x14ac:dyDescent="0.2">
      <c r="A1579" s="10" t="s">
        <v>2246</v>
      </c>
      <c r="B1579" s="102" t="s">
        <v>2243</v>
      </c>
      <c r="C1579" s="26">
        <v>5000000</v>
      </c>
      <c r="D1579" s="26">
        <v>0</v>
      </c>
      <c r="E1579" s="26">
        <v>0</v>
      </c>
      <c r="F1579" s="26">
        <v>0</v>
      </c>
      <c r="G1579" s="26">
        <v>0</v>
      </c>
      <c r="H1579" s="26">
        <v>5000000</v>
      </c>
      <c r="I1579" s="26">
        <v>5000000</v>
      </c>
      <c r="J1579" s="26">
        <v>5000000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0</v>
      </c>
      <c r="T1579" s="26">
        <v>0</v>
      </c>
      <c r="U1579" s="26">
        <v>5000000</v>
      </c>
      <c r="V1579" s="26">
        <v>100</v>
      </c>
      <c r="W1579" s="26">
        <v>5000000</v>
      </c>
      <c r="X1579" s="26">
        <v>100</v>
      </c>
      <c r="Y1579" s="26">
        <v>5000000</v>
      </c>
      <c r="Z1579" s="26">
        <v>100</v>
      </c>
      <c r="AA1579" s="26">
        <v>0</v>
      </c>
      <c r="AB1579" s="26">
        <v>0</v>
      </c>
      <c r="AC1579" s="26">
        <v>0</v>
      </c>
    </row>
    <row r="1580" spans="1:29" x14ac:dyDescent="0.2">
      <c r="A1580" s="10" t="s">
        <v>2247</v>
      </c>
      <c r="B1580" s="102" t="s">
        <v>2248</v>
      </c>
      <c r="C1580" s="26">
        <v>5000000</v>
      </c>
      <c r="D1580" s="26">
        <v>0</v>
      </c>
      <c r="E1580" s="26">
        <v>0</v>
      </c>
      <c r="F1580" s="26">
        <v>0</v>
      </c>
      <c r="G1580" s="26">
        <v>0</v>
      </c>
      <c r="H1580" s="26">
        <v>5000000</v>
      </c>
      <c r="I1580" s="26">
        <v>5000000</v>
      </c>
      <c r="J1580" s="26">
        <v>5000000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  <c r="S1580" s="26">
        <v>0</v>
      </c>
      <c r="T1580" s="26">
        <v>0</v>
      </c>
      <c r="U1580" s="26">
        <v>5000000</v>
      </c>
      <c r="V1580" s="26">
        <v>100</v>
      </c>
      <c r="W1580" s="26">
        <v>5000000</v>
      </c>
      <c r="X1580" s="26">
        <v>100</v>
      </c>
      <c r="Y1580" s="26">
        <v>5000000</v>
      </c>
      <c r="Z1580" s="26">
        <v>100</v>
      </c>
      <c r="AA1580" s="26">
        <v>0</v>
      </c>
      <c r="AB1580" s="26">
        <v>0</v>
      </c>
      <c r="AC1580" s="26">
        <v>0</v>
      </c>
    </row>
    <row r="1581" spans="1:29" x14ac:dyDescent="0.2">
      <c r="A1581" s="10" t="s">
        <v>2249</v>
      </c>
      <c r="B1581" s="102" t="s">
        <v>75</v>
      </c>
      <c r="C1581" s="26">
        <v>5000000</v>
      </c>
      <c r="D1581" s="26">
        <v>0</v>
      </c>
      <c r="E1581" s="26">
        <v>0</v>
      </c>
      <c r="F1581" s="26">
        <v>0</v>
      </c>
      <c r="G1581" s="26">
        <v>0</v>
      </c>
      <c r="H1581" s="26">
        <v>5000000</v>
      </c>
      <c r="I1581" s="26">
        <v>5000000</v>
      </c>
      <c r="J1581" s="26">
        <v>5000000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6">
        <v>0</v>
      </c>
      <c r="U1581" s="26">
        <v>5000000</v>
      </c>
      <c r="V1581" s="26">
        <v>100</v>
      </c>
      <c r="W1581" s="26">
        <v>5000000</v>
      </c>
      <c r="X1581" s="26">
        <v>100</v>
      </c>
      <c r="Y1581" s="26">
        <v>5000000</v>
      </c>
      <c r="Z1581" s="26">
        <v>100</v>
      </c>
      <c r="AA1581" s="26">
        <v>0</v>
      </c>
      <c r="AB1581" s="26">
        <v>0</v>
      </c>
      <c r="AC1581" s="26">
        <v>0</v>
      </c>
    </row>
    <row r="1582" spans="1:29" x14ac:dyDescent="0.2">
      <c r="A1582" s="10" t="s">
        <v>2250</v>
      </c>
      <c r="B1582" s="102" t="s">
        <v>2251</v>
      </c>
      <c r="C1582" s="26">
        <v>1300000000</v>
      </c>
      <c r="D1582" s="26">
        <v>0</v>
      </c>
      <c r="E1582" s="26">
        <v>0</v>
      </c>
      <c r="F1582" s="26">
        <v>0</v>
      </c>
      <c r="G1582" s="26">
        <v>0</v>
      </c>
      <c r="H1582" s="26">
        <v>1300000000</v>
      </c>
      <c r="I1582" s="26">
        <v>1300000000</v>
      </c>
      <c r="J1582" s="26">
        <v>1300000000</v>
      </c>
      <c r="K1582" s="26">
        <v>86600000</v>
      </c>
      <c r="L1582" s="26">
        <v>86600000</v>
      </c>
      <c r="M1582" s="26">
        <v>40700000</v>
      </c>
      <c r="N1582" s="26">
        <v>40700000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6">
        <v>0</v>
      </c>
      <c r="U1582" s="26">
        <v>1213400000</v>
      </c>
      <c r="V1582" s="26">
        <v>93.338461538461502</v>
      </c>
      <c r="W1582" s="26">
        <v>1259300000</v>
      </c>
      <c r="X1582" s="26">
        <v>96.869230769230811</v>
      </c>
      <c r="Y1582" s="26">
        <v>1300000000</v>
      </c>
      <c r="Z1582" s="26">
        <v>100</v>
      </c>
      <c r="AA1582" s="26">
        <v>45900000</v>
      </c>
      <c r="AB1582" s="26">
        <v>40700000</v>
      </c>
      <c r="AC1582" s="26">
        <v>0</v>
      </c>
    </row>
    <row r="1583" spans="1:29" x14ac:dyDescent="0.2">
      <c r="A1583" s="10" t="s">
        <v>2252</v>
      </c>
      <c r="B1583" s="102" t="s">
        <v>2253</v>
      </c>
      <c r="C1583" s="26">
        <v>1300000000</v>
      </c>
      <c r="D1583" s="26">
        <v>0</v>
      </c>
      <c r="E1583" s="26">
        <v>0</v>
      </c>
      <c r="F1583" s="26">
        <v>0</v>
      </c>
      <c r="G1583" s="26">
        <v>0</v>
      </c>
      <c r="H1583" s="26">
        <v>1300000000</v>
      </c>
      <c r="I1583" s="26">
        <v>1300000000</v>
      </c>
      <c r="J1583" s="26">
        <v>1300000000</v>
      </c>
      <c r="K1583" s="26">
        <v>86600000</v>
      </c>
      <c r="L1583" s="26">
        <v>86600000</v>
      </c>
      <c r="M1583" s="26">
        <v>40700000</v>
      </c>
      <c r="N1583" s="26">
        <v>40700000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6">
        <v>0</v>
      </c>
      <c r="U1583" s="26">
        <v>1213400000</v>
      </c>
      <c r="V1583" s="26">
        <v>93.338461538461502</v>
      </c>
      <c r="W1583" s="26">
        <v>1259300000</v>
      </c>
      <c r="X1583" s="26">
        <v>96.869230769230811</v>
      </c>
      <c r="Y1583" s="26">
        <v>1300000000</v>
      </c>
      <c r="Z1583" s="26">
        <v>100</v>
      </c>
      <c r="AA1583" s="26">
        <v>45900000</v>
      </c>
      <c r="AB1583" s="26">
        <v>40700000</v>
      </c>
      <c r="AC1583" s="26">
        <v>0</v>
      </c>
    </row>
    <row r="1584" spans="1:29" x14ac:dyDescent="0.2">
      <c r="A1584" s="10" t="s">
        <v>2254</v>
      </c>
      <c r="B1584" s="102" t="s">
        <v>61</v>
      </c>
      <c r="C1584" s="26">
        <v>1300000000</v>
      </c>
      <c r="D1584" s="26">
        <v>0</v>
      </c>
      <c r="E1584" s="26">
        <v>0</v>
      </c>
      <c r="F1584" s="26">
        <v>0</v>
      </c>
      <c r="G1584" s="26">
        <v>0</v>
      </c>
      <c r="H1584" s="26">
        <v>1300000000</v>
      </c>
      <c r="I1584" s="26">
        <v>1300000000</v>
      </c>
      <c r="J1584" s="26">
        <v>1300000000</v>
      </c>
      <c r="K1584" s="26">
        <v>86600000</v>
      </c>
      <c r="L1584" s="26">
        <v>86600000</v>
      </c>
      <c r="M1584" s="26">
        <v>40700000</v>
      </c>
      <c r="N1584" s="26">
        <v>40700000</v>
      </c>
      <c r="O1584" s="26">
        <v>0</v>
      </c>
      <c r="P1584" s="26">
        <v>0</v>
      </c>
      <c r="Q1584" s="26">
        <v>0</v>
      </c>
      <c r="R1584" s="26">
        <v>0</v>
      </c>
      <c r="S1584" s="26">
        <v>0</v>
      </c>
      <c r="T1584" s="26">
        <v>0</v>
      </c>
      <c r="U1584" s="26">
        <v>1213400000</v>
      </c>
      <c r="V1584" s="26">
        <v>93.338461538461502</v>
      </c>
      <c r="W1584" s="26">
        <v>1259300000</v>
      </c>
      <c r="X1584" s="26">
        <v>96.869230769230811</v>
      </c>
      <c r="Y1584" s="26">
        <v>1300000000</v>
      </c>
      <c r="Z1584" s="26">
        <v>100</v>
      </c>
      <c r="AA1584" s="26">
        <v>45900000</v>
      </c>
      <c r="AB1584" s="26">
        <v>40700000</v>
      </c>
      <c r="AC1584" s="26">
        <v>0</v>
      </c>
    </row>
    <row r="1585" spans="1:29" x14ac:dyDescent="0.2">
      <c r="A1585" s="10" t="s">
        <v>2255</v>
      </c>
      <c r="B1585" s="102" t="s">
        <v>115</v>
      </c>
      <c r="C1585" s="26">
        <v>1300000000</v>
      </c>
      <c r="D1585" s="26">
        <v>0</v>
      </c>
      <c r="E1585" s="26">
        <v>0</v>
      </c>
      <c r="F1585" s="26">
        <v>0</v>
      </c>
      <c r="G1585" s="26">
        <v>0</v>
      </c>
      <c r="H1585" s="26">
        <v>1300000000</v>
      </c>
      <c r="I1585" s="26">
        <v>1300000000</v>
      </c>
      <c r="J1585" s="26">
        <v>1300000000</v>
      </c>
      <c r="K1585" s="26">
        <v>86600000</v>
      </c>
      <c r="L1585" s="26">
        <v>86600000</v>
      </c>
      <c r="M1585" s="26">
        <v>40700000</v>
      </c>
      <c r="N1585" s="26">
        <v>40700000</v>
      </c>
      <c r="O1585" s="26">
        <v>0</v>
      </c>
      <c r="P1585" s="26">
        <v>0</v>
      </c>
      <c r="Q1585" s="26">
        <v>0</v>
      </c>
      <c r="R1585" s="26">
        <v>0</v>
      </c>
      <c r="S1585" s="26">
        <v>0</v>
      </c>
      <c r="T1585" s="26">
        <v>0</v>
      </c>
      <c r="U1585" s="26">
        <v>1213400000</v>
      </c>
      <c r="V1585" s="26">
        <v>93.338461538461502</v>
      </c>
      <c r="W1585" s="26">
        <v>1259300000</v>
      </c>
      <c r="X1585" s="26">
        <v>96.869230769230811</v>
      </c>
      <c r="Y1585" s="26">
        <v>1300000000</v>
      </c>
      <c r="Z1585" s="26">
        <v>100</v>
      </c>
      <c r="AA1585" s="26">
        <v>45900000</v>
      </c>
      <c r="AB1585" s="26">
        <v>40700000</v>
      </c>
      <c r="AC1585" s="26">
        <v>0</v>
      </c>
    </row>
    <row r="1586" spans="1:29" ht="38.25" x14ac:dyDescent="0.2">
      <c r="A1586" s="10" t="s">
        <v>2256</v>
      </c>
      <c r="B1586" s="103" t="s">
        <v>2257</v>
      </c>
      <c r="C1586" s="26">
        <v>1185000000</v>
      </c>
      <c r="D1586" s="26">
        <v>0</v>
      </c>
      <c r="E1586" s="26">
        <v>0</v>
      </c>
      <c r="F1586" s="26">
        <v>0</v>
      </c>
      <c r="G1586" s="26">
        <v>0</v>
      </c>
      <c r="H1586" s="26">
        <v>1185000000</v>
      </c>
      <c r="I1586" s="26">
        <v>1185000000</v>
      </c>
      <c r="J1586" s="26">
        <v>1185000000</v>
      </c>
      <c r="K1586" s="26">
        <v>86600000</v>
      </c>
      <c r="L1586" s="26">
        <v>86600000</v>
      </c>
      <c r="M1586" s="26">
        <v>40700000</v>
      </c>
      <c r="N1586" s="26">
        <v>40700000</v>
      </c>
      <c r="O1586" s="26">
        <v>0</v>
      </c>
      <c r="P1586" s="26">
        <v>0</v>
      </c>
      <c r="Q1586" s="26">
        <v>0</v>
      </c>
      <c r="R1586" s="26">
        <v>0</v>
      </c>
      <c r="S1586" s="26">
        <v>0</v>
      </c>
      <c r="T1586" s="26">
        <v>0</v>
      </c>
      <c r="U1586" s="26">
        <v>1098400000</v>
      </c>
      <c r="V1586" s="26">
        <v>92.691983122362899</v>
      </c>
      <c r="W1586" s="26">
        <v>1144300000</v>
      </c>
      <c r="X1586" s="26">
        <v>96.565400843881903</v>
      </c>
      <c r="Y1586" s="26">
        <v>1185000000</v>
      </c>
      <c r="Z1586" s="26">
        <v>100</v>
      </c>
      <c r="AA1586" s="26">
        <v>45900000</v>
      </c>
      <c r="AB1586" s="26">
        <v>40700000</v>
      </c>
      <c r="AC1586" s="26">
        <v>0</v>
      </c>
    </row>
    <row r="1587" spans="1:29" ht="76.5" x14ac:dyDescent="0.2">
      <c r="A1587" s="10" t="s">
        <v>2258</v>
      </c>
      <c r="B1587" s="103" t="s">
        <v>2259</v>
      </c>
      <c r="C1587" s="26">
        <v>1185000000</v>
      </c>
      <c r="D1587" s="26">
        <v>0</v>
      </c>
      <c r="E1587" s="26">
        <v>0</v>
      </c>
      <c r="F1587" s="26">
        <v>0</v>
      </c>
      <c r="G1587" s="26">
        <v>0</v>
      </c>
      <c r="H1587" s="26">
        <v>1185000000</v>
      </c>
      <c r="I1587" s="26">
        <v>1185000000</v>
      </c>
      <c r="J1587" s="26">
        <v>1185000000</v>
      </c>
      <c r="K1587" s="26">
        <v>86600000</v>
      </c>
      <c r="L1587" s="26">
        <v>86600000</v>
      </c>
      <c r="M1587" s="26">
        <v>40700000</v>
      </c>
      <c r="N1587" s="26">
        <v>40700000</v>
      </c>
      <c r="O1587" s="26">
        <v>0</v>
      </c>
      <c r="P1587" s="26">
        <v>0</v>
      </c>
      <c r="Q1587" s="26">
        <v>0</v>
      </c>
      <c r="R1587" s="26">
        <v>0</v>
      </c>
      <c r="S1587" s="26">
        <v>0</v>
      </c>
      <c r="T1587" s="26">
        <v>0</v>
      </c>
      <c r="U1587" s="26">
        <v>1098400000</v>
      </c>
      <c r="V1587" s="26">
        <v>92.691983122362899</v>
      </c>
      <c r="W1587" s="26">
        <v>1144300000</v>
      </c>
      <c r="X1587" s="26">
        <v>96.565400843881903</v>
      </c>
      <c r="Y1587" s="26">
        <v>1185000000</v>
      </c>
      <c r="Z1587" s="26">
        <v>100</v>
      </c>
      <c r="AA1587" s="26">
        <v>45900000</v>
      </c>
      <c r="AB1587" s="26">
        <v>40700000</v>
      </c>
      <c r="AC1587" s="26">
        <v>0</v>
      </c>
    </row>
    <row r="1588" spans="1:29" x14ac:dyDescent="0.2">
      <c r="A1588" s="10" t="s">
        <v>2260</v>
      </c>
      <c r="B1588" s="102" t="s">
        <v>2261</v>
      </c>
      <c r="C1588" s="26">
        <v>1185000000</v>
      </c>
      <c r="D1588" s="26">
        <v>0</v>
      </c>
      <c r="E1588" s="26">
        <v>0</v>
      </c>
      <c r="F1588" s="26">
        <v>0</v>
      </c>
      <c r="G1588" s="26">
        <v>0</v>
      </c>
      <c r="H1588" s="26">
        <v>1185000000</v>
      </c>
      <c r="I1588" s="26">
        <v>1185000000</v>
      </c>
      <c r="J1588" s="26">
        <v>1185000000</v>
      </c>
      <c r="K1588" s="26">
        <v>86600000</v>
      </c>
      <c r="L1588" s="26">
        <v>86600000</v>
      </c>
      <c r="M1588" s="26">
        <v>40700000</v>
      </c>
      <c r="N1588" s="26">
        <v>40700000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6">
        <v>0</v>
      </c>
      <c r="U1588" s="26">
        <v>1098400000</v>
      </c>
      <c r="V1588" s="26">
        <v>92.691983122362899</v>
      </c>
      <c r="W1588" s="26">
        <v>1144300000</v>
      </c>
      <c r="X1588" s="26">
        <v>96.565400843881903</v>
      </c>
      <c r="Y1588" s="26">
        <v>1185000000</v>
      </c>
      <c r="Z1588" s="26">
        <v>100</v>
      </c>
      <c r="AA1588" s="26">
        <v>45900000</v>
      </c>
      <c r="AB1588" s="26">
        <v>40700000</v>
      </c>
      <c r="AC1588" s="26">
        <v>0</v>
      </c>
    </row>
    <row r="1589" spans="1:29" ht="38.25" x14ac:dyDescent="0.2">
      <c r="A1589" s="10" t="s">
        <v>2262</v>
      </c>
      <c r="B1589" s="103" t="s">
        <v>2263</v>
      </c>
      <c r="C1589" s="26">
        <v>400000000</v>
      </c>
      <c r="D1589" s="26">
        <v>0</v>
      </c>
      <c r="E1589" s="26">
        <v>0</v>
      </c>
      <c r="F1589" s="26">
        <v>0</v>
      </c>
      <c r="G1589" s="26">
        <v>0</v>
      </c>
      <c r="H1589" s="26">
        <v>400000000</v>
      </c>
      <c r="I1589" s="26">
        <v>400000000</v>
      </c>
      <c r="J1589" s="26">
        <v>400000000</v>
      </c>
      <c r="K1589" s="26">
        <v>19700000</v>
      </c>
      <c r="L1589" s="26">
        <v>19700000</v>
      </c>
      <c r="M1589" s="26">
        <v>5000000</v>
      </c>
      <c r="N1589" s="26">
        <v>5000000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6">
        <v>0</v>
      </c>
      <c r="U1589" s="26">
        <v>380300000</v>
      </c>
      <c r="V1589" s="26">
        <v>95.075000000000003</v>
      </c>
      <c r="W1589" s="26">
        <v>395000000</v>
      </c>
      <c r="X1589" s="26">
        <v>98.75</v>
      </c>
      <c r="Y1589" s="26">
        <v>400000000</v>
      </c>
      <c r="Z1589" s="26">
        <v>100</v>
      </c>
      <c r="AA1589" s="26">
        <v>14700000</v>
      </c>
      <c r="AB1589" s="26">
        <v>5000000</v>
      </c>
      <c r="AC1589" s="26">
        <v>0</v>
      </c>
    </row>
    <row r="1590" spans="1:29" ht="38.25" x14ac:dyDescent="0.2">
      <c r="A1590" s="10" t="s">
        <v>2264</v>
      </c>
      <c r="B1590" s="103" t="s">
        <v>2265</v>
      </c>
      <c r="C1590" s="26">
        <v>400000000</v>
      </c>
      <c r="D1590" s="26">
        <v>0</v>
      </c>
      <c r="E1590" s="26">
        <v>0</v>
      </c>
      <c r="F1590" s="26">
        <v>0</v>
      </c>
      <c r="G1590" s="26">
        <v>0</v>
      </c>
      <c r="H1590" s="26">
        <v>400000000</v>
      </c>
      <c r="I1590" s="26">
        <v>400000000</v>
      </c>
      <c r="J1590" s="26">
        <v>400000000</v>
      </c>
      <c r="K1590" s="26">
        <v>19700000</v>
      </c>
      <c r="L1590" s="26">
        <v>19700000</v>
      </c>
      <c r="M1590" s="26">
        <v>5000000</v>
      </c>
      <c r="N1590" s="26">
        <v>5000000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6">
        <v>0</v>
      </c>
      <c r="U1590" s="26">
        <v>380300000</v>
      </c>
      <c r="V1590" s="26">
        <v>95.075000000000003</v>
      </c>
      <c r="W1590" s="26">
        <v>395000000</v>
      </c>
      <c r="X1590" s="26">
        <v>98.75</v>
      </c>
      <c r="Y1590" s="26">
        <v>400000000</v>
      </c>
      <c r="Z1590" s="26">
        <v>100</v>
      </c>
      <c r="AA1590" s="26">
        <v>14700000</v>
      </c>
      <c r="AB1590" s="26">
        <v>5000000</v>
      </c>
      <c r="AC1590" s="26">
        <v>0</v>
      </c>
    </row>
    <row r="1591" spans="1:29" x14ac:dyDescent="0.2">
      <c r="A1591" s="10" t="s">
        <v>2266</v>
      </c>
      <c r="B1591" s="102" t="s">
        <v>127</v>
      </c>
      <c r="C1591" s="26">
        <v>400000000</v>
      </c>
      <c r="D1591" s="26">
        <v>0</v>
      </c>
      <c r="E1591" s="26">
        <v>0</v>
      </c>
      <c r="F1591" s="26">
        <v>0</v>
      </c>
      <c r="G1591" s="26">
        <v>0</v>
      </c>
      <c r="H1591" s="26">
        <v>400000000</v>
      </c>
      <c r="I1591" s="26">
        <v>400000000</v>
      </c>
      <c r="J1591" s="26">
        <v>400000000</v>
      </c>
      <c r="K1591" s="26">
        <v>19700000</v>
      </c>
      <c r="L1591" s="26">
        <v>19700000</v>
      </c>
      <c r="M1591" s="26">
        <v>5000000</v>
      </c>
      <c r="N1591" s="26">
        <v>5000000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380300000</v>
      </c>
      <c r="V1591" s="26">
        <v>95.075000000000003</v>
      </c>
      <c r="W1591" s="26">
        <v>395000000</v>
      </c>
      <c r="X1591" s="26">
        <v>98.75</v>
      </c>
      <c r="Y1591" s="26">
        <v>400000000</v>
      </c>
      <c r="Z1591" s="26">
        <v>100</v>
      </c>
      <c r="AA1591" s="26">
        <v>14700000</v>
      </c>
      <c r="AB1591" s="26">
        <v>5000000</v>
      </c>
      <c r="AC1591" s="26">
        <v>0</v>
      </c>
    </row>
    <row r="1592" spans="1:29" ht="25.5" x14ac:dyDescent="0.2">
      <c r="A1592" s="10" t="s">
        <v>2267</v>
      </c>
      <c r="B1592" s="103" t="s">
        <v>147</v>
      </c>
      <c r="C1592" s="26">
        <v>0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0</v>
      </c>
      <c r="V1592" s="26">
        <v>0</v>
      </c>
      <c r="W1592" s="26">
        <v>0</v>
      </c>
      <c r="X1592" s="26">
        <v>0</v>
      </c>
      <c r="Y1592" s="26">
        <v>0</v>
      </c>
      <c r="Z1592" s="26">
        <v>0</v>
      </c>
      <c r="AA1592" s="26">
        <v>0</v>
      </c>
      <c r="AB1592" s="26">
        <v>0</v>
      </c>
      <c r="AC1592" s="26">
        <v>0</v>
      </c>
    </row>
    <row r="1593" spans="1:29" ht="51" x14ac:dyDescent="0.2">
      <c r="A1593" s="10" t="s">
        <v>2268</v>
      </c>
      <c r="B1593" s="103" t="s">
        <v>2269</v>
      </c>
      <c r="C1593" s="26">
        <v>640000000</v>
      </c>
      <c r="D1593" s="26">
        <v>0</v>
      </c>
      <c r="E1593" s="26">
        <v>0</v>
      </c>
      <c r="F1593" s="26">
        <v>0</v>
      </c>
      <c r="G1593" s="26">
        <v>0</v>
      </c>
      <c r="H1593" s="26">
        <v>640000000</v>
      </c>
      <c r="I1593" s="26">
        <v>640000000</v>
      </c>
      <c r="J1593" s="26">
        <v>640000000</v>
      </c>
      <c r="K1593" s="26">
        <v>66900000</v>
      </c>
      <c r="L1593" s="26">
        <v>66900000</v>
      </c>
      <c r="M1593" s="26">
        <v>35700000</v>
      </c>
      <c r="N1593" s="26">
        <v>35700000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573100000</v>
      </c>
      <c r="V1593" s="26">
        <v>89.546875</v>
      </c>
      <c r="W1593" s="26">
        <v>604300000</v>
      </c>
      <c r="X1593" s="26">
        <v>94.421875</v>
      </c>
      <c r="Y1593" s="26">
        <v>640000000</v>
      </c>
      <c r="Z1593" s="26">
        <v>100</v>
      </c>
      <c r="AA1593" s="26">
        <v>31200000</v>
      </c>
      <c r="AB1593" s="26">
        <v>35700000</v>
      </c>
      <c r="AC1593" s="26">
        <v>0</v>
      </c>
    </row>
    <row r="1594" spans="1:29" ht="38.25" x14ac:dyDescent="0.2">
      <c r="A1594" s="10" t="s">
        <v>2270</v>
      </c>
      <c r="B1594" s="103" t="s">
        <v>2271</v>
      </c>
      <c r="C1594" s="26">
        <v>600000000</v>
      </c>
      <c r="D1594" s="26">
        <v>0</v>
      </c>
      <c r="E1594" s="26">
        <v>0</v>
      </c>
      <c r="F1594" s="26">
        <v>0</v>
      </c>
      <c r="G1594" s="26">
        <v>0</v>
      </c>
      <c r="H1594" s="26">
        <v>600000000</v>
      </c>
      <c r="I1594" s="26">
        <v>600000000</v>
      </c>
      <c r="J1594" s="26">
        <v>600000000</v>
      </c>
      <c r="K1594" s="26">
        <v>66900000</v>
      </c>
      <c r="L1594" s="26">
        <v>66900000</v>
      </c>
      <c r="M1594" s="26">
        <v>35700000</v>
      </c>
      <c r="N1594" s="26">
        <v>35700000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6">
        <v>0</v>
      </c>
      <c r="U1594" s="26">
        <v>533100000</v>
      </c>
      <c r="V1594" s="26">
        <v>88.850000000000009</v>
      </c>
      <c r="W1594" s="26">
        <v>564300000</v>
      </c>
      <c r="X1594" s="26">
        <v>94.05</v>
      </c>
      <c r="Y1594" s="26">
        <v>600000000</v>
      </c>
      <c r="Z1594" s="26">
        <v>100</v>
      </c>
      <c r="AA1594" s="26">
        <v>31200000</v>
      </c>
      <c r="AB1594" s="26">
        <v>35700000</v>
      </c>
      <c r="AC1594" s="26">
        <v>0</v>
      </c>
    </row>
    <row r="1595" spans="1:29" x14ac:dyDescent="0.2">
      <c r="A1595" s="10" t="s">
        <v>2272</v>
      </c>
      <c r="B1595" s="102" t="s">
        <v>127</v>
      </c>
      <c r="C1595" s="26">
        <v>600000000</v>
      </c>
      <c r="D1595" s="26">
        <v>0</v>
      </c>
      <c r="E1595" s="26">
        <v>0</v>
      </c>
      <c r="F1595" s="26">
        <v>0</v>
      </c>
      <c r="G1595" s="26">
        <v>0</v>
      </c>
      <c r="H1595" s="26">
        <v>600000000</v>
      </c>
      <c r="I1595" s="26">
        <v>600000000</v>
      </c>
      <c r="J1595" s="26">
        <v>600000000</v>
      </c>
      <c r="K1595" s="26">
        <v>66900000</v>
      </c>
      <c r="L1595" s="26">
        <v>66900000</v>
      </c>
      <c r="M1595" s="26">
        <v>35700000</v>
      </c>
      <c r="N1595" s="26">
        <v>35700000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533100000</v>
      </c>
      <c r="V1595" s="26">
        <v>88.850000000000009</v>
      </c>
      <c r="W1595" s="26">
        <v>564300000</v>
      </c>
      <c r="X1595" s="26">
        <v>94.05</v>
      </c>
      <c r="Y1595" s="26">
        <v>600000000</v>
      </c>
      <c r="Z1595" s="26">
        <v>100</v>
      </c>
      <c r="AA1595" s="26">
        <v>31200000</v>
      </c>
      <c r="AB1595" s="26">
        <v>35700000</v>
      </c>
      <c r="AC1595" s="26">
        <v>0</v>
      </c>
    </row>
    <row r="1596" spans="1:29" ht="25.5" x14ac:dyDescent="0.2">
      <c r="A1596" s="10" t="s">
        <v>2273</v>
      </c>
      <c r="B1596" s="103" t="s">
        <v>147</v>
      </c>
      <c r="C1596" s="26">
        <v>0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26">
        <v>0</v>
      </c>
      <c r="J1596" s="26">
        <v>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6">
        <v>0</v>
      </c>
      <c r="U1596" s="26">
        <v>0</v>
      </c>
      <c r="V1596" s="26">
        <v>0</v>
      </c>
      <c r="W1596" s="26">
        <v>0</v>
      </c>
      <c r="X1596" s="26">
        <v>0</v>
      </c>
      <c r="Y1596" s="26">
        <v>0</v>
      </c>
      <c r="Z1596" s="26">
        <v>0</v>
      </c>
      <c r="AA1596" s="26">
        <v>0</v>
      </c>
      <c r="AB1596" s="26">
        <v>0</v>
      </c>
      <c r="AC1596" s="26">
        <v>0</v>
      </c>
    </row>
    <row r="1597" spans="1:29" ht="38.25" x14ac:dyDescent="0.2">
      <c r="A1597" s="10" t="s">
        <v>2274</v>
      </c>
      <c r="B1597" s="103" t="s">
        <v>2275</v>
      </c>
      <c r="C1597" s="26">
        <v>40000000</v>
      </c>
      <c r="D1597" s="26">
        <v>0</v>
      </c>
      <c r="E1597" s="26">
        <v>0</v>
      </c>
      <c r="F1597" s="26">
        <v>0</v>
      </c>
      <c r="G1597" s="26">
        <v>0</v>
      </c>
      <c r="H1597" s="26">
        <v>40000000</v>
      </c>
      <c r="I1597" s="26">
        <v>40000000</v>
      </c>
      <c r="J1597" s="26">
        <v>40000000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0</v>
      </c>
      <c r="T1597" s="26">
        <v>0</v>
      </c>
      <c r="U1597" s="26">
        <v>40000000</v>
      </c>
      <c r="V1597" s="26">
        <v>100</v>
      </c>
      <c r="W1597" s="26">
        <v>40000000</v>
      </c>
      <c r="X1597" s="26">
        <v>100</v>
      </c>
      <c r="Y1597" s="26">
        <v>40000000</v>
      </c>
      <c r="Z1597" s="26">
        <v>100</v>
      </c>
      <c r="AA1597" s="26">
        <v>0</v>
      </c>
      <c r="AB1597" s="26">
        <v>0</v>
      </c>
      <c r="AC1597" s="26">
        <v>0</v>
      </c>
    </row>
    <row r="1598" spans="1:29" x14ac:dyDescent="0.2">
      <c r="A1598" s="10" t="s">
        <v>2276</v>
      </c>
      <c r="B1598" s="102" t="s">
        <v>127</v>
      </c>
      <c r="C1598" s="26">
        <v>40000000</v>
      </c>
      <c r="D1598" s="26">
        <v>0</v>
      </c>
      <c r="E1598" s="26">
        <v>0</v>
      </c>
      <c r="F1598" s="26">
        <v>0</v>
      </c>
      <c r="G1598" s="26">
        <v>0</v>
      </c>
      <c r="H1598" s="26">
        <v>40000000</v>
      </c>
      <c r="I1598" s="26">
        <v>40000000</v>
      </c>
      <c r="J1598" s="26">
        <v>40000000</v>
      </c>
      <c r="K1598" s="26">
        <v>0</v>
      </c>
      <c r="L1598" s="26">
        <v>0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0</v>
      </c>
      <c r="T1598" s="26">
        <v>0</v>
      </c>
      <c r="U1598" s="26">
        <v>40000000</v>
      </c>
      <c r="V1598" s="26">
        <v>100</v>
      </c>
      <c r="W1598" s="26">
        <v>40000000</v>
      </c>
      <c r="X1598" s="26">
        <v>100</v>
      </c>
      <c r="Y1598" s="26">
        <v>40000000</v>
      </c>
      <c r="Z1598" s="26">
        <v>100</v>
      </c>
      <c r="AA1598" s="26">
        <v>0</v>
      </c>
      <c r="AB1598" s="26">
        <v>0</v>
      </c>
      <c r="AC1598" s="26">
        <v>0</v>
      </c>
    </row>
    <row r="1599" spans="1:29" ht="38.25" x14ac:dyDescent="0.2">
      <c r="A1599" s="10" t="s">
        <v>2277</v>
      </c>
      <c r="B1599" s="103" t="s">
        <v>2278</v>
      </c>
      <c r="C1599" s="26">
        <v>145000000</v>
      </c>
      <c r="D1599" s="26">
        <v>0</v>
      </c>
      <c r="E1599" s="26">
        <v>0</v>
      </c>
      <c r="F1599" s="26">
        <v>0</v>
      </c>
      <c r="G1599" s="26">
        <v>0</v>
      </c>
      <c r="H1599" s="26">
        <v>145000000</v>
      </c>
      <c r="I1599" s="26">
        <v>145000000</v>
      </c>
      <c r="J1599" s="26">
        <v>145000000</v>
      </c>
      <c r="K1599" s="26">
        <v>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6">
        <v>0</v>
      </c>
      <c r="U1599" s="26">
        <v>145000000</v>
      </c>
      <c r="V1599" s="26">
        <v>100</v>
      </c>
      <c r="W1599" s="26">
        <v>145000000</v>
      </c>
      <c r="X1599" s="26">
        <v>100</v>
      </c>
      <c r="Y1599" s="26">
        <v>145000000</v>
      </c>
      <c r="Z1599" s="26">
        <v>100</v>
      </c>
      <c r="AA1599" s="26">
        <v>0</v>
      </c>
      <c r="AB1599" s="26">
        <v>0</v>
      </c>
      <c r="AC1599" s="26">
        <v>0</v>
      </c>
    </row>
    <row r="1600" spans="1:29" ht="25.5" x14ac:dyDescent="0.2">
      <c r="A1600" s="10" t="s">
        <v>2279</v>
      </c>
      <c r="B1600" s="103" t="s">
        <v>296</v>
      </c>
      <c r="C1600" s="26">
        <v>45000000</v>
      </c>
      <c r="D1600" s="26">
        <v>0</v>
      </c>
      <c r="E1600" s="26">
        <v>0</v>
      </c>
      <c r="F1600" s="26">
        <v>0</v>
      </c>
      <c r="G1600" s="26">
        <v>0</v>
      </c>
      <c r="H1600" s="26">
        <v>45000000</v>
      </c>
      <c r="I1600" s="26">
        <v>45000000</v>
      </c>
      <c r="J1600" s="26">
        <v>45000000</v>
      </c>
      <c r="K1600" s="26">
        <v>0</v>
      </c>
      <c r="L1600" s="26">
        <v>0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0</v>
      </c>
      <c r="T1600" s="26">
        <v>0</v>
      </c>
      <c r="U1600" s="26">
        <v>45000000</v>
      </c>
      <c r="V1600" s="26">
        <v>100</v>
      </c>
      <c r="W1600" s="26">
        <v>45000000</v>
      </c>
      <c r="X1600" s="26">
        <v>100</v>
      </c>
      <c r="Y1600" s="26">
        <v>45000000</v>
      </c>
      <c r="Z1600" s="26">
        <v>100</v>
      </c>
      <c r="AA1600" s="26">
        <v>0</v>
      </c>
      <c r="AB1600" s="26">
        <v>0</v>
      </c>
      <c r="AC1600" s="26">
        <v>0</v>
      </c>
    </row>
    <row r="1601" spans="1:29" x14ac:dyDescent="0.2">
      <c r="A1601" s="10" t="s">
        <v>2280</v>
      </c>
      <c r="B1601" s="102" t="s">
        <v>127</v>
      </c>
      <c r="C1601" s="26">
        <v>45000000</v>
      </c>
      <c r="D1601" s="26">
        <v>0</v>
      </c>
      <c r="E1601" s="26">
        <v>0</v>
      </c>
      <c r="F1601" s="26">
        <v>0</v>
      </c>
      <c r="G1601" s="26">
        <v>0</v>
      </c>
      <c r="H1601" s="26">
        <v>45000000</v>
      </c>
      <c r="I1601" s="26">
        <v>45000000</v>
      </c>
      <c r="J1601" s="26">
        <v>45000000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6">
        <v>0</v>
      </c>
      <c r="U1601" s="26">
        <v>45000000</v>
      </c>
      <c r="V1601" s="26">
        <v>100</v>
      </c>
      <c r="W1601" s="26">
        <v>45000000</v>
      </c>
      <c r="X1601" s="26">
        <v>100</v>
      </c>
      <c r="Y1601" s="26">
        <v>45000000</v>
      </c>
      <c r="Z1601" s="26">
        <v>100</v>
      </c>
      <c r="AA1601" s="26">
        <v>0</v>
      </c>
      <c r="AB1601" s="26">
        <v>0</v>
      </c>
      <c r="AC1601" s="26">
        <v>0</v>
      </c>
    </row>
    <row r="1602" spans="1:29" ht="63.75" x14ac:dyDescent="0.2">
      <c r="A1602" s="10" t="s">
        <v>2281</v>
      </c>
      <c r="B1602" s="103" t="s">
        <v>2282</v>
      </c>
      <c r="C1602" s="26">
        <v>100000000</v>
      </c>
      <c r="D1602" s="26">
        <v>0</v>
      </c>
      <c r="E1602" s="26">
        <v>0</v>
      </c>
      <c r="F1602" s="26">
        <v>0</v>
      </c>
      <c r="G1602" s="26">
        <v>0</v>
      </c>
      <c r="H1602" s="26">
        <v>100000000</v>
      </c>
      <c r="I1602" s="26">
        <v>100000000</v>
      </c>
      <c r="J1602" s="26">
        <v>100000000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6">
        <v>0</v>
      </c>
      <c r="U1602" s="26">
        <v>100000000</v>
      </c>
      <c r="V1602" s="26">
        <v>100</v>
      </c>
      <c r="W1602" s="26">
        <v>100000000</v>
      </c>
      <c r="X1602" s="26">
        <v>100</v>
      </c>
      <c r="Y1602" s="26">
        <v>100000000</v>
      </c>
      <c r="Z1602" s="26">
        <v>100</v>
      </c>
      <c r="AA1602" s="26">
        <v>0</v>
      </c>
      <c r="AB1602" s="26">
        <v>0</v>
      </c>
      <c r="AC1602" s="26">
        <v>0</v>
      </c>
    </row>
    <row r="1603" spans="1:29" x14ac:dyDescent="0.2">
      <c r="A1603" s="10" t="s">
        <v>2283</v>
      </c>
      <c r="B1603" s="102" t="s">
        <v>127</v>
      </c>
      <c r="C1603" s="26">
        <v>100000000</v>
      </c>
      <c r="D1603" s="26">
        <v>0</v>
      </c>
      <c r="E1603" s="26">
        <v>0</v>
      </c>
      <c r="F1603" s="26">
        <v>0</v>
      </c>
      <c r="G1603" s="26">
        <v>0</v>
      </c>
      <c r="H1603" s="26">
        <v>100000000</v>
      </c>
      <c r="I1603" s="26">
        <v>100000000</v>
      </c>
      <c r="J1603" s="26">
        <v>100000000</v>
      </c>
      <c r="K1603" s="26">
        <v>0</v>
      </c>
      <c r="L1603" s="26">
        <v>0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6">
        <v>0</v>
      </c>
      <c r="U1603" s="26">
        <v>100000000</v>
      </c>
      <c r="V1603" s="26">
        <v>100</v>
      </c>
      <c r="W1603" s="26">
        <v>100000000</v>
      </c>
      <c r="X1603" s="26">
        <v>100</v>
      </c>
      <c r="Y1603" s="26">
        <v>100000000</v>
      </c>
      <c r="Z1603" s="26">
        <v>100</v>
      </c>
      <c r="AA1603" s="26">
        <v>0</v>
      </c>
      <c r="AB1603" s="26">
        <v>0</v>
      </c>
      <c r="AC1603" s="26">
        <v>0</v>
      </c>
    </row>
    <row r="1604" spans="1:29" ht="25.5" x14ac:dyDescent="0.2">
      <c r="A1604" s="10" t="s">
        <v>2284</v>
      </c>
      <c r="B1604" s="103" t="s">
        <v>258</v>
      </c>
      <c r="C1604" s="26">
        <v>115000000</v>
      </c>
      <c r="D1604" s="26">
        <v>0</v>
      </c>
      <c r="E1604" s="26">
        <v>0</v>
      </c>
      <c r="F1604" s="26">
        <v>0</v>
      </c>
      <c r="G1604" s="26">
        <v>0</v>
      </c>
      <c r="H1604" s="26">
        <v>115000000</v>
      </c>
      <c r="I1604" s="26">
        <v>115000000</v>
      </c>
      <c r="J1604" s="26">
        <v>115000000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6">
        <v>0</v>
      </c>
      <c r="U1604" s="26">
        <v>115000000</v>
      </c>
      <c r="V1604" s="26">
        <v>100</v>
      </c>
      <c r="W1604" s="26">
        <v>115000000</v>
      </c>
      <c r="X1604" s="26">
        <v>100</v>
      </c>
      <c r="Y1604" s="26">
        <v>115000000</v>
      </c>
      <c r="Z1604" s="26">
        <v>100</v>
      </c>
      <c r="AA1604" s="26">
        <v>0</v>
      </c>
      <c r="AB1604" s="26">
        <v>0</v>
      </c>
      <c r="AC1604" s="26">
        <v>0</v>
      </c>
    </row>
    <row r="1605" spans="1:29" x14ac:dyDescent="0.2">
      <c r="A1605" s="10" t="s">
        <v>2285</v>
      </c>
      <c r="B1605" s="102" t="s">
        <v>260</v>
      </c>
      <c r="C1605" s="26">
        <v>45000000</v>
      </c>
      <c r="D1605" s="26">
        <v>0</v>
      </c>
      <c r="E1605" s="26">
        <v>0</v>
      </c>
      <c r="F1605" s="26">
        <v>0</v>
      </c>
      <c r="G1605" s="26">
        <v>0</v>
      </c>
      <c r="H1605" s="26">
        <v>45000000</v>
      </c>
      <c r="I1605" s="26">
        <v>45000000</v>
      </c>
      <c r="J1605" s="26">
        <v>45000000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0</v>
      </c>
      <c r="U1605" s="26">
        <v>45000000</v>
      </c>
      <c r="V1605" s="26">
        <v>100</v>
      </c>
      <c r="W1605" s="26">
        <v>45000000</v>
      </c>
      <c r="X1605" s="26">
        <v>100</v>
      </c>
      <c r="Y1605" s="26">
        <v>45000000</v>
      </c>
      <c r="Z1605" s="26">
        <v>100</v>
      </c>
      <c r="AA1605" s="26">
        <v>0</v>
      </c>
      <c r="AB1605" s="26">
        <v>0</v>
      </c>
      <c r="AC1605" s="26">
        <v>0</v>
      </c>
    </row>
    <row r="1606" spans="1:29" x14ac:dyDescent="0.2">
      <c r="A1606" s="10" t="s">
        <v>2286</v>
      </c>
      <c r="B1606" s="102" t="s">
        <v>121</v>
      </c>
      <c r="C1606" s="26">
        <v>45000000</v>
      </c>
      <c r="D1606" s="26">
        <v>0</v>
      </c>
      <c r="E1606" s="26">
        <v>0</v>
      </c>
      <c r="F1606" s="26">
        <v>0</v>
      </c>
      <c r="G1606" s="26">
        <v>0</v>
      </c>
      <c r="H1606" s="26">
        <v>45000000</v>
      </c>
      <c r="I1606" s="26">
        <v>45000000</v>
      </c>
      <c r="J1606" s="26">
        <v>45000000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45000000</v>
      </c>
      <c r="V1606" s="26">
        <v>100</v>
      </c>
      <c r="W1606" s="26">
        <v>45000000</v>
      </c>
      <c r="X1606" s="26">
        <v>100</v>
      </c>
      <c r="Y1606" s="26">
        <v>45000000</v>
      </c>
      <c r="Z1606" s="26">
        <v>100</v>
      </c>
      <c r="AA1606" s="26">
        <v>0</v>
      </c>
      <c r="AB1606" s="26">
        <v>0</v>
      </c>
      <c r="AC1606" s="26">
        <v>0</v>
      </c>
    </row>
    <row r="1607" spans="1:29" x14ac:dyDescent="0.2">
      <c r="A1607" s="10" t="s">
        <v>2287</v>
      </c>
      <c r="B1607" s="102" t="s">
        <v>2288</v>
      </c>
      <c r="C1607" s="26">
        <v>45000000</v>
      </c>
      <c r="D1607" s="26">
        <v>0</v>
      </c>
      <c r="E1607" s="26">
        <v>0</v>
      </c>
      <c r="F1607" s="26">
        <v>0</v>
      </c>
      <c r="G1607" s="26">
        <v>0</v>
      </c>
      <c r="H1607" s="26">
        <v>45000000</v>
      </c>
      <c r="I1607" s="26">
        <v>45000000</v>
      </c>
      <c r="J1607" s="26">
        <v>45000000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45000000</v>
      </c>
      <c r="V1607" s="26">
        <v>100</v>
      </c>
      <c r="W1607" s="26">
        <v>45000000</v>
      </c>
      <c r="X1607" s="26">
        <v>100</v>
      </c>
      <c r="Y1607" s="26">
        <v>45000000</v>
      </c>
      <c r="Z1607" s="26">
        <v>100</v>
      </c>
      <c r="AA1607" s="26">
        <v>0</v>
      </c>
      <c r="AB1607" s="26">
        <v>0</v>
      </c>
      <c r="AC1607" s="26">
        <v>0</v>
      </c>
    </row>
    <row r="1608" spans="1:29" ht="25.5" x14ac:dyDescent="0.2">
      <c r="A1608" s="10" t="s">
        <v>2289</v>
      </c>
      <c r="B1608" s="103" t="s">
        <v>265</v>
      </c>
      <c r="C1608" s="26">
        <v>45000000</v>
      </c>
      <c r="D1608" s="26">
        <v>0</v>
      </c>
      <c r="E1608" s="26">
        <v>0</v>
      </c>
      <c r="F1608" s="26">
        <v>0</v>
      </c>
      <c r="G1608" s="26">
        <v>0</v>
      </c>
      <c r="H1608" s="26">
        <v>45000000</v>
      </c>
      <c r="I1608" s="26">
        <v>45000000</v>
      </c>
      <c r="J1608" s="26">
        <v>45000000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45000000</v>
      </c>
      <c r="V1608" s="26">
        <v>100</v>
      </c>
      <c r="W1608" s="26">
        <v>45000000</v>
      </c>
      <c r="X1608" s="26">
        <v>100</v>
      </c>
      <c r="Y1608" s="26">
        <v>45000000</v>
      </c>
      <c r="Z1608" s="26">
        <v>100</v>
      </c>
      <c r="AA1608" s="26">
        <v>0</v>
      </c>
      <c r="AB1608" s="26">
        <v>0</v>
      </c>
      <c r="AC1608" s="26">
        <v>0</v>
      </c>
    </row>
    <row r="1609" spans="1:29" x14ac:dyDescent="0.2">
      <c r="A1609" s="10" t="s">
        <v>2290</v>
      </c>
      <c r="B1609" s="102" t="s">
        <v>127</v>
      </c>
      <c r="C1609" s="26">
        <v>45000000</v>
      </c>
      <c r="D1609" s="26">
        <v>0</v>
      </c>
      <c r="E1609" s="26">
        <v>0</v>
      </c>
      <c r="F1609" s="26">
        <v>0</v>
      </c>
      <c r="G1609" s="26">
        <v>0</v>
      </c>
      <c r="H1609" s="26">
        <v>45000000</v>
      </c>
      <c r="I1609" s="26">
        <v>45000000</v>
      </c>
      <c r="J1609" s="26">
        <v>45000000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45000000</v>
      </c>
      <c r="V1609" s="26">
        <v>100</v>
      </c>
      <c r="W1609" s="26">
        <v>45000000</v>
      </c>
      <c r="X1609" s="26">
        <v>100</v>
      </c>
      <c r="Y1609" s="26">
        <v>45000000</v>
      </c>
      <c r="Z1609" s="26">
        <v>100</v>
      </c>
      <c r="AA1609" s="26">
        <v>0</v>
      </c>
      <c r="AB1609" s="26">
        <v>0</v>
      </c>
      <c r="AC1609" s="26">
        <v>0</v>
      </c>
    </row>
    <row r="1610" spans="1:29" x14ac:dyDescent="0.2">
      <c r="A1610" s="10" t="s">
        <v>2291</v>
      </c>
      <c r="B1610" s="102" t="s">
        <v>2292</v>
      </c>
      <c r="C1610" s="26">
        <v>70000000</v>
      </c>
      <c r="D1610" s="26">
        <v>0</v>
      </c>
      <c r="E1610" s="26">
        <v>0</v>
      </c>
      <c r="F1610" s="26">
        <v>0</v>
      </c>
      <c r="G1610" s="26">
        <v>0</v>
      </c>
      <c r="H1610" s="26">
        <v>70000000</v>
      </c>
      <c r="I1610" s="26">
        <v>70000000</v>
      </c>
      <c r="J1610" s="26">
        <v>70000000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70000000</v>
      </c>
      <c r="V1610" s="26">
        <v>100</v>
      </c>
      <c r="W1610" s="26">
        <v>70000000</v>
      </c>
      <c r="X1610" s="26">
        <v>100</v>
      </c>
      <c r="Y1610" s="26">
        <v>70000000</v>
      </c>
      <c r="Z1610" s="26">
        <v>100</v>
      </c>
      <c r="AA1610" s="26">
        <v>0</v>
      </c>
      <c r="AB1610" s="26">
        <v>0</v>
      </c>
      <c r="AC1610" s="26">
        <v>0</v>
      </c>
    </row>
    <row r="1611" spans="1:29" x14ac:dyDescent="0.2">
      <c r="A1611" s="10" t="s">
        <v>2293</v>
      </c>
      <c r="B1611" s="102" t="s">
        <v>121</v>
      </c>
      <c r="C1611" s="26">
        <v>70000000</v>
      </c>
      <c r="D1611" s="26">
        <v>0</v>
      </c>
      <c r="E1611" s="26">
        <v>0</v>
      </c>
      <c r="F1611" s="26">
        <v>0</v>
      </c>
      <c r="G1611" s="26">
        <v>0</v>
      </c>
      <c r="H1611" s="26">
        <v>70000000</v>
      </c>
      <c r="I1611" s="26">
        <v>70000000</v>
      </c>
      <c r="J1611" s="26">
        <v>70000000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70000000</v>
      </c>
      <c r="V1611" s="26">
        <v>100</v>
      </c>
      <c r="W1611" s="26">
        <v>70000000</v>
      </c>
      <c r="X1611" s="26">
        <v>100</v>
      </c>
      <c r="Y1611" s="26">
        <v>70000000</v>
      </c>
      <c r="Z1611" s="26">
        <v>100</v>
      </c>
      <c r="AA1611" s="26">
        <v>0</v>
      </c>
      <c r="AB1611" s="26">
        <v>0</v>
      </c>
      <c r="AC1611" s="26">
        <v>0</v>
      </c>
    </row>
    <row r="1612" spans="1:29" ht="51" x14ac:dyDescent="0.2">
      <c r="A1612" s="10" t="s">
        <v>2294</v>
      </c>
      <c r="B1612" s="103" t="s">
        <v>2295</v>
      </c>
      <c r="C1612" s="26">
        <v>70000000</v>
      </c>
      <c r="D1612" s="26">
        <v>0</v>
      </c>
      <c r="E1612" s="26">
        <v>0</v>
      </c>
      <c r="F1612" s="26">
        <v>0</v>
      </c>
      <c r="G1612" s="26">
        <v>0</v>
      </c>
      <c r="H1612" s="26">
        <v>70000000</v>
      </c>
      <c r="I1612" s="26">
        <v>70000000</v>
      </c>
      <c r="J1612" s="26">
        <v>70000000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70000000</v>
      </c>
      <c r="V1612" s="26">
        <v>100</v>
      </c>
      <c r="W1612" s="26">
        <v>70000000</v>
      </c>
      <c r="X1612" s="26">
        <v>100</v>
      </c>
      <c r="Y1612" s="26">
        <v>70000000</v>
      </c>
      <c r="Z1612" s="26">
        <v>100</v>
      </c>
      <c r="AA1612" s="26">
        <v>0</v>
      </c>
      <c r="AB1612" s="26">
        <v>0</v>
      </c>
      <c r="AC1612" s="26">
        <v>0</v>
      </c>
    </row>
    <row r="1613" spans="1:29" ht="38.25" x14ac:dyDescent="0.2">
      <c r="A1613" s="10" t="s">
        <v>2296</v>
      </c>
      <c r="B1613" s="103" t="s">
        <v>2297</v>
      </c>
      <c r="C1613" s="26">
        <v>70000000</v>
      </c>
      <c r="D1613" s="26">
        <v>0</v>
      </c>
      <c r="E1613" s="26">
        <v>0</v>
      </c>
      <c r="F1613" s="26">
        <v>0</v>
      </c>
      <c r="G1613" s="26">
        <v>0</v>
      </c>
      <c r="H1613" s="26">
        <v>70000000</v>
      </c>
      <c r="I1613" s="26">
        <v>70000000</v>
      </c>
      <c r="J1613" s="26">
        <v>70000000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6">
        <v>0</v>
      </c>
      <c r="U1613" s="26">
        <v>70000000</v>
      </c>
      <c r="V1613" s="26">
        <v>100</v>
      </c>
      <c r="W1613" s="26">
        <v>70000000</v>
      </c>
      <c r="X1613" s="26">
        <v>100</v>
      </c>
      <c r="Y1613" s="26">
        <v>70000000</v>
      </c>
      <c r="Z1613" s="26">
        <v>100</v>
      </c>
      <c r="AA1613" s="26">
        <v>0</v>
      </c>
      <c r="AB1613" s="26">
        <v>0</v>
      </c>
      <c r="AC1613" s="26">
        <v>0</v>
      </c>
    </row>
    <row r="1614" spans="1:29" x14ac:dyDescent="0.2">
      <c r="A1614" s="10" t="s">
        <v>2298</v>
      </c>
      <c r="B1614" s="102" t="s">
        <v>127</v>
      </c>
      <c r="C1614" s="26">
        <v>70000000</v>
      </c>
      <c r="D1614" s="26">
        <v>0</v>
      </c>
      <c r="E1614" s="26">
        <v>0</v>
      </c>
      <c r="F1614" s="26">
        <v>0</v>
      </c>
      <c r="G1614" s="26">
        <v>0</v>
      </c>
      <c r="H1614" s="26">
        <v>70000000</v>
      </c>
      <c r="I1614" s="26">
        <v>70000000</v>
      </c>
      <c r="J1614" s="26">
        <v>70000000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6">
        <v>0</v>
      </c>
      <c r="U1614" s="26">
        <v>70000000</v>
      </c>
      <c r="V1614" s="26">
        <v>100</v>
      </c>
      <c r="W1614" s="26">
        <v>70000000</v>
      </c>
      <c r="X1614" s="26">
        <v>100</v>
      </c>
      <c r="Y1614" s="26">
        <v>70000000</v>
      </c>
      <c r="Z1614" s="26">
        <v>100</v>
      </c>
      <c r="AA1614" s="26">
        <v>0</v>
      </c>
      <c r="AB1614" s="26">
        <v>0</v>
      </c>
      <c r="AC1614" s="26">
        <v>0</v>
      </c>
    </row>
    <row r="1615" spans="1:29" x14ac:dyDescent="0.2">
      <c r="A1615" s="10" t="s">
        <v>2299</v>
      </c>
      <c r="B1615" s="102" t="s">
        <v>2300</v>
      </c>
      <c r="C1615" s="26">
        <v>124902870000</v>
      </c>
      <c r="D1615" s="26">
        <v>0</v>
      </c>
      <c r="E1615" s="26">
        <v>0</v>
      </c>
      <c r="F1615" s="26">
        <v>687206684</v>
      </c>
      <c r="G1615" s="26">
        <v>687206684</v>
      </c>
      <c r="H1615" s="26">
        <v>124902870000</v>
      </c>
      <c r="I1615" s="26">
        <v>116490490761</v>
      </c>
      <c r="J1615" s="26">
        <v>116490490761</v>
      </c>
      <c r="K1615" s="26">
        <v>2515500000</v>
      </c>
      <c r="L1615" s="26">
        <v>2515500000</v>
      </c>
      <c r="M1615" s="26">
        <v>1104000000</v>
      </c>
      <c r="N1615" s="26">
        <v>1104000000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6">
        <v>0</v>
      </c>
      <c r="U1615" s="26">
        <v>122387370000</v>
      </c>
      <c r="V1615" s="26">
        <v>97.986035068689802</v>
      </c>
      <c r="W1615" s="26">
        <v>123798870000</v>
      </c>
      <c r="X1615" s="26">
        <v>99.116113184589011</v>
      </c>
      <c r="Y1615" s="26">
        <v>124902870000</v>
      </c>
      <c r="Z1615" s="26">
        <v>100</v>
      </c>
      <c r="AA1615" s="26">
        <v>1411500000</v>
      </c>
      <c r="AB1615" s="26">
        <v>1104000000</v>
      </c>
      <c r="AC1615" s="26">
        <v>0</v>
      </c>
    </row>
    <row r="1616" spans="1:29" x14ac:dyDescent="0.2">
      <c r="A1616" s="10" t="s">
        <v>2301</v>
      </c>
      <c r="B1616" s="102" t="s">
        <v>2302</v>
      </c>
      <c r="C1616" s="26">
        <v>2890989000</v>
      </c>
      <c r="D1616" s="26">
        <v>0</v>
      </c>
      <c r="E1616" s="26">
        <v>0</v>
      </c>
      <c r="F1616" s="26">
        <v>687206684</v>
      </c>
      <c r="G1616" s="26">
        <v>687206684</v>
      </c>
      <c r="H1616" s="26">
        <v>2890989000</v>
      </c>
      <c r="I1616" s="26">
        <v>2868072337</v>
      </c>
      <c r="J1616" s="26">
        <v>2868072337</v>
      </c>
      <c r="K1616" s="26">
        <v>1696000000</v>
      </c>
      <c r="L1616" s="26">
        <v>1696000000</v>
      </c>
      <c r="M1616" s="26">
        <v>542500000</v>
      </c>
      <c r="N1616" s="26">
        <v>542500000</v>
      </c>
      <c r="O1616" s="26">
        <v>0</v>
      </c>
      <c r="P1616" s="26">
        <v>0</v>
      </c>
      <c r="Q1616" s="26">
        <v>0</v>
      </c>
      <c r="R1616" s="26">
        <v>0</v>
      </c>
      <c r="S1616" s="26">
        <v>0</v>
      </c>
      <c r="T1616" s="26">
        <v>0</v>
      </c>
      <c r="U1616" s="26">
        <v>1194989000</v>
      </c>
      <c r="V1616" s="26">
        <v>41.334954923730294</v>
      </c>
      <c r="W1616" s="26">
        <v>2348489000</v>
      </c>
      <c r="X1616" s="26">
        <v>81.234795428138995</v>
      </c>
      <c r="Y1616" s="26">
        <v>2890989000</v>
      </c>
      <c r="Z1616" s="26">
        <v>100</v>
      </c>
      <c r="AA1616" s="26">
        <v>1153500000</v>
      </c>
      <c r="AB1616" s="26">
        <v>542500000</v>
      </c>
      <c r="AC1616" s="26">
        <v>0</v>
      </c>
    </row>
    <row r="1617" spans="1:29" x14ac:dyDescent="0.2">
      <c r="A1617" s="10" t="s">
        <v>2303</v>
      </c>
      <c r="B1617" s="102" t="s">
        <v>61</v>
      </c>
      <c r="C1617" s="26">
        <v>2890989000</v>
      </c>
      <c r="D1617" s="26">
        <v>0</v>
      </c>
      <c r="E1617" s="26">
        <v>0</v>
      </c>
      <c r="F1617" s="26">
        <v>687206684</v>
      </c>
      <c r="G1617" s="26">
        <v>687206684</v>
      </c>
      <c r="H1617" s="26">
        <v>2890989000</v>
      </c>
      <c r="I1617" s="26">
        <v>2868072337</v>
      </c>
      <c r="J1617" s="26">
        <v>2868072337</v>
      </c>
      <c r="K1617" s="26">
        <v>1696000000</v>
      </c>
      <c r="L1617" s="26">
        <v>1696000000</v>
      </c>
      <c r="M1617" s="26">
        <v>542500000</v>
      </c>
      <c r="N1617" s="26">
        <v>542500000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6">
        <v>0</v>
      </c>
      <c r="U1617" s="26">
        <v>1194989000</v>
      </c>
      <c r="V1617" s="26">
        <v>41.334954923730294</v>
      </c>
      <c r="W1617" s="26">
        <v>2348489000</v>
      </c>
      <c r="X1617" s="26">
        <v>81.234795428138995</v>
      </c>
      <c r="Y1617" s="26">
        <v>2890989000</v>
      </c>
      <c r="Z1617" s="26">
        <v>100</v>
      </c>
      <c r="AA1617" s="26">
        <v>1153500000</v>
      </c>
      <c r="AB1617" s="26">
        <v>542500000</v>
      </c>
      <c r="AC1617" s="26">
        <v>0</v>
      </c>
    </row>
    <row r="1618" spans="1:29" x14ac:dyDescent="0.2">
      <c r="A1618" s="10" t="s">
        <v>2304</v>
      </c>
      <c r="B1618" s="102" t="s">
        <v>115</v>
      </c>
      <c r="C1618" s="26">
        <v>2890989000</v>
      </c>
      <c r="D1618" s="26">
        <v>0</v>
      </c>
      <c r="E1618" s="26">
        <v>0</v>
      </c>
      <c r="F1618" s="26">
        <v>687206684</v>
      </c>
      <c r="G1618" s="26">
        <v>687206684</v>
      </c>
      <c r="H1618" s="26">
        <v>2890989000</v>
      </c>
      <c r="I1618" s="26">
        <v>2868072337</v>
      </c>
      <c r="J1618" s="26">
        <v>2868072337</v>
      </c>
      <c r="K1618" s="26">
        <v>1696000000</v>
      </c>
      <c r="L1618" s="26">
        <v>1696000000</v>
      </c>
      <c r="M1618" s="26">
        <v>542500000</v>
      </c>
      <c r="N1618" s="26">
        <v>542500000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6">
        <v>0</v>
      </c>
      <c r="U1618" s="26">
        <v>1194989000</v>
      </c>
      <c r="V1618" s="26">
        <v>41.334954923730294</v>
      </c>
      <c r="W1618" s="26">
        <v>2348489000</v>
      </c>
      <c r="X1618" s="26">
        <v>81.234795428138995</v>
      </c>
      <c r="Y1618" s="26">
        <v>2890989000</v>
      </c>
      <c r="Z1618" s="26">
        <v>100</v>
      </c>
      <c r="AA1618" s="26">
        <v>1153500000</v>
      </c>
      <c r="AB1618" s="26">
        <v>542500000</v>
      </c>
      <c r="AC1618" s="26">
        <v>0</v>
      </c>
    </row>
    <row r="1619" spans="1:29" ht="25.5" x14ac:dyDescent="0.2">
      <c r="A1619" s="10" t="s">
        <v>2305</v>
      </c>
      <c r="B1619" s="103" t="s">
        <v>393</v>
      </c>
      <c r="C1619" s="26">
        <v>2890989000</v>
      </c>
      <c r="D1619" s="26">
        <v>0</v>
      </c>
      <c r="E1619" s="26">
        <v>0</v>
      </c>
      <c r="F1619" s="26">
        <v>687206684</v>
      </c>
      <c r="G1619" s="26">
        <v>687206684</v>
      </c>
      <c r="H1619" s="26">
        <v>2890989000</v>
      </c>
      <c r="I1619" s="26">
        <v>2868072337</v>
      </c>
      <c r="J1619" s="26">
        <v>2868072337</v>
      </c>
      <c r="K1619" s="26">
        <v>1696000000</v>
      </c>
      <c r="L1619" s="26">
        <v>1696000000</v>
      </c>
      <c r="M1619" s="26">
        <v>542500000</v>
      </c>
      <c r="N1619" s="26">
        <v>542500000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6">
        <v>0</v>
      </c>
      <c r="U1619" s="26">
        <v>1194989000</v>
      </c>
      <c r="V1619" s="26">
        <v>41.334954923730294</v>
      </c>
      <c r="W1619" s="26">
        <v>2348489000</v>
      </c>
      <c r="X1619" s="26">
        <v>81.234795428138995</v>
      </c>
      <c r="Y1619" s="26">
        <v>2890989000</v>
      </c>
      <c r="Z1619" s="26">
        <v>100</v>
      </c>
      <c r="AA1619" s="26">
        <v>1153500000</v>
      </c>
      <c r="AB1619" s="26">
        <v>542500000</v>
      </c>
      <c r="AC1619" s="26">
        <v>0</v>
      </c>
    </row>
    <row r="1620" spans="1:29" x14ac:dyDescent="0.2">
      <c r="A1620" s="10" t="s">
        <v>2306</v>
      </c>
      <c r="B1620" s="102" t="s">
        <v>395</v>
      </c>
      <c r="C1620" s="26">
        <v>819907292</v>
      </c>
      <c r="D1620" s="26">
        <v>0</v>
      </c>
      <c r="E1620" s="26">
        <v>0</v>
      </c>
      <c r="F1620" s="26">
        <v>0</v>
      </c>
      <c r="G1620" s="26">
        <v>0</v>
      </c>
      <c r="H1620" s="26">
        <v>819907292</v>
      </c>
      <c r="I1620" s="26">
        <v>819907292</v>
      </c>
      <c r="J1620" s="26">
        <v>819907292</v>
      </c>
      <c r="K1620" s="26">
        <v>468500000</v>
      </c>
      <c r="L1620" s="26">
        <v>468500000</v>
      </c>
      <c r="M1620" s="26">
        <v>197500000</v>
      </c>
      <c r="N1620" s="26">
        <v>197500000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6">
        <v>0</v>
      </c>
      <c r="U1620" s="26">
        <v>351407292</v>
      </c>
      <c r="V1620" s="26">
        <v>42.859393425177601</v>
      </c>
      <c r="W1620" s="26">
        <v>622407292</v>
      </c>
      <c r="X1620" s="26">
        <v>75.911910782225391</v>
      </c>
      <c r="Y1620" s="26">
        <v>819907292</v>
      </c>
      <c r="Z1620" s="26">
        <v>100</v>
      </c>
      <c r="AA1620" s="26">
        <v>271000000</v>
      </c>
      <c r="AB1620" s="26">
        <v>197500000</v>
      </c>
      <c r="AC1620" s="26">
        <v>0</v>
      </c>
    </row>
    <row r="1621" spans="1:29" x14ac:dyDescent="0.2">
      <c r="A1621" s="10" t="s">
        <v>2307</v>
      </c>
      <c r="B1621" s="102" t="s">
        <v>397</v>
      </c>
      <c r="C1621" s="26">
        <v>819907292</v>
      </c>
      <c r="D1621" s="26">
        <v>0</v>
      </c>
      <c r="E1621" s="26">
        <v>0</v>
      </c>
      <c r="F1621" s="26">
        <v>0</v>
      </c>
      <c r="G1621" s="26">
        <v>0</v>
      </c>
      <c r="H1621" s="26">
        <v>819907292</v>
      </c>
      <c r="I1621" s="26">
        <v>819907292</v>
      </c>
      <c r="J1621" s="26">
        <v>819907292</v>
      </c>
      <c r="K1621" s="26">
        <v>468500000</v>
      </c>
      <c r="L1621" s="26">
        <v>468500000</v>
      </c>
      <c r="M1621" s="26">
        <v>197500000</v>
      </c>
      <c r="N1621" s="26">
        <v>197500000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6">
        <v>0</v>
      </c>
      <c r="U1621" s="26">
        <v>351407292</v>
      </c>
      <c r="V1621" s="26">
        <v>42.859393425177601</v>
      </c>
      <c r="W1621" s="26">
        <v>622407292</v>
      </c>
      <c r="X1621" s="26">
        <v>75.911910782225391</v>
      </c>
      <c r="Y1621" s="26">
        <v>819907292</v>
      </c>
      <c r="Z1621" s="26">
        <v>100</v>
      </c>
      <c r="AA1621" s="26">
        <v>271000000</v>
      </c>
      <c r="AB1621" s="26">
        <v>197500000</v>
      </c>
      <c r="AC1621" s="26">
        <v>0</v>
      </c>
    </row>
    <row r="1622" spans="1:29" ht="63.75" x14ac:dyDescent="0.2">
      <c r="A1622" s="10" t="s">
        <v>2308</v>
      </c>
      <c r="B1622" s="103" t="s">
        <v>2309</v>
      </c>
      <c r="C1622" s="26">
        <v>35000000</v>
      </c>
      <c r="D1622" s="26">
        <v>0</v>
      </c>
      <c r="E1622" s="26">
        <v>0</v>
      </c>
      <c r="F1622" s="26">
        <v>0</v>
      </c>
      <c r="G1622" s="26">
        <v>0</v>
      </c>
      <c r="H1622" s="26">
        <v>35000000</v>
      </c>
      <c r="I1622" s="26">
        <v>35000000</v>
      </c>
      <c r="J1622" s="26">
        <v>35000000</v>
      </c>
      <c r="K1622" s="26">
        <v>35000000</v>
      </c>
      <c r="L1622" s="26">
        <v>35000000</v>
      </c>
      <c r="M1622" s="26">
        <v>14000000</v>
      </c>
      <c r="N1622" s="26">
        <v>14000000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6">
        <v>0</v>
      </c>
      <c r="U1622" s="26">
        <v>0</v>
      </c>
      <c r="V1622" s="26">
        <v>0</v>
      </c>
      <c r="W1622" s="26">
        <v>21000000</v>
      </c>
      <c r="X1622" s="26">
        <v>60</v>
      </c>
      <c r="Y1622" s="26">
        <v>35000000</v>
      </c>
      <c r="Z1622" s="26">
        <v>100</v>
      </c>
      <c r="AA1622" s="26">
        <v>21000000</v>
      </c>
      <c r="AB1622" s="26">
        <v>14000000</v>
      </c>
      <c r="AC1622" s="26">
        <v>0</v>
      </c>
    </row>
    <row r="1623" spans="1:29" ht="25.5" x14ac:dyDescent="0.2">
      <c r="A1623" s="10" t="s">
        <v>2310</v>
      </c>
      <c r="B1623" s="103" t="s">
        <v>2311</v>
      </c>
      <c r="C1623" s="26">
        <v>35000000</v>
      </c>
      <c r="D1623" s="26">
        <v>0</v>
      </c>
      <c r="E1623" s="26">
        <v>0</v>
      </c>
      <c r="F1623" s="26">
        <v>0</v>
      </c>
      <c r="G1623" s="26">
        <v>0</v>
      </c>
      <c r="H1623" s="26">
        <v>35000000</v>
      </c>
      <c r="I1623" s="26">
        <v>35000000</v>
      </c>
      <c r="J1623" s="26">
        <v>35000000</v>
      </c>
      <c r="K1623" s="26">
        <v>35000000</v>
      </c>
      <c r="L1623" s="26">
        <v>35000000</v>
      </c>
      <c r="M1623" s="26">
        <v>14000000</v>
      </c>
      <c r="N1623" s="26">
        <v>14000000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6">
        <v>0</v>
      </c>
      <c r="U1623" s="26">
        <v>0</v>
      </c>
      <c r="V1623" s="26">
        <v>0</v>
      </c>
      <c r="W1623" s="26">
        <v>21000000</v>
      </c>
      <c r="X1623" s="26">
        <v>60</v>
      </c>
      <c r="Y1623" s="26">
        <v>35000000</v>
      </c>
      <c r="Z1623" s="26">
        <v>100</v>
      </c>
      <c r="AA1623" s="26">
        <v>21000000</v>
      </c>
      <c r="AB1623" s="26">
        <v>14000000</v>
      </c>
      <c r="AC1623" s="26">
        <v>0</v>
      </c>
    </row>
    <row r="1624" spans="1:29" ht="25.5" x14ac:dyDescent="0.2">
      <c r="A1624" s="10" t="s">
        <v>2312</v>
      </c>
      <c r="B1624" s="103" t="s">
        <v>2313</v>
      </c>
      <c r="C1624" s="26">
        <v>35000000</v>
      </c>
      <c r="D1624" s="26">
        <v>0</v>
      </c>
      <c r="E1624" s="26">
        <v>0</v>
      </c>
      <c r="F1624" s="26">
        <v>0</v>
      </c>
      <c r="G1624" s="26">
        <v>0</v>
      </c>
      <c r="H1624" s="26">
        <v>35000000</v>
      </c>
      <c r="I1624" s="26">
        <v>35000000</v>
      </c>
      <c r="J1624" s="26">
        <v>35000000</v>
      </c>
      <c r="K1624" s="26">
        <v>35000000</v>
      </c>
      <c r="L1624" s="26">
        <v>35000000</v>
      </c>
      <c r="M1624" s="26">
        <v>14000000</v>
      </c>
      <c r="N1624" s="26">
        <v>14000000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0</v>
      </c>
      <c r="V1624" s="26">
        <v>0</v>
      </c>
      <c r="W1624" s="26">
        <v>21000000</v>
      </c>
      <c r="X1624" s="26">
        <v>60</v>
      </c>
      <c r="Y1624" s="26">
        <v>35000000</v>
      </c>
      <c r="Z1624" s="26">
        <v>100</v>
      </c>
      <c r="AA1624" s="26">
        <v>21000000</v>
      </c>
      <c r="AB1624" s="26">
        <v>14000000</v>
      </c>
      <c r="AC1624" s="26">
        <v>0</v>
      </c>
    </row>
    <row r="1625" spans="1:29" ht="63.75" x14ac:dyDescent="0.2">
      <c r="A1625" s="10" t="s">
        <v>2314</v>
      </c>
      <c r="B1625" s="103" t="s">
        <v>2315</v>
      </c>
      <c r="C1625" s="26">
        <v>100000000</v>
      </c>
      <c r="D1625" s="26">
        <v>0</v>
      </c>
      <c r="E1625" s="26">
        <v>0</v>
      </c>
      <c r="F1625" s="26">
        <v>0</v>
      </c>
      <c r="G1625" s="26">
        <v>0</v>
      </c>
      <c r="H1625" s="26">
        <v>100000000</v>
      </c>
      <c r="I1625" s="26">
        <v>100000000</v>
      </c>
      <c r="J1625" s="26">
        <v>100000000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100000000</v>
      </c>
      <c r="V1625" s="26">
        <v>100</v>
      </c>
      <c r="W1625" s="26">
        <v>100000000</v>
      </c>
      <c r="X1625" s="26">
        <v>100</v>
      </c>
      <c r="Y1625" s="26">
        <v>100000000</v>
      </c>
      <c r="Z1625" s="26">
        <v>100</v>
      </c>
      <c r="AA1625" s="26">
        <v>0</v>
      </c>
      <c r="AB1625" s="26">
        <v>0</v>
      </c>
      <c r="AC1625" s="26">
        <v>0</v>
      </c>
    </row>
    <row r="1626" spans="1:29" x14ac:dyDescent="0.2">
      <c r="A1626" s="10" t="s">
        <v>2316</v>
      </c>
      <c r="B1626" s="102" t="s">
        <v>2317</v>
      </c>
      <c r="C1626" s="26">
        <v>100000000</v>
      </c>
      <c r="D1626" s="26">
        <v>0</v>
      </c>
      <c r="E1626" s="26">
        <v>0</v>
      </c>
      <c r="F1626" s="26">
        <v>0</v>
      </c>
      <c r="G1626" s="26">
        <v>0</v>
      </c>
      <c r="H1626" s="26">
        <v>100000000</v>
      </c>
      <c r="I1626" s="26">
        <v>100000000</v>
      </c>
      <c r="J1626" s="26">
        <v>100000000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100000000</v>
      </c>
      <c r="V1626" s="26">
        <v>100</v>
      </c>
      <c r="W1626" s="26">
        <v>100000000</v>
      </c>
      <c r="X1626" s="26">
        <v>100</v>
      </c>
      <c r="Y1626" s="26">
        <v>100000000</v>
      </c>
      <c r="Z1626" s="26">
        <v>100</v>
      </c>
      <c r="AA1626" s="26">
        <v>0</v>
      </c>
      <c r="AB1626" s="26">
        <v>0</v>
      </c>
      <c r="AC1626" s="26">
        <v>0</v>
      </c>
    </row>
    <row r="1627" spans="1:29" ht="25.5" x14ac:dyDescent="0.2">
      <c r="A1627" s="10" t="s">
        <v>2318</v>
      </c>
      <c r="B1627" s="103" t="s">
        <v>2313</v>
      </c>
      <c r="C1627" s="26">
        <v>100000000</v>
      </c>
      <c r="D1627" s="26">
        <v>0</v>
      </c>
      <c r="E1627" s="26">
        <v>0</v>
      </c>
      <c r="F1627" s="26">
        <v>0</v>
      </c>
      <c r="G1627" s="26">
        <v>0</v>
      </c>
      <c r="H1627" s="26">
        <v>100000000</v>
      </c>
      <c r="I1627" s="26">
        <v>100000000</v>
      </c>
      <c r="J1627" s="26">
        <v>100000000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100000000</v>
      </c>
      <c r="V1627" s="26">
        <v>100</v>
      </c>
      <c r="W1627" s="26">
        <v>100000000</v>
      </c>
      <c r="X1627" s="26">
        <v>100</v>
      </c>
      <c r="Y1627" s="26">
        <v>100000000</v>
      </c>
      <c r="Z1627" s="26">
        <v>100</v>
      </c>
      <c r="AA1627" s="26">
        <v>0</v>
      </c>
      <c r="AB1627" s="26">
        <v>0</v>
      </c>
      <c r="AC1627" s="26">
        <v>0</v>
      </c>
    </row>
    <row r="1628" spans="1:29" x14ac:dyDescent="0.2">
      <c r="A1628" s="10" t="s">
        <v>2319</v>
      </c>
      <c r="B1628" s="102" t="s">
        <v>2320</v>
      </c>
      <c r="C1628" s="26">
        <v>75000000</v>
      </c>
      <c r="D1628" s="26">
        <v>0</v>
      </c>
      <c r="E1628" s="26">
        <v>0</v>
      </c>
      <c r="F1628" s="26">
        <v>0</v>
      </c>
      <c r="G1628" s="26">
        <v>0</v>
      </c>
      <c r="H1628" s="26">
        <v>75000000</v>
      </c>
      <c r="I1628" s="26">
        <v>75000000</v>
      </c>
      <c r="J1628" s="26">
        <v>75000000</v>
      </c>
      <c r="K1628" s="26">
        <v>7500000</v>
      </c>
      <c r="L1628" s="26">
        <v>7500000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67500000</v>
      </c>
      <c r="V1628" s="26">
        <v>90</v>
      </c>
      <c r="W1628" s="26">
        <v>75000000</v>
      </c>
      <c r="X1628" s="26">
        <v>100</v>
      </c>
      <c r="Y1628" s="26">
        <v>75000000</v>
      </c>
      <c r="Z1628" s="26">
        <v>100</v>
      </c>
      <c r="AA1628" s="26">
        <v>7500000</v>
      </c>
      <c r="AB1628" s="26">
        <v>0</v>
      </c>
      <c r="AC1628" s="26">
        <v>0</v>
      </c>
    </row>
    <row r="1629" spans="1:29" ht="25.5" x14ac:dyDescent="0.2">
      <c r="A1629" s="10" t="s">
        <v>2321</v>
      </c>
      <c r="B1629" s="103" t="s">
        <v>2311</v>
      </c>
      <c r="C1629" s="26">
        <v>37500000</v>
      </c>
      <c r="D1629" s="26">
        <v>0</v>
      </c>
      <c r="E1629" s="26">
        <v>0</v>
      </c>
      <c r="F1629" s="26">
        <v>0</v>
      </c>
      <c r="G1629" s="26">
        <v>0</v>
      </c>
      <c r="H1629" s="26">
        <v>37500000</v>
      </c>
      <c r="I1629" s="26">
        <v>37500000</v>
      </c>
      <c r="J1629" s="26">
        <v>37500000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6">
        <v>0</v>
      </c>
      <c r="U1629" s="26">
        <v>37500000</v>
      </c>
      <c r="V1629" s="26">
        <v>100</v>
      </c>
      <c r="W1629" s="26">
        <v>37500000</v>
      </c>
      <c r="X1629" s="26">
        <v>100</v>
      </c>
      <c r="Y1629" s="26">
        <v>37500000</v>
      </c>
      <c r="Z1629" s="26">
        <v>100</v>
      </c>
      <c r="AA1629" s="26">
        <v>0</v>
      </c>
      <c r="AB1629" s="26">
        <v>0</v>
      </c>
      <c r="AC1629" s="26">
        <v>0</v>
      </c>
    </row>
    <row r="1630" spans="1:29" x14ac:dyDescent="0.2">
      <c r="A1630" s="10" t="s">
        <v>2322</v>
      </c>
      <c r="B1630" s="102" t="s">
        <v>127</v>
      </c>
      <c r="C1630" s="26">
        <v>37500000</v>
      </c>
      <c r="D1630" s="26">
        <v>0</v>
      </c>
      <c r="E1630" s="26">
        <v>0</v>
      </c>
      <c r="F1630" s="26">
        <v>0</v>
      </c>
      <c r="G1630" s="26">
        <v>0</v>
      </c>
      <c r="H1630" s="26">
        <v>37500000</v>
      </c>
      <c r="I1630" s="26">
        <v>37500000</v>
      </c>
      <c r="J1630" s="26">
        <v>37500000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6">
        <v>0</v>
      </c>
      <c r="U1630" s="26">
        <v>37500000</v>
      </c>
      <c r="V1630" s="26">
        <v>100</v>
      </c>
      <c r="W1630" s="26">
        <v>37500000</v>
      </c>
      <c r="X1630" s="26">
        <v>100</v>
      </c>
      <c r="Y1630" s="26">
        <v>37500000</v>
      </c>
      <c r="Z1630" s="26">
        <v>100</v>
      </c>
      <c r="AA1630" s="26">
        <v>0</v>
      </c>
      <c r="AB1630" s="26">
        <v>0</v>
      </c>
      <c r="AC1630" s="26">
        <v>0</v>
      </c>
    </row>
    <row r="1631" spans="1:29" ht="25.5" x14ac:dyDescent="0.2">
      <c r="A1631" s="10" t="s">
        <v>2323</v>
      </c>
      <c r="B1631" s="103" t="s">
        <v>401</v>
      </c>
      <c r="C1631" s="26">
        <v>37500000</v>
      </c>
      <c r="D1631" s="26">
        <v>0</v>
      </c>
      <c r="E1631" s="26">
        <v>0</v>
      </c>
      <c r="F1631" s="26">
        <v>0</v>
      </c>
      <c r="G1631" s="26">
        <v>0</v>
      </c>
      <c r="H1631" s="26">
        <v>37500000</v>
      </c>
      <c r="I1631" s="26">
        <v>37500000</v>
      </c>
      <c r="J1631" s="26">
        <v>37500000</v>
      </c>
      <c r="K1631" s="26">
        <v>7500000</v>
      </c>
      <c r="L1631" s="26">
        <v>7500000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0</v>
      </c>
      <c r="U1631" s="26">
        <v>30000000</v>
      </c>
      <c r="V1631" s="26">
        <v>80</v>
      </c>
      <c r="W1631" s="26">
        <v>37500000</v>
      </c>
      <c r="X1631" s="26">
        <v>100</v>
      </c>
      <c r="Y1631" s="26">
        <v>37500000</v>
      </c>
      <c r="Z1631" s="26">
        <v>100</v>
      </c>
      <c r="AA1631" s="26">
        <v>7500000</v>
      </c>
      <c r="AB1631" s="26">
        <v>0</v>
      </c>
      <c r="AC1631" s="26">
        <v>0</v>
      </c>
    </row>
    <row r="1632" spans="1:29" x14ac:dyDescent="0.2">
      <c r="A1632" s="10" t="s">
        <v>2324</v>
      </c>
      <c r="B1632" s="102" t="s">
        <v>127</v>
      </c>
      <c r="C1632" s="26">
        <v>37500000</v>
      </c>
      <c r="D1632" s="26">
        <v>0</v>
      </c>
      <c r="E1632" s="26">
        <v>0</v>
      </c>
      <c r="F1632" s="26">
        <v>0</v>
      </c>
      <c r="G1632" s="26">
        <v>0</v>
      </c>
      <c r="H1632" s="26">
        <v>37500000</v>
      </c>
      <c r="I1632" s="26">
        <v>37500000</v>
      </c>
      <c r="J1632" s="26">
        <v>37500000</v>
      </c>
      <c r="K1632" s="26">
        <v>7500000</v>
      </c>
      <c r="L1632" s="26">
        <v>7500000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6">
        <v>0</v>
      </c>
      <c r="U1632" s="26">
        <v>30000000</v>
      </c>
      <c r="V1632" s="26">
        <v>80</v>
      </c>
      <c r="W1632" s="26">
        <v>37500000</v>
      </c>
      <c r="X1632" s="26">
        <v>100</v>
      </c>
      <c r="Y1632" s="26">
        <v>37500000</v>
      </c>
      <c r="Z1632" s="26">
        <v>100</v>
      </c>
      <c r="AA1632" s="26">
        <v>7500000</v>
      </c>
      <c r="AB1632" s="26">
        <v>0</v>
      </c>
      <c r="AC1632" s="26">
        <v>0</v>
      </c>
    </row>
    <row r="1633" spans="1:29" ht="63.75" x14ac:dyDescent="0.2">
      <c r="A1633" s="10" t="s">
        <v>2325</v>
      </c>
      <c r="B1633" s="103" t="s">
        <v>2326</v>
      </c>
      <c r="C1633" s="26">
        <v>16377500</v>
      </c>
      <c r="D1633" s="26">
        <v>0</v>
      </c>
      <c r="E1633" s="26">
        <v>0</v>
      </c>
      <c r="F1633" s="26">
        <v>0</v>
      </c>
      <c r="G1633" s="26">
        <v>0</v>
      </c>
      <c r="H1633" s="26">
        <v>16377500</v>
      </c>
      <c r="I1633" s="26">
        <v>16377500</v>
      </c>
      <c r="J1633" s="26">
        <v>16377500</v>
      </c>
      <c r="K1633" s="26">
        <v>14000000</v>
      </c>
      <c r="L1633" s="26">
        <v>14000000</v>
      </c>
      <c r="M1633" s="26">
        <v>14000000</v>
      </c>
      <c r="N1633" s="26">
        <v>14000000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2377500</v>
      </c>
      <c r="V1633" s="26">
        <v>14.516867653793298</v>
      </c>
      <c r="W1633" s="26">
        <v>2377500</v>
      </c>
      <c r="X1633" s="26">
        <v>14.516867653793298</v>
      </c>
      <c r="Y1633" s="26">
        <v>16377500</v>
      </c>
      <c r="Z1633" s="26">
        <v>100</v>
      </c>
      <c r="AA1633" s="26">
        <v>0</v>
      </c>
      <c r="AB1633" s="26">
        <v>14000000</v>
      </c>
      <c r="AC1633" s="26">
        <v>0</v>
      </c>
    </row>
    <row r="1634" spans="1:29" ht="25.5" x14ac:dyDescent="0.2">
      <c r="A1634" s="10" t="s">
        <v>2327</v>
      </c>
      <c r="B1634" s="103" t="s">
        <v>276</v>
      </c>
      <c r="C1634" s="26">
        <v>16377500</v>
      </c>
      <c r="D1634" s="26">
        <v>0</v>
      </c>
      <c r="E1634" s="26">
        <v>0</v>
      </c>
      <c r="F1634" s="26">
        <v>0</v>
      </c>
      <c r="G1634" s="26">
        <v>0</v>
      </c>
      <c r="H1634" s="26">
        <v>16377500</v>
      </c>
      <c r="I1634" s="26">
        <v>16377500</v>
      </c>
      <c r="J1634" s="26">
        <v>16377500</v>
      </c>
      <c r="K1634" s="26">
        <v>14000000</v>
      </c>
      <c r="L1634" s="26">
        <v>14000000</v>
      </c>
      <c r="M1634" s="26">
        <v>14000000</v>
      </c>
      <c r="N1634" s="26">
        <v>14000000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6">
        <v>0</v>
      </c>
      <c r="U1634" s="26">
        <v>2377500</v>
      </c>
      <c r="V1634" s="26">
        <v>14.516867653793298</v>
      </c>
      <c r="W1634" s="26">
        <v>2377500</v>
      </c>
      <c r="X1634" s="26">
        <v>14.516867653793298</v>
      </c>
      <c r="Y1634" s="26">
        <v>16377500</v>
      </c>
      <c r="Z1634" s="26">
        <v>100</v>
      </c>
      <c r="AA1634" s="26">
        <v>0</v>
      </c>
      <c r="AB1634" s="26">
        <v>14000000</v>
      </c>
      <c r="AC1634" s="26">
        <v>0</v>
      </c>
    </row>
    <row r="1635" spans="1:29" ht="25.5" x14ac:dyDescent="0.2">
      <c r="A1635" s="10" t="s">
        <v>2328</v>
      </c>
      <c r="B1635" s="103" t="s">
        <v>2313</v>
      </c>
      <c r="C1635" s="26">
        <v>16377500</v>
      </c>
      <c r="D1635" s="26">
        <v>0</v>
      </c>
      <c r="E1635" s="26">
        <v>0</v>
      </c>
      <c r="F1635" s="26">
        <v>0</v>
      </c>
      <c r="G1635" s="26">
        <v>0</v>
      </c>
      <c r="H1635" s="26">
        <v>16377500</v>
      </c>
      <c r="I1635" s="26">
        <v>16377500</v>
      </c>
      <c r="J1635" s="26">
        <v>16377500</v>
      </c>
      <c r="K1635" s="26">
        <v>14000000</v>
      </c>
      <c r="L1635" s="26">
        <v>14000000</v>
      </c>
      <c r="M1635" s="26">
        <v>14000000</v>
      </c>
      <c r="N1635" s="26">
        <v>14000000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6">
        <v>0</v>
      </c>
      <c r="U1635" s="26">
        <v>2377500</v>
      </c>
      <c r="V1635" s="26">
        <v>14.516867653793298</v>
      </c>
      <c r="W1635" s="26">
        <v>2377500</v>
      </c>
      <c r="X1635" s="26">
        <v>14.516867653793298</v>
      </c>
      <c r="Y1635" s="26">
        <v>16377500</v>
      </c>
      <c r="Z1635" s="26">
        <v>100</v>
      </c>
      <c r="AA1635" s="26">
        <v>0</v>
      </c>
      <c r="AB1635" s="26">
        <v>14000000</v>
      </c>
      <c r="AC1635" s="26">
        <v>0</v>
      </c>
    </row>
    <row r="1636" spans="1:29" x14ac:dyDescent="0.2">
      <c r="A1636" s="10" t="s">
        <v>2329</v>
      </c>
      <c r="B1636" s="102" t="s">
        <v>2330</v>
      </c>
      <c r="C1636" s="26">
        <v>150000000</v>
      </c>
      <c r="D1636" s="26">
        <v>0</v>
      </c>
      <c r="E1636" s="26">
        <v>0</v>
      </c>
      <c r="F1636" s="26">
        <v>0</v>
      </c>
      <c r="G1636" s="26">
        <v>0</v>
      </c>
      <c r="H1636" s="26">
        <v>150000000</v>
      </c>
      <c r="I1636" s="26">
        <v>150000000</v>
      </c>
      <c r="J1636" s="26">
        <v>150000000</v>
      </c>
      <c r="K1636" s="26">
        <v>47000000</v>
      </c>
      <c r="L1636" s="26">
        <v>47000000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103000000</v>
      </c>
      <c r="V1636" s="26">
        <v>68.6666666666667</v>
      </c>
      <c r="W1636" s="26">
        <v>150000000</v>
      </c>
      <c r="X1636" s="26">
        <v>100</v>
      </c>
      <c r="Y1636" s="26">
        <v>150000000</v>
      </c>
      <c r="Z1636" s="26">
        <v>100</v>
      </c>
      <c r="AA1636" s="26">
        <v>47000000</v>
      </c>
      <c r="AB1636" s="26">
        <v>0</v>
      </c>
      <c r="AC1636" s="26">
        <v>0</v>
      </c>
    </row>
    <row r="1637" spans="1:29" ht="38.25" x14ac:dyDescent="0.2">
      <c r="A1637" s="10" t="s">
        <v>2331</v>
      </c>
      <c r="B1637" s="103" t="s">
        <v>2332</v>
      </c>
      <c r="C1637" s="26">
        <v>150000000</v>
      </c>
      <c r="D1637" s="26">
        <v>0</v>
      </c>
      <c r="E1637" s="26">
        <v>0</v>
      </c>
      <c r="F1637" s="26">
        <v>0</v>
      </c>
      <c r="G1637" s="26">
        <v>0</v>
      </c>
      <c r="H1637" s="26">
        <v>150000000</v>
      </c>
      <c r="I1637" s="26">
        <v>150000000</v>
      </c>
      <c r="J1637" s="26">
        <v>150000000</v>
      </c>
      <c r="K1637" s="26">
        <v>47000000</v>
      </c>
      <c r="L1637" s="26">
        <v>47000000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6">
        <v>0</v>
      </c>
      <c r="U1637" s="26">
        <v>103000000</v>
      </c>
      <c r="V1637" s="26">
        <v>68.6666666666667</v>
      </c>
      <c r="W1637" s="26">
        <v>150000000</v>
      </c>
      <c r="X1637" s="26">
        <v>100</v>
      </c>
      <c r="Y1637" s="26">
        <v>150000000</v>
      </c>
      <c r="Z1637" s="26">
        <v>100</v>
      </c>
      <c r="AA1637" s="26">
        <v>47000000</v>
      </c>
      <c r="AB1637" s="26">
        <v>0</v>
      </c>
      <c r="AC1637" s="26">
        <v>0</v>
      </c>
    </row>
    <row r="1638" spans="1:29" ht="25.5" x14ac:dyDescent="0.2">
      <c r="A1638" s="10" t="s">
        <v>2333</v>
      </c>
      <c r="B1638" s="103" t="s">
        <v>2313</v>
      </c>
      <c r="C1638" s="26">
        <v>150000000</v>
      </c>
      <c r="D1638" s="26">
        <v>0</v>
      </c>
      <c r="E1638" s="26">
        <v>0</v>
      </c>
      <c r="F1638" s="26">
        <v>0</v>
      </c>
      <c r="G1638" s="26">
        <v>0</v>
      </c>
      <c r="H1638" s="26">
        <v>150000000</v>
      </c>
      <c r="I1638" s="26">
        <v>150000000</v>
      </c>
      <c r="J1638" s="26">
        <v>150000000</v>
      </c>
      <c r="K1638" s="26">
        <v>47000000</v>
      </c>
      <c r="L1638" s="26">
        <v>47000000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6">
        <v>0</v>
      </c>
      <c r="U1638" s="26">
        <v>103000000</v>
      </c>
      <c r="V1638" s="26">
        <v>68.6666666666667</v>
      </c>
      <c r="W1638" s="26">
        <v>150000000</v>
      </c>
      <c r="X1638" s="26">
        <v>100</v>
      </c>
      <c r="Y1638" s="26">
        <v>150000000</v>
      </c>
      <c r="Z1638" s="26">
        <v>100</v>
      </c>
      <c r="AA1638" s="26">
        <v>47000000</v>
      </c>
      <c r="AB1638" s="26">
        <v>0</v>
      </c>
      <c r="AC1638" s="26">
        <v>0</v>
      </c>
    </row>
    <row r="1639" spans="1:29" ht="51" x14ac:dyDescent="0.2">
      <c r="A1639" s="10" t="s">
        <v>2334</v>
      </c>
      <c r="B1639" s="103" t="s">
        <v>2335</v>
      </c>
      <c r="C1639" s="26">
        <v>150000000</v>
      </c>
      <c r="D1639" s="26">
        <v>0</v>
      </c>
      <c r="E1639" s="26">
        <v>0</v>
      </c>
      <c r="F1639" s="26">
        <v>0</v>
      </c>
      <c r="G1639" s="26">
        <v>0</v>
      </c>
      <c r="H1639" s="26">
        <v>150000000</v>
      </c>
      <c r="I1639" s="26">
        <v>150000000</v>
      </c>
      <c r="J1639" s="26">
        <v>150000000</v>
      </c>
      <c r="K1639" s="26">
        <v>136500000</v>
      </c>
      <c r="L1639" s="26">
        <v>136500000</v>
      </c>
      <c r="M1639" s="26">
        <v>35500000</v>
      </c>
      <c r="N1639" s="26">
        <v>35500000</v>
      </c>
      <c r="O1639" s="26">
        <v>0</v>
      </c>
      <c r="P1639" s="26">
        <v>0</v>
      </c>
      <c r="Q1639" s="26">
        <v>0</v>
      </c>
      <c r="R1639" s="26">
        <v>0</v>
      </c>
      <c r="S1639" s="26">
        <v>0</v>
      </c>
      <c r="T1639" s="26">
        <v>0</v>
      </c>
      <c r="U1639" s="26">
        <v>13500000</v>
      </c>
      <c r="V1639" s="26">
        <v>9</v>
      </c>
      <c r="W1639" s="26">
        <v>114500000</v>
      </c>
      <c r="X1639" s="26">
        <v>76.3333333333333</v>
      </c>
      <c r="Y1639" s="26">
        <v>150000000</v>
      </c>
      <c r="Z1639" s="26">
        <v>100</v>
      </c>
      <c r="AA1639" s="26">
        <v>101000000</v>
      </c>
      <c r="AB1639" s="26">
        <v>35500000</v>
      </c>
      <c r="AC1639" s="26">
        <v>0</v>
      </c>
    </row>
    <row r="1640" spans="1:29" ht="38.25" x14ac:dyDescent="0.2">
      <c r="A1640" s="10" t="s">
        <v>2336</v>
      </c>
      <c r="B1640" s="103" t="s">
        <v>2332</v>
      </c>
      <c r="C1640" s="26">
        <v>150000000</v>
      </c>
      <c r="D1640" s="26">
        <v>0</v>
      </c>
      <c r="E1640" s="26">
        <v>0</v>
      </c>
      <c r="F1640" s="26">
        <v>0</v>
      </c>
      <c r="G1640" s="26">
        <v>0</v>
      </c>
      <c r="H1640" s="26">
        <v>150000000</v>
      </c>
      <c r="I1640" s="26">
        <v>150000000</v>
      </c>
      <c r="J1640" s="26">
        <v>150000000</v>
      </c>
      <c r="K1640" s="26">
        <v>136500000</v>
      </c>
      <c r="L1640" s="26">
        <v>136500000</v>
      </c>
      <c r="M1640" s="26">
        <v>35500000</v>
      </c>
      <c r="N1640" s="26">
        <v>35500000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6">
        <v>0</v>
      </c>
      <c r="U1640" s="26">
        <v>13500000</v>
      </c>
      <c r="V1640" s="26">
        <v>9</v>
      </c>
      <c r="W1640" s="26">
        <v>114500000</v>
      </c>
      <c r="X1640" s="26">
        <v>76.3333333333333</v>
      </c>
      <c r="Y1640" s="26">
        <v>150000000</v>
      </c>
      <c r="Z1640" s="26">
        <v>100</v>
      </c>
      <c r="AA1640" s="26">
        <v>101000000</v>
      </c>
      <c r="AB1640" s="26">
        <v>35500000</v>
      </c>
      <c r="AC1640" s="26">
        <v>0</v>
      </c>
    </row>
    <row r="1641" spans="1:29" ht="25.5" x14ac:dyDescent="0.2">
      <c r="A1641" s="10" t="s">
        <v>2337</v>
      </c>
      <c r="B1641" s="103" t="s">
        <v>2313</v>
      </c>
      <c r="C1641" s="26">
        <v>150000000</v>
      </c>
      <c r="D1641" s="26">
        <v>0</v>
      </c>
      <c r="E1641" s="26">
        <v>0</v>
      </c>
      <c r="F1641" s="26">
        <v>0</v>
      </c>
      <c r="G1641" s="26">
        <v>0</v>
      </c>
      <c r="H1641" s="26">
        <v>150000000</v>
      </c>
      <c r="I1641" s="26">
        <v>150000000</v>
      </c>
      <c r="J1641" s="26">
        <v>150000000</v>
      </c>
      <c r="K1641" s="26">
        <v>136500000</v>
      </c>
      <c r="L1641" s="26">
        <v>136500000</v>
      </c>
      <c r="M1641" s="26">
        <v>35500000</v>
      </c>
      <c r="N1641" s="26">
        <v>35500000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13500000</v>
      </c>
      <c r="V1641" s="26">
        <v>9</v>
      </c>
      <c r="W1641" s="26">
        <v>114500000</v>
      </c>
      <c r="X1641" s="26">
        <v>76.3333333333333</v>
      </c>
      <c r="Y1641" s="26">
        <v>150000000</v>
      </c>
      <c r="Z1641" s="26">
        <v>100</v>
      </c>
      <c r="AA1641" s="26">
        <v>101000000</v>
      </c>
      <c r="AB1641" s="26">
        <v>35500000</v>
      </c>
      <c r="AC1641" s="26">
        <v>0</v>
      </c>
    </row>
    <row r="1642" spans="1:29" ht="25.5" x14ac:dyDescent="0.2">
      <c r="A1642" s="10" t="s">
        <v>2338</v>
      </c>
      <c r="B1642" s="103" t="s">
        <v>147</v>
      </c>
      <c r="C1642" s="26">
        <v>0</v>
      </c>
      <c r="D1642" s="26">
        <v>0</v>
      </c>
      <c r="E1642" s="26">
        <v>0</v>
      </c>
      <c r="F1642" s="26">
        <v>0</v>
      </c>
      <c r="G1642" s="26">
        <v>0</v>
      </c>
      <c r="H1642" s="26">
        <v>0</v>
      </c>
      <c r="I1642" s="26">
        <v>0</v>
      </c>
      <c r="J1642" s="26">
        <v>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0</v>
      </c>
      <c r="V1642" s="26">
        <v>0</v>
      </c>
      <c r="W1642" s="26">
        <v>0</v>
      </c>
      <c r="X1642" s="26">
        <v>0</v>
      </c>
      <c r="Y1642" s="26">
        <v>0</v>
      </c>
      <c r="Z1642" s="26">
        <v>0</v>
      </c>
      <c r="AA1642" s="26">
        <v>0</v>
      </c>
      <c r="AB1642" s="26">
        <v>0</v>
      </c>
      <c r="AC1642" s="26">
        <v>0</v>
      </c>
    </row>
    <row r="1643" spans="1:29" x14ac:dyDescent="0.2">
      <c r="A1643" s="10" t="s">
        <v>2339</v>
      </c>
      <c r="B1643" s="102" t="s">
        <v>2340</v>
      </c>
      <c r="C1643" s="26">
        <v>72744000</v>
      </c>
      <c r="D1643" s="26">
        <v>0</v>
      </c>
      <c r="E1643" s="26">
        <v>0</v>
      </c>
      <c r="F1643" s="26">
        <v>0</v>
      </c>
      <c r="G1643" s="26">
        <v>0</v>
      </c>
      <c r="H1643" s="26">
        <v>72744000</v>
      </c>
      <c r="I1643" s="26">
        <v>72744000</v>
      </c>
      <c r="J1643" s="26">
        <v>72744000</v>
      </c>
      <c r="K1643" s="26">
        <v>72500000</v>
      </c>
      <c r="L1643" s="26">
        <v>72500000</v>
      </c>
      <c r="M1643" s="26">
        <v>24000000</v>
      </c>
      <c r="N1643" s="26">
        <v>24000000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244000</v>
      </c>
      <c r="V1643" s="26">
        <v>0.33542285274386902</v>
      </c>
      <c r="W1643" s="26">
        <v>48744000</v>
      </c>
      <c r="X1643" s="26">
        <v>67.007588254701389</v>
      </c>
      <c r="Y1643" s="26">
        <v>72744000</v>
      </c>
      <c r="Z1643" s="26">
        <v>100</v>
      </c>
      <c r="AA1643" s="26">
        <v>48500000</v>
      </c>
      <c r="AB1643" s="26">
        <v>24000000</v>
      </c>
      <c r="AC1643" s="26">
        <v>0</v>
      </c>
    </row>
    <row r="1644" spans="1:29" x14ac:dyDescent="0.2">
      <c r="A1644" s="10" t="s">
        <v>2341</v>
      </c>
      <c r="B1644" s="102" t="s">
        <v>2317</v>
      </c>
      <c r="C1644" s="26">
        <v>72744000</v>
      </c>
      <c r="D1644" s="26">
        <v>0</v>
      </c>
      <c r="E1644" s="26">
        <v>0</v>
      </c>
      <c r="F1644" s="26">
        <v>0</v>
      </c>
      <c r="G1644" s="26">
        <v>0</v>
      </c>
      <c r="H1644" s="26">
        <v>72744000</v>
      </c>
      <c r="I1644" s="26">
        <v>72744000</v>
      </c>
      <c r="J1644" s="26">
        <v>72744000</v>
      </c>
      <c r="K1644" s="26">
        <v>72500000</v>
      </c>
      <c r="L1644" s="26">
        <v>72500000</v>
      </c>
      <c r="M1644" s="26">
        <v>24000000</v>
      </c>
      <c r="N1644" s="26">
        <v>24000000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6">
        <v>0</v>
      </c>
      <c r="U1644" s="26">
        <v>244000</v>
      </c>
      <c r="V1644" s="26">
        <v>0.33542285274386902</v>
      </c>
      <c r="W1644" s="26">
        <v>48744000</v>
      </c>
      <c r="X1644" s="26">
        <v>67.007588254701389</v>
      </c>
      <c r="Y1644" s="26">
        <v>72744000</v>
      </c>
      <c r="Z1644" s="26">
        <v>100</v>
      </c>
      <c r="AA1644" s="26">
        <v>48500000</v>
      </c>
      <c r="AB1644" s="26">
        <v>24000000</v>
      </c>
      <c r="AC1644" s="26">
        <v>0</v>
      </c>
    </row>
    <row r="1645" spans="1:29" ht="25.5" x14ac:dyDescent="0.2">
      <c r="A1645" s="10" t="s">
        <v>2342</v>
      </c>
      <c r="B1645" s="103" t="s">
        <v>2313</v>
      </c>
      <c r="C1645" s="26">
        <v>72744000</v>
      </c>
      <c r="D1645" s="26">
        <v>0</v>
      </c>
      <c r="E1645" s="26">
        <v>0</v>
      </c>
      <c r="F1645" s="26">
        <v>0</v>
      </c>
      <c r="G1645" s="26">
        <v>0</v>
      </c>
      <c r="H1645" s="26">
        <v>72744000</v>
      </c>
      <c r="I1645" s="26">
        <v>72744000</v>
      </c>
      <c r="J1645" s="26">
        <v>72744000</v>
      </c>
      <c r="K1645" s="26">
        <v>72500000</v>
      </c>
      <c r="L1645" s="26">
        <v>72500000</v>
      </c>
      <c r="M1645" s="26">
        <v>24000000</v>
      </c>
      <c r="N1645" s="26">
        <v>24000000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6">
        <v>0</v>
      </c>
      <c r="U1645" s="26">
        <v>244000</v>
      </c>
      <c r="V1645" s="26">
        <v>0.33542285274386902</v>
      </c>
      <c r="W1645" s="26">
        <v>48744000</v>
      </c>
      <c r="X1645" s="26">
        <v>67.007588254701389</v>
      </c>
      <c r="Y1645" s="26">
        <v>72744000</v>
      </c>
      <c r="Z1645" s="26">
        <v>100</v>
      </c>
      <c r="AA1645" s="26">
        <v>48500000</v>
      </c>
      <c r="AB1645" s="26">
        <v>24000000</v>
      </c>
      <c r="AC1645" s="26">
        <v>0</v>
      </c>
    </row>
    <row r="1646" spans="1:29" x14ac:dyDescent="0.2">
      <c r="A1646" s="10" t="s">
        <v>2343</v>
      </c>
      <c r="B1646" s="102" t="s">
        <v>2344</v>
      </c>
      <c r="C1646" s="26">
        <v>20000000</v>
      </c>
      <c r="D1646" s="26">
        <v>0</v>
      </c>
      <c r="E1646" s="26">
        <v>0</v>
      </c>
      <c r="F1646" s="26">
        <v>0</v>
      </c>
      <c r="G1646" s="26">
        <v>0</v>
      </c>
      <c r="H1646" s="26">
        <v>20000000</v>
      </c>
      <c r="I1646" s="26">
        <v>20000000</v>
      </c>
      <c r="J1646" s="26">
        <v>20000000</v>
      </c>
      <c r="K1646" s="26">
        <v>14000000</v>
      </c>
      <c r="L1646" s="26">
        <v>14000000</v>
      </c>
      <c r="M1646" s="26">
        <v>14000000</v>
      </c>
      <c r="N1646" s="26">
        <v>14000000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6">
        <v>0</v>
      </c>
      <c r="U1646" s="26">
        <v>6000000</v>
      </c>
      <c r="V1646" s="26">
        <v>30</v>
      </c>
      <c r="W1646" s="26">
        <v>6000000</v>
      </c>
      <c r="X1646" s="26">
        <v>30</v>
      </c>
      <c r="Y1646" s="26">
        <v>20000000</v>
      </c>
      <c r="Z1646" s="26">
        <v>100</v>
      </c>
      <c r="AA1646" s="26">
        <v>0</v>
      </c>
      <c r="AB1646" s="26">
        <v>14000000</v>
      </c>
      <c r="AC1646" s="26">
        <v>0</v>
      </c>
    </row>
    <row r="1647" spans="1:29" ht="25.5" x14ac:dyDescent="0.2">
      <c r="A1647" s="10" t="s">
        <v>2345</v>
      </c>
      <c r="B1647" s="103" t="s">
        <v>276</v>
      </c>
      <c r="C1647" s="26">
        <v>20000000</v>
      </c>
      <c r="D1647" s="26">
        <v>0</v>
      </c>
      <c r="E1647" s="26">
        <v>0</v>
      </c>
      <c r="F1647" s="26">
        <v>0</v>
      </c>
      <c r="G1647" s="26">
        <v>0</v>
      </c>
      <c r="H1647" s="26">
        <v>20000000</v>
      </c>
      <c r="I1647" s="26">
        <v>20000000</v>
      </c>
      <c r="J1647" s="26">
        <v>20000000</v>
      </c>
      <c r="K1647" s="26">
        <v>14000000</v>
      </c>
      <c r="L1647" s="26">
        <v>14000000</v>
      </c>
      <c r="M1647" s="26">
        <v>14000000</v>
      </c>
      <c r="N1647" s="26">
        <v>14000000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6">
        <v>0</v>
      </c>
      <c r="U1647" s="26">
        <v>6000000</v>
      </c>
      <c r="V1647" s="26">
        <v>30</v>
      </c>
      <c r="W1647" s="26">
        <v>6000000</v>
      </c>
      <c r="X1647" s="26">
        <v>30</v>
      </c>
      <c r="Y1647" s="26">
        <v>20000000</v>
      </c>
      <c r="Z1647" s="26">
        <v>100</v>
      </c>
      <c r="AA1647" s="26">
        <v>0</v>
      </c>
      <c r="AB1647" s="26">
        <v>14000000</v>
      </c>
      <c r="AC1647" s="26">
        <v>0</v>
      </c>
    </row>
    <row r="1648" spans="1:29" ht="25.5" x14ac:dyDescent="0.2">
      <c r="A1648" s="10" t="s">
        <v>2346</v>
      </c>
      <c r="B1648" s="103" t="s">
        <v>2313</v>
      </c>
      <c r="C1648" s="26">
        <v>20000000</v>
      </c>
      <c r="D1648" s="26">
        <v>0</v>
      </c>
      <c r="E1648" s="26">
        <v>0</v>
      </c>
      <c r="F1648" s="26">
        <v>0</v>
      </c>
      <c r="G1648" s="26">
        <v>0</v>
      </c>
      <c r="H1648" s="26">
        <v>20000000</v>
      </c>
      <c r="I1648" s="26">
        <v>20000000</v>
      </c>
      <c r="J1648" s="26">
        <v>20000000</v>
      </c>
      <c r="K1648" s="26">
        <v>14000000</v>
      </c>
      <c r="L1648" s="26">
        <v>14000000</v>
      </c>
      <c r="M1648" s="26">
        <v>14000000</v>
      </c>
      <c r="N1648" s="26">
        <v>14000000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6000000</v>
      </c>
      <c r="V1648" s="26">
        <v>30</v>
      </c>
      <c r="W1648" s="26">
        <v>6000000</v>
      </c>
      <c r="X1648" s="26">
        <v>30</v>
      </c>
      <c r="Y1648" s="26">
        <v>20000000</v>
      </c>
      <c r="Z1648" s="26">
        <v>100</v>
      </c>
      <c r="AA1648" s="26">
        <v>0</v>
      </c>
      <c r="AB1648" s="26">
        <v>14000000</v>
      </c>
      <c r="AC1648" s="26">
        <v>0</v>
      </c>
    </row>
    <row r="1649" spans="1:29" x14ac:dyDescent="0.2">
      <c r="A1649" s="10" t="s">
        <v>2347</v>
      </c>
      <c r="B1649" s="102" t="s">
        <v>2348</v>
      </c>
      <c r="C1649" s="26">
        <v>35000000</v>
      </c>
      <c r="D1649" s="26">
        <v>0</v>
      </c>
      <c r="E1649" s="26">
        <v>0</v>
      </c>
      <c r="F1649" s="26">
        <v>0</v>
      </c>
      <c r="G1649" s="26">
        <v>0</v>
      </c>
      <c r="H1649" s="26">
        <v>35000000</v>
      </c>
      <c r="I1649" s="26">
        <v>35000000</v>
      </c>
      <c r="J1649" s="26">
        <v>35000000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35000000</v>
      </c>
      <c r="V1649" s="26">
        <v>100</v>
      </c>
      <c r="W1649" s="26">
        <v>35000000</v>
      </c>
      <c r="X1649" s="26">
        <v>100</v>
      </c>
      <c r="Y1649" s="26">
        <v>35000000</v>
      </c>
      <c r="Z1649" s="26">
        <v>100</v>
      </c>
      <c r="AA1649" s="26">
        <v>0</v>
      </c>
      <c r="AB1649" s="26">
        <v>0</v>
      </c>
      <c r="AC1649" s="26">
        <v>0</v>
      </c>
    </row>
    <row r="1650" spans="1:29" ht="25.5" x14ac:dyDescent="0.2">
      <c r="A1650" s="10" t="s">
        <v>2349</v>
      </c>
      <c r="B1650" s="103" t="s">
        <v>276</v>
      </c>
      <c r="C1650" s="26">
        <v>35000000</v>
      </c>
      <c r="D1650" s="26">
        <v>0</v>
      </c>
      <c r="E1650" s="26">
        <v>0</v>
      </c>
      <c r="F1650" s="26">
        <v>0</v>
      </c>
      <c r="G1650" s="26">
        <v>0</v>
      </c>
      <c r="H1650" s="26">
        <v>35000000</v>
      </c>
      <c r="I1650" s="26">
        <v>35000000</v>
      </c>
      <c r="J1650" s="26">
        <v>35000000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35000000</v>
      </c>
      <c r="V1650" s="26">
        <v>100</v>
      </c>
      <c r="W1650" s="26">
        <v>35000000</v>
      </c>
      <c r="X1650" s="26">
        <v>100</v>
      </c>
      <c r="Y1650" s="26">
        <v>35000000</v>
      </c>
      <c r="Z1650" s="26">
        <v>100</v>
      </c>
      <c r="AA1650" s="26">
        <v>0</v>
      </c>
      <c r="AB1650" s="26">
        <v>0</v>
      </c>
      <c r="AC1650" s="26">
        <v>0</v>
      </c>
    </row>
    <row r="1651" spans="1:29" ht="25.5" x14ac:dyDescent="0.2">
      <c r="A1651" s="10" t="s">
        <v>2350</v>
      </c>
      <c r="B1651" s="103" t="s">
        <v>2313</v>
      </c>
      <c r="C1651" s="26">
        <v>35000000</v>
      </c>
      <c r="D1651" s="26">
        <v>0</v>
      </c>
      <c r="E1651" s="26">
        <v>0</v>
      </c>
      <c r="F1651" s="26">
        <v>0</v>
      </c>
      <c r="G1651" s="26">
        <v>0</v>
      </c>
      <c r="H1651" s="26">
        <v>35000000</v>
      </c>
      <c r="I1651" s="26">
        <v>35000000</v>
      </c>
      <c r="J1651" s="26">
        <v>35000000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35000000</v>
      </c>
      <c r="V1651" s="26">
        <v>100</v>
      </c>
      <c r="W1651" s="26">
        <v>35000000</v>
      </c>
      <c r="X1651" s="26">
        <v>100</v>
      </c>
      <c r="Y1651" s="26">
        <v>35000000</v>
      </c>
      <c r="Z1651" s="26">
        <v>100</v>
      </c>
      <c r="AA1651" s="26">
        <v>0</v>
      </c>
      <c r="AB1651" s="26">
        <v>0</v>
      </c>
      <c r="AC1651" s="26">
        <v>0</v>
      </c>
    </row>
    <row r="1652" spans="1:29" x14ac:dyDescent="0.2">
      <c r="A1652" s="10" t="s">
        <v>2351</v>
      </c>
      <c r="B1652" s="102" t="s">
        <v>2352</v>
      </c>
      <c r="C1652" s="26">
        <v>113825792</v>
      </c>
      <c r="D1652" s="26">
        <v>0</v>
      </c>
      <c r="E1652" s="26">
        <v>0</v>
      </c>
      <c r="F1652" s="26">
        <v>0</v>
      </c>
      <c r="G1652" s="26">
        <v>0</v>
      </c>
      <c r="H1652" s="26">
        <v>113825792</v>
      </c>
      <c r="I1652" s="26">
        <v>113825792</v>
      </c>
      <c r="J1652" s="26">
        <v>113825792</v>
      </c>
      <c r="K1652" s="26">
        <v>111500000</v>
      </c>
      <c r="L1652" s="26">
        <v>111500000</v>
      </c>
      <c r="M1652" s="26">
        <v>65500000</v>
      </c>
      <c r="N1652" s="26">
        <v>65500000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2325792</v>
      </c>
      <c r="V1652" s="26">
        <v>2.0432908562586602</v>
      </c>
      <c r="W1652" s="26">
        <v>48325792</v>
      </c>
      <c r="X1652" s="26">
        <v>42.455924224977096</v>
      </c>
      <c r="Y1652" s="26">
        <v>113825792</v>
      </c>
      <c r="Z1652" s="26">
        <v>100</v>
      </c>
      <c r="AA1652" s="26">
        <v>46000000</v>
      </c>
      <c r="AB1652" s="26">
        <v>65500000</v>
      </c>
      <c r="AC1652" s="26">
        <v>0</v>
      </c>
    </row>
    <row r="1653" spans="1:29" ht="38.25" x14ac:dyDescent="0.2">
      <c r="A1653" s="10" t="s">
        <v>2353</v>
      </c>
      <c r="B1653" s="103" t="s">
        <v>2354</v>
      </c>
      <c r="C1653" s="26">
        <v>113825792</v>
      </c>
      <c r="D1653" s="26">
        <v>0</v>
      </c>
      <c r="E1653" s="26">
        <v>0</v>
      </c>
      <c r="F1653" s="26">
        <v>0</v>
      </c>
      <c r="G1653" s="26">
        <v>0</v>
      </c>
      <c r="H1653" s="26">
        <v>113825792</v>
      </c>
      <c r="I1653" s="26">
        <v>113825792</v>
      </c>
      <c r="J1653" s="26">
        <v>113825792</v>
      </c>
      <c r="K1653" s="26">
        <v>111500000</v>
      </c>
      <c r="L1653" s="26">
        <v>111500000</v>
      </c>
      <c r="M1653" s="26">
        <v>65500000</v>
      </c>
      <c r="N1653" s="26">
        <v>65500000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v>0</v>
      </c>
      <c r="U1653" s="26">
        <v>2325792</v>
      </c>
      <c r="V1653" s="26">
        <v>2.0432908562586602</v>
      </c>
      <c r="W1653" s="26">
        <v>48325792</v>
      </c>
      <c r="X1653" s="26">
        <v>42.455924224977096</v>
      </c>
      <c r="Y1653" s="26">
        <v>113825792</v>
      </c>
      <c r="Z1653" s="26">
        <v>100</v>
      </c>
      <c r="AA1653" s="26">
        <v>46000000</v>
      </c>
      <c r="AB1653" s="26">
        <v>65500000</v>
      </c>
      <c r="AC1653" s="26">
        <v>0</v>
      </c>
    </row>
    <row r="1654" spans="1:29" ht="25.5" x14ac:dyDescent="0.2">
      <c r="A1654" s="10" t="s">
        <v>2355</v>
      </c>
      <c r="B1654" s="103" t="s">
        <v>2313</v>
      </c>
      <c r="C1654" s="26">
        <v>113825792</v>
      </c>
      <c r="D1654" s="26">
        <v>0</v>
      </c>
      <c r="E1654" s="26">
        <v>0</v>
      </c>
      <c r="F1654" s="26">
        <v>0</v>
      </c>
      <c r="G1654" s="26">
        <v>0</v>
      </c>
      <c r="H1654" s="26">
        <v>113825792</v>
      </c>
      <c r="I1654" s="26">
        <v>113825792</v>
      </c>
      <c r="J1654" s="26">
        <v>113825792</v>
      </c>
      <c r="K1654" s="26">
        <v>111500000</v>
      </c>
      <c r="L1654" s="26">
        <v>111500000</v>
      </c>
      <c r="M1654" s="26">
        <v>65500000</v>
      </c>
      <c r="N1654" s="26">
        <v>65500000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6">
        <v>0</v>
      </c>
      <c r="U1654" s="26">
        <v>2325792</v>
      </c>
      <c r="V1654" s="26">
        <v>2.0432908562586602</v>
      </c>
      <c r="W1654" s="26">
        <v>48325792</v>
      </c>
      <c r="X1654" s="26">
        <v>42.455924224977096</v>
      </c>
      <c r="Y1654" s="26">
        <v>113825792</v>
      </c>
      <c r="Z1654" s="26">
        <v>100</v>
      </c>
      <c r="AA1654" s="26">
        <v>46000000</v>
      </c>
      <c r="AB1654" s="26">
        <v>65500000</v>
      </c>
      <c r="AC1654" s="26">
        <v>0</v>
      </c>
    </row>
    <row r="1655" spans="1:29" x14ac:dyDescent="0.2">
      <c r="A1655" s="10" t="s">
        <v>2356</v>
      </c>
      <c r="B1655" s="102" t="s">
        <v>2357</v>
      </c>
      <c r="C1655" s="26">
        <v>51960000</v>
      </c>
      <c r="D1655" s="26">
        <v>0</v>
      </c>
      <c r="E1655" s="26">
        <v>0</v>
      </c>
      <c r="F1655" s="26">
        <v>0</v>
      </c>
      <c r="G1655" s="26">
        <v>0</v>
      </c>
      <c r="H1655" s="26">
        <v>51960000</v>
      </c>
      <c r="I1655" s="26">
        <v>51960000</v>
      </c>
      <c r="J1655" s="26">
        <v>51960000</v>
      </c>
      <c r="K1655" s="26">
        <v>30500000</v>
      </c>
      <c r="L1655" s="26">
        <v>30500000</v>
      </c>
      <c r="M1655" s="26">
        <v>30500000</v>
      </c>
      <c r="N1655" s="26">
        <v>30500000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6">
        <v>0</v>
      </c>
      <c r="U1655" s="26">
        <v>21460000</v>
      </c>
      <c r="V1655" s="26">
        <v>41.301000769822892</v>
      </c>
      <c r="W1655" s="26">
        <v>21460000</v>
      </c>
      <c r="X1655" s="26">
        <v>41.301000769822892</v>
      </c>
      <c r="Y1655" s="26">
        <v>51960000</v>
      </c>
      <c r="Z1655" s="26">
        <v>100</v>
      </c>
      <c r="AA1655" s="26">
        <v>0</v>
      </c>
      <c r="AB1655" s="26">
        <v>30500000</v>
      </c>
      <c r="AC1655" s="26">
        <v>0</v>
      </c>
    </row>
    <row r="1656" spans="1:29" ht="38.25" x14ac:dyDescent="0.2">
      <c r="A1656" s="10" t="s">
        <v>2358</v>
      </c>
      <c r="B1656" s="103" t="s">
        <v>2359</v>
      </c>
      <c r="C1656" s="26">
        <v>51960000</v>
      </c>
      <c r="D1656" s="26">
        <v>0</v>
      </c>
      <c r="E1656" s="26">
        <v>0</v>
      </c>
      <c r="F1656" s="26">
        <v>0</v>
      </c>
      <c r="G1656" s="26">
        <v>0</v>
      </c>
      <c r="H1656" s="26">
        <v>51960000</v>
      </c>
      <c r="I1656" s="26">
        <v>51960000</v>
      </c>
      <c r="J1656" s="26">
        <v>51960000</v>
      </c>
      <c r="K1656" s="26">
        <v>30500000</v>
      </c>
      <c r="L1656" s="26">
        <v>30500000</v>
      </c>
      <c r="M1656" s="26">
        <v>30500000</v>
      </c>
      <c r="N1656" s="26">
        <v>30500000</v>
      </c>
      <c r="O1656" s="26">
        <v>0</v>
      </c>
      <c r="P1656" s="26">
        <v>0</v>
      </c>
      <c r="Q1656" s="26">
        <v>0</v>
      </c>
      <c r="R1656" s="26">
        <v>0</v>
      </c>
      <c r="S1656" s="26">
        <v>0</v>
      </c>
      <c r="T1656" s="26">
        <v>0</v>
      </c>
      <c r="U1656" s="26">
        <v>21460000</v>
      </c>
      <c r="V1656" s="26">
        <v>41.301000769822892</v>
      </c>
      <c r="W1656" s="26">
        <v>21460000</v>
      </c>
      <c r="X1656" s="26">
        <v>41.301000769822892</v>
      </c>
      <c r="Y1656" s="26">
        <v>51960000</v>
      </c>
      <c r="Z1656" s="26">
        <v>100</v>
      </c>
      <c r="AA1656" s="26">
        <v>0</v>
      </c>
      <c r="AB1656" s="26">
        <v>30500000</v>
      </c>
      <c r="AC1656" s="26">
        <v>0</v>
      </c>
    </row>
    <row r="1657" spans="1:29" ht="25.5" x14ac:dyDescent="0.2">
      <c r="A1657" s="10" t="s">
        <v>2360</v>
      </c>
      <c r="B1657" s="103" t="s">
        <v>2361</v>
      </c>
      <c r="C1657" s="26">
        <v>51960000</v>
      </c>
      <c r="D1657" s="26">
        <v>0</v>
      </c>
      <c r="E1657" s="26">
        <v>0</v>
      </c>
      <c r="F1657" s="26">
        <v>0</v>
      </c>
      <c r="G1657" s="26">
        <v>0</v>
      </c>
      <c r="H1657" s="26">
        <v>51960000</v>
      </c>
      <c r="I1657" s="26">
        <v>51960000</v>
      </c>
      <c r="J1657" s="26">
        <v>51960000</v>
      </c>
      <c r="K1657" s="26">
        <v>30500000</v>
      </c>
      <c r="L1657" s="26">
        <v>30500000</v>
      </c>
      <c r="M1657" s="26">
        <v>30500000</v>
      </c>
      <c r="N1657" s="26">
        <v>30500000</v>
      </c>
      <c r="O1657" s="26">
        <v>0</v>
      </c>
      <c r="P1657" s="26">
        <v>0</v>
      </c>
      <c r="Q1657" s="26">
        <v>0</v>
      </c>
      <c r="R1657" s="26">
        <v>0</v>
      </c>
      <c r="S1657" s="26">
        <v>0</v>
      </c>
      <c r="T1657" s="26">
        <v>0</v>
      </c>
      <c r="U1657" s="26">
        <v>21460000</v>
      </c>
      <c r="V1657" s="26">
        <v>41.301000769822892</v>
      </c>
      <c r="W1657" s="26">
        <v>21460000</v>
      </c>
      <c r="X1657" s="26">
        <v>41.301000769822892</v>
      </c>
      <c r="Y1657" s="26">
        <v>51960000</v>
      </c>
      <c r="Z1657" s="26">
        <v>100</v>
      </c>
      <c r="AA1657" s="26">
        <v>0</v>
      </c>
      <c r="AB1657" s="26">
        <v>30500000</v>
      </c>
      <c r="AC1657" s="26">
        <v>0</v>
      </c>
    </row>
    <row r="1658" spans="1:29" x14ac:dyDescent="0.2">
      <c r="A1658" s="10" t="s">
        <v>2362</v>
      </c>
      <c r="B1658" s="102" t="s">
        <v>2363</v>
      </c>
      <c r="C1658" s="26">
        <v>2046081708</v>
      </c>
      <c r="D1658" s="26">
        <v>0</v>
      </c>
      <c r="E1658" s="26">
        <v>0</v>
      </c>
      <c r="F1658" s="26">
        <v>687206684</v>
      </c>
      <c r="G1658" s="26">
        <v>687206684</v>
      </c>
      <c r="H1658" s="26">
        <v>2046081708</v>
      </c>
      <c r="I1658" s="26">
        <v>2046081708</v>
      </c>
      <c r="J1658" s="26">
        <v>2046081708</v>
      </c>
      <c r="K1658" s="26">
        <v>1227500000</v>
      </c>
      <c r="L1658" s="26">
        <v>1227500000</v>
      </c>
      <c r="M1658" s="26">
        <v>345000000</v>
      </c>
      <c r="N1658" s="26">
        <v>345000000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6">
        <v>0</v>
      </c>
      <c r="U1658" s="26">
        <v>818581708</v>
      </c>
      <c r="V1658" s="26">
        <v>40.007283423697999</v>
      </c>
      <c r="W1658" s="26">
        <v>1701081708</v>
      </c>
      <c r="X1658" s="26">
        <v>83.138503284053598</v>
      </c>
      <c r="Y1658" s="26">
        <v>2046081708</v>
      </c>
      <c r="Z1658" s="26">
        <v>100</v>
      </c>
      <c r="AA1658" s="26">
        <v>882500000</v>
      </c>
      <c r="AB1658" s="26">
        <v>345000000</v>
      </c>
      <c r="AC1658" s="26">
        <v>0</v>
      </c>
    </row>
    <row r="1659" spans="1:29" x14ac:dyDescent="0.2">
      <c r="A1659" s="10" t="s">
        <v>2364</v>
      </c>
      <c r="B1659" s="102" t="s">
        <v>397</v>
      </c>
      <c r="C1659" s="26">
        <v>2046081708</v>
      </c>
      <c r="D1659" s="26">
        <v>0</v>
      </c>
      <c r="E1659" s="26">
        <v>0</v>
      </c>
      <c r="F1659" s="26">
        <v>687206684</v>
      </c>
      <c r="G1659" s="26">
        <v>687206684</v>
      </c>
      <c r="H1659" s="26">
        <v>2046081708</v>
      </c>
      <c r="I1659" s="26">
        <v>2046081708</v>
      </c>
      <c r="J1659" s="26">
        <v>2046081708</v>
      </c>
      <c r="K1659" s="26">
        <v>1227500000</v>
      </c>
      <c r="L1659" s="26">
        <v>1227500000</v>
      </c>
      <c r="M1659" s="26">
        <v>345000000</v>
      </c>
      <c r="N1659" s="26">
        <v>345000000</v>
      </c>
      <c r="O1659" s="26">
        <v>0</v>
      </c>
      <c r="P1659" s="26">
        <v>0</v>
      </c>
      <c r="Q1659" s="26">
        <v>0</v>
      </c>
      <c r="R1659" s="26">
        <v>0</v>
      </c>
      <c r="S1659" s="26">
        <v>0</v>
      </c>
      <c r="T1659" s="26">
        <v>0</v>
      </c>
      <c r="U1659" s="26">
        <v>818581708</v>
      </c>
      <c r="V1659" s="26">
        <v>40.007283423697999</v>
      </c>
      <c r="W1659" s="26">
        <v>1701081708</v>
      </c>
      <c r="X1659" s="26">
        <v>83.138503284053598</v>
      </c>
      <c r="Y1659" s="26">
        <v>2046081708</v>
      </c>
      <c r="Z1659" s="26">
        <v>100</v>
      </c>
      <c r="AA1659" s="26">
        <v>882500000</v>
      </c>
      <c r="AB1659" s="26">
        <v>345000000</v>
      </c>
      <c r="AC1659" s="26">
        <v>0</v>
      </c>
    </row>
    <row r="1660" spans="1:29" x14ac:dyDescent="0.2">
      <c r="A1660" s="10" t="s">
        <v>2365</v>
      </c>
      <c r="B1660" s="102" t="s">
        <v>2366</v>
      </c>
      <c r="C1660" s="26">
        <v>193333333</v>
      </c>
      <c r="D1660" s="26">
        <v>0</v>
      </c>
      <c r="E1660" s="26">
        <v>0</v>
      </c>
      <c r="F1660" s="26">
        <v>0</v>
      </c>
      <c r="G1660" s="26">
        <v>190000000</v>
      </c>
      <c r="H1660" s="26">
        <v>3333333</v>
      </c>
      <c r="I1660" s="26">
        <v>3333333</v>
      </c>
      <c r="J1660" s="26">
        <v>3333333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6">
        <v>0</v>
      </c>
      <c r="U1660" s="26">
        <v>3333333</v>
      </c>
      <c r="V1660" s="26">
        <v>100</v>
      </c>
      <c r="W1660" s="26">
        <v>3333333</v>
      </c>
      <c r="X1660" s="26">
        <v>100</v>
      </c>
      <c r="Y1660" s="26">
        <v>3333333</v>
      </c>
      <c r="Z1660" s="26">
        <v>100</v>
      </c>
      <c r="AA1660" s="26">
        <v>0</v>
      </c>
      <c r="AB1660" s="26">
        <v>0</v>
      </c>
      <c r="AC1660" s="26">
        <v>0</v>
      </c>
    </row>
    <row r="1661" spans="1:29" ht="25.5" x14ac:dyDescent="0.2">
      <c r="A1661" s="10" t="s">
        <v>2367</v>
      </c>
      <c r="B1661" s="103" t="s">
        <v>296</v>
      </c>
      <c r="C1661" s="26">
        <v>3333333</v>
      </c>
      <c r="D1661" s="26">
        <v>0</v>
      </c>
      <c r="E1661" s="26">
        <v>0</v>
      </c>
      <c r="F1661" s="26">
        <v>0</v>
      </c>
      <c r="G1661" s="26">
        <v>0</v>
      </c>
      <c r="H1661" s="26">
        <v>3333333</v>
      </c>
      <c r="I1661" s="26">
        <v>3333333</v>
      </c>
      <c r="J1661" s="26">
        <v>3333333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6">
        <v>0</v>
      </c>
      <c r="U1661" s="26">
        <v>3333333</v>
      </c>
      <c r="V1661" s="26">
        <v>100</v>
      </c>
      <c r="W1661" s="26">
        <v>3333333</v>
      </c>
      <c r="X1661" s="26">
        <v>100</v>
      </c>
      <c r="Y1661" s="26">
        <v>3333333</v>
      </c>
      <c r="Z1661" s="26">
        <v>100</v>
      </c>
      <c r="AA1661" s="26">
        <v>0</v>
      </c>
      <c r="AB1661" s="26">
        <v>0</v>
      </c>
      <c r="AC1661" s="26">
        <v>0</v>
      </c>
    </row>
    <row r="1662" spans="1:29" ht="25.5" x14ac:dyDescent="0.2">
      <c r="A1662" s="10" t="s">
        <v>2368</v>
      </c>
      <c r="B1662" s="103" t="s">
        <v>2313</v>
      </c>
      <c r="C1662" s="26">
        <v>3333333</v>
      </c>
      <c r="D1662" s="26">
        <v>0</v>
      </c>
      <c r="E1662" s="26">
        <v>0</v>
      </c>
      <c r="F1662" s="26">
        <v>0</v>
      </c>
      <c r="G1662" s="26">
        <v>0</v>
      </c>
      <c r="H1662" s="26">
        <v>3333333</v>
      </c>
      <c r="I1662" s="26">
        <v>3333333</v>
      </c>
      <c r="J1662" s="26">
        <v>3333333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6">
        <v>0</v>
      </c>
      <c r="U1662" s="26">
        <v>3333333</v>
      </c>
      <c r="V1662" s="26">
        <v>100</v>
      </c>
      <c r="W1662" s="26">
        <v>3333333</v>
      </c>
      <c r="X1662" s="26">
        <v>100</v>
      </c>
      <c r="Y1662" s="26">
        <v>3333333</v>
      </c>
      <c r="Z1662" s="26">
        <v>100</v>
      </c>
      <c r="AA1662" s="26">
        <v>0</v>
      </c>
      <c r="AB1662" s="26">
        <v>0</v>
      </c>
      <c r="AC1662" s="26">
        <v>0</v>
      </c>
    </row>
    <row r="1663" spans="1:29" ht="51" x14ac:dyDescent="0.2">
      <c r="A1663" s="10" t="s">
        <v>2369</v>
      </c>
      <c r="B1663" s="103" t="s">
        <v>2370</v>
      </c>
      <c r="C1663" s="26">
        <v>190000000</v>
      </c>
      <c r="D1663" s="26">
        <v>0</v>
      </c>
      <c r="E1663" s="26">
        <v>0</v>
      </c>
      <c r="F1663" s="26">
        <v>0</v>
      </c>
      <c r="G1663" s="26">
        <v>190000000</v>
      </c>
      <c r="H1663" s="26">
        <v>0</v>
      </c>
      <c r="I1663" s="26">
        <v>0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6">
        <v>0</v>
      </c>
      <c r="U1663" s="26">
        <v>0</v>
      </c>
      <c r="V1663" s="26">
        <v>0</v>
      </c>
      <c r="W1663" s="26">
        <v>0</v>
      </c>
      <c r="X1663" s="26">
        <v>0</v>
      </c>
      <c r="Y1663" s="26">
        <v>0</v>
      </c>
      <c r="Z1663" s="26">
        <v>0</v>
      </c>
      <c r="AA1663" s="26">
        <v>0</v>
      </c>
      <c r="AB1663" s="26">
        <v>0</v>
      </c>
      <c r="AC1663" s="26">
        <v>0</v>
      </c>
    </row>
    <row r="1664" spans="1:29" ht="25.5" x14ac:dyDescent="0.2">
      <c r="A1664" s="10" t="s">
        <v>2371</v>
      </c>
      <c r="B1664" s="103" t="s">
        <v>2313</v>
      </c>
      <c r="C1664" s="26">
        <v>190000000</v>
      </c>
      <c r="D1664" s="26">
        <v>0</v>
      </c>
      <c r="E1664" s="26">
        <v>0</v>
      </c>
      <c r="F1664" s="26">
        <v>0</v>
      </c>
      <c r="G1664" s="26">
        <v>190000000</v>
      </c>
      <c r="H1664" s="26">
        <v>0</v>
      </c>
      <c r="I1664" s="26">
        <v>0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6">
        <v>0</v>
      </c>
      <c r="U1664" s="26">
        <v>0</v>
      </c>
      <c r="V1664" s="26">
        <v>0</v>
      </c>
      <c r="W1664" s="26">
        <v>0</v>
      </c>
      <c r="X1664" s="26">
        <v>0</v>
      </c>
      <c r="Y1664" s="26">
        <v>0</v>
      </c>
      <c r="Z1664" s="26">
        <v>0</v>
      </c>
      <c r="AA1664" s="26">
        <v>0</v>
      </c>
      <c r="AB1664" s="26">
        <v>0</v>
      </c>
      <c r="AC1664" s="26">
        <v>0</v>
      </c>
    </row>
    <row r="1665" spans="1:29" ht="63.75" x14ac:dyDescent="0.2">
      <c r="A1665" s="10" t="s">
        <v>2372</v>
      </c>
      <c r="B1665" s="103" t="s">
        <v>2315</v>
      </c>
      <c r="C1665" s="26">
        <v>53670861</v>
      </c>
      <c r="D1665" s="26">
        <v>0</v>
      </c>
      <c r="E1665" s="26">
        <v>0</v>
      </c>
      <c r="F1665" s="26">
        <v>0</v>
      </c>
      <c r="G1665" s="26">
        <v>0</v>
      </c>
      <c r="H1665" s="26">
        <v>53670861</v>
      </c>
      <c r="I1665" s="26">
        <v>53670861</v>
      </c>
      <c r="J1665" s="26">
        <v>53670861</v>
      </c>
      <c r="K1665" s="26">
        <v>34500000</v>
      </c>
      <c r="L1665" s="26">
        <v>34500000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0</v>
      </c>
      <c r="U1665" s="26">
        <v>19170861</v>
      </c>
      <c r="V1665" s="26">
        <v>35.719309589611392</v>
      </c>
      <c r="W1665" s="26">
        <v>53670861</v>
      </c>
      <c r="X1665" s="26">
        <v>100</v>
      </c>
      <c r="Y1665" s="26">
        <v>53670861</v>
      </c>
      <c r="Z1665" s="26">
        <v>100</v>
      </c>
      <c r="AA1665" s="26">
        <v>34500000</v>
      </c>
      <c r="AB1665" s="26">
        <v>0</v>
      </c>
      <c r="AC1665" s="26">
        <v>0</v>
      </c>
    </row>
    <row r="1666" spans="1:29" ht="25.5" x14ac:dyDescent="0.2">
      <c r="A1666" s="10" t="s">
        <v>2373</v>
      </c>
      <c r="B1666" s="103" t="s">
        <v>276</v>
      </c>
      <c r="C1666" s="26">
        <v>1064000</v>
      </c>
      <c r="D1666" s="26">
        <v>0</v>
      </c>
      <c r="E1666" s="26">
        <v>0</v>
      </c>
      <c r="F1666" s="26">
        <v>0</v>
      </c>
      <c r="G1666" s="26">
        <v>0</v>
      </c>
      <c r="H1666" s="26">
        <v>1064000</v>
      </c>
      <c r="I1666" s="26">
        <v>1064000</v>
      </c>
      <c r="J1666" s="26">
        <v>1064000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1064000</v>
      </c>
      <c r="V1666" s="26">
        <v>100</v>
      </c>
      <c r="W1666" s="26">
        <v>1064000</v>
      </c>
      <c r="X1666" s="26">
        <v>100</v>
      </c>
      <c r="Y1666" s="26">
        <v>1064000</v>
      </c>
      <c r="Z1666" s="26">
        <v>100</v>
      </c>
      <c r="AA1666" s="26">
        <v>0</v>
      </c>
      <c r="AB1666" s="26">
        <v>0</v>
      </c>
      <c r="AC1666" s="26">
        <v>0</v>
      </c>
    </row>
    <row r="1667" spans="1:29" ht="25.5" x14ac:dyDescent="0.2">
      <c r="A1667" s="10" t="s">
        <v>2374</v>
      </c>
      <c r="B1667" s="103" t="s">
        <v>2313</v>
      </c>
      <c r="C1667" s="26">
        <v>1064000</v>
      </c>
      <c r="D1667" s="26">
        <v>0</v>
      </c>
      <c r="E1667" s="26">
        <v>0</v>
      </c>
      <c r="F1667" s="26">
        <v>0</v>
      </c>
      <c r="G1667" s="26">
        <v>0</v>
      </c>
      <c r="H1667" s="26">
        <v>1064000</v>
      </c>
      <c r="I1667" s="26">
        <v>1064000</v>
      </c>
      <c r="J1667" s="26">
        <v>1064000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1064000</v>
      </c>
      <c r="V1667" s="26">
        <v>100</v>
      </c>
      <c r="W1667" s="26">
        <v>1064000</v>
      </c>
      <c r="X1667" s="26">
        <v>100</v>
      </c>
      <c r="Y1667" s="26">
        <v>1064000</v>
      </c>
      <c r="Z1667" s="26">
        <v>100</v>
      </c>
      <c r="AA1667" s="26">
        <v>0</v>
      </c>
      <c r="AB1667" s="26">
        <v>0</v>
      </c>
      <c r="AC1667" s="26">
        <v>0</v>
      </c>
    </row>
    <row r="1668" spans="1:29" ht="38.25" x14ac:dyDescent="0.2">
      <c r="A1668" s="10" t="s">
        <v>2375</v>
      </c>
      <c r="B1668" s="103" t="s">
        <v>2376</v>
      </c>
      <c r="C1668" s="26">
        <v>52606861</v>
      </c>
      <c r="D1668" s="26">
        <v>0</v>
      </c>
      <c r="E1668" s="26">
        <v>0</v>
      </c>
      <c r="F1668" s="26">
        <v>0</v>
      </c>
      <c r="G1668" s="26">
        <v>0</v>
      </c>
      <c r="H1668" s="26">
        <v>52606861</v>
      </c>
      <c r="I1668" s="26">
        <v>52606861</v>
      </c>
      <c r="J1668" s="26">
        <v>52606861</v>
      </c>
      <c r="K1668" s="26">
        <v>34500000</v>
      </c>
      <c r="L1668" s="26">
        <v>34500000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18106861</v>
      </c>
      <c r="V1668" s="26">
        <v>34.419200567773792</v>
      </c>
      <c r="W1668" s="26">
        <v>52606861</v>
      </c>
      <c r="X1668" s="26">
        <v>100</v>
      </c>
      <c r="Y1668" s="26">
        <v>52606861</v>
      </c>
      <c r="Z1668" s="26">
        <v>100</v>
      </c>
      <c r="AA1668" s="26">
        <v>34500000</v>
      </c>
      <c r="AB1668" s="26">
        <v>0</v>
      </c>
      <c r="AC1668" s="26">
        <v>0</v>
      </c>
    </row>
    <row r="1669" spans="1:29" ht="25.5" x14ac:dyDescent="0.2">
      <c r="A1669" s="10" t="s">
        <v>2377</v>
      </c>
      <c r="B1669" s="103" t="s">
        <v>2313</v>
      </c>
      <c r="C1669" s="26">
        <v>52606861</v>
      </c>
      <c r="D1669" s="26">
        <v>0</v>
      </c>
      <c r="E1669" s="26">
        <v>0</v>
      </c>
      <c r="F1669" s="26">
        <v>0</v>
      </c>
      <c r="G1669" s="26">
        <v>0</v>
      </c>
      <c r="H1669" s="26">
        <v>52606861</v>
      </c>
      <c r="I1669" s="26">
        <v>52606861</v>
      </c>
      <c r="J1669" s="26">
        <v>52606861</v>
      </c>
      <c r="K1669" s="26">
        <v>34500000</v>
      </c>
      <c r="L1669" s="26">
        <v>34500000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6">
        <v>0</v>
      </c>
      <c r="U1669" s="26">
        <v>18106861</v>
      </c>
      <c r="V1669" s="26">
        <v>34.419200567773792</v>
      </c>
      <c r="W1669" s="26">
        <v>52606861</v>
      </c>
      <c r="X1669" s="26">
        <v>100</v>
      </c>
      <c r="Y1669" s="26">
        <v>52606861</v>
      </c>
      <c r="Z1669" s="26">
        <v>100</v>
      </c>
      <c r="AA1669" s="26">
        <v>34500000</v>
      </c>
      <c r="AB1669" s="26">
        <v>0</v>
      </c>
      <c r="AC1669" s="26">
        <v>0</v>
      </c>
    </row>
    <row r="1670" spans="1:29" x14ac:dyDescent="0.2">
      <c r="A1670" s="10" t="s">
        <v>2378</v>
      </c>
      <c r="B1670" s="102" t="s">
        <v>2320</v>
      </c>
      <c r="C1670" s="26">
        <v>92064000</v>
      </c>
      <c r="D1670" s="26">
        <v>0</v>
      </c>
      <c r="E1670" s="26">
        <v>0</v>
      </c>
      <c r="F1670" s="26">
        <v>0</v>
      </c>
      <c r="G1670" s="26">
        <v>0</v>
      </c>
      <c r="H1670" s="26">
        <v>92064000</v>
      </c>
      <c r="I1670" s="26">
        <v>92064000</v>
      </c>
      <c r="J1670" s="26">
        <v>92064000</v>
      </c>
      <c r="K1670" s="26">
        <v>87500000</v>
      </c>
      <c r="L1670" s="26">
        <v>87500000</v>
      </c>
      <c r="M1670" s="26">
        <v>80000000</v>
      </c>
      <c r="N1670" s="26">
        <v>80000000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6">
        <v>0</v>
      </c>
      <c r="U1670" s="26">
        <v>4564000</v>
      </c>
      <c r="V1670" s="26">
        <v>4.95742092457421</v>
      </c>
      <c r="W1670" s="26">
        <v>12064000</v>
      </c>
      <c r="X1670" s="26">
        <v>13.103927702467798</v>
      </c>
      <c r="Y1670" s="26">
        <v>92064000</v>
      </c>
      <c r="Z1670" s="26">
        <v>100</v>
      </c>
      <c r="AA1670" s="26">
        <v>7500000</v>
      </c>
      <c r="AB1670" s="26">
        <v>80000000</v>
      </c>
      <c r="AC1670" s="26">
        <v>0</v>
      </c>
    </row>
    <row r="1671" spans="1:29" ht="25.5" x14ac:dyDescent="0.2">
      <c r="A1671" s="10" t="s">
        <v>2379</v>
      </c>
      <c r="B1671" s="103" t="s">
        <v>276</v>
      </c>
      <c r="C1671" s="26">
        <v>51064000</v>
      </c>
      <c r="D1671" s="26">
        <v>0</v>
      </c>
      <c r="E1671" s="26">
        <v>0</v>
      </c>
      <c r="F1671" s="26">
        <v>0</v>
      </c>
      <c r="G1671" s="26">
        <v>0</v>
      </c>
      <c r="H1671" s="26">
        <v>51064000</v>
      </c>
      <c r="I1671" s="26">
        <v>51064000</v>
      </c>
      <c r="J1671" s="26">
        <v>51064000</v>
      </c>
      <c r="K1671" s="26">
        <v>50564000</v>
      </c>
      <c r="L1671" s="26">
        <v>50564000</v>
      </c>
      <c r="M1671" s="26">
        <v>50564000</v>
      </c>
      <c r="N1671" s="26">
        <v>50564000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6">
        <v>0</v>
      </c>
      <c r="U1671" s="26">
        <v>500000</v>
      </c>
      <c r="V1671" s="26">
        <v>0.97916340278865699</v>
      </c>
      <c r="W1671" s="26">
        <v>500000</v>
      </c>
      <c r="X1671" s="26">
        <v>0.97916340278865699</v>
      </c>
      <c r="Y1671" s="26">
        <v>51064000</v>
      </c>
      <c r="Z1671" s="26">
        <v>100</v>
      </c>
      <c r="AA1671" s="26">
        <v>0</v>
      </c>
      <c r="AB1671" s="26">
        <v>50564000</v>
      </c>
      <c r="AC1671" s="26">
        <v>0</v>
      </c>
    </row>
    <row r="1672" spans="1:29" ht="25.5" x14ac:dyDescent="0.2">
      <c r="A1672" s="10" t="s">
        <v>2380</v>
      </c>
      <c r="B1672" s="103" t="s">
        <v>2361</v>
      </c>
      <c r="C1672" s="26">
        <v>50000000</v>
      </c>
      <c r="D1672" s="26">
        <v>0</v>
      </c>
      <c r="E1672" s="26">
        <v>0</v>
      </c>
      <c r="F1672" s="26">
        <v>0</v>
      </c>
      <c r="G1672" s="26">
        <v>0</v>
      </c>
      <c r="H1672" s="26">
        <v>50000000</v>
      </c>
      <c r="I1672" s="26">
        <v>50000000</v>
      </c>
      <c r="J1672" s="26">
        <v>50000000</v>
      </c>
      <c r="K1672" s="26">
        <v>49500000</v>
      </c>
      <c r="L1672" s="26">
        <v>49500000</v>
      </c>
      <c r="M1672" s="26">
        <v>49500000</v>
      </c>
      <c r="N1672" s="26">
        <v>49500000</v>
      </c>
      <c r="O1672" s="26">
        <v>0</v>
      </c>
      <c r="P1672" s="26">
        <v>0</v>
      </c>
      <c r="Q1672" s="26">
        <v>0</v>
      </c>
      <c r="R1672" s="26">
        <v>0</v>
      </c>
      <c r="S1672" s="26">
        <v>0</v>
      </c>
      <c r="T1672" s="26">
        <v>0</v>
      </c>
      <c r="U1672" s="26">
        <v>500000</v>
      </c>
      <c r="V1672" s="26">
        <v>1</v>
      </c>
      <c r="W1672" s="26">
        <v>500000</v>
      </c>
      <c r="X1672" s="26">
        <v>1</v>
      </c>
      <c r="Y1672" s="26">
        <v>50000000</v>
      </c>
      <c r="Z1672" s="26">
        <v>100</v>
      </c>
      <c r="AA1672" s="26">
        <v>0</v>
      </c>
      <c r="AB1672" s="26">
        <v>49500000</v>
      </c>
      <c r="AC1672" s="26">
        <v>0</v>
      </c>
    </row>
    <row r="1673" spans="1:29" ht="25.5" x14ac:dyDescent="0.2">
      <c r="A1673" s="10" t="s">
        <v>2381</v>
      </c>
      <c r="B1673" s="103" t="s">
        <v>2313</v>
      </c>
      <c r="C1673" s="26">
        <v>1064000</v>
      </c>
      <c r="D1673" s="26">
        <v>0</v>
      </c>
      <c r="E1673" s="26">
        <v>0</v>
      </c>
      <c r="F1673" s="26">
        <v>0</v>
      </c>
      <c r="G1673" s="26">
        <v>0</v>
      </c>
      <c r="H1673" s="26">
        <v>1064000</v>
      </c>
      <c r="I1673" s="26">
        <v>1064000</v>
      </c>
      <c r="J1673" s="26">
        <v>1064000</v>
      </c>
      <c r="K1673" s="26">
        <v>1064000</v>
      </c>
      <c r="L1673" s="26">
        <v>1064000</v>
      </c>
      <c r="M1673" s="26">
        <v>1064000</v>
      </c>
      <c r="N1673" s="26">
        <v>1064000</v>
      </c>
      <c r="O1673" s="26">
        <v>0</v>
      </c>
      <c r="P1673" s="26">
        <v>0</v>
      </c>
      <c r="Q1673" s="26">
        <v>0</v>
      </c>
      <c r="R1673" s="26">
        <v>0</v>
      </c>
      <c r="S1673" s="26">
        <v>0</v>
      </c>
      <c r="T1673" s="26">
        <v>0</v>
      </c>
      <c r="U1673" s="26">
        <v>0</v>
      </c>
      <c r="V1673" s="26">
        <v>0</v>
      </c>
      <c r="W1673" s="26">
        <v>0</v>
      </c>
      <c r="X1673" s="26">
        <v>0</v>
      </c>
      <c r="Y1673" s="26">
        <v>1064000</v>
      </c>
      <c r="Z1673" s="26">
        <v>100</v>
      </c>
      <c r="AA1673" s="26">
        <v>0</v>
      </c>
      <c r="AB1673" s="26">
        <v>1064000</v>
      </c>
      <c r="AC1673" s="26">
        <v>0</v>
      </c>
    </row>
    <row r="1674" spans="1:29" ht="25.5" x14ac:dyDescent="0.2">
      <c r="A1674" s="10" t="s">
        <v>2382</v>
      </c>
      <c r="B1674" s="103" t="s">
        <v>296</v>
      </c>
      <c r="C1674" s="26">
        <v>41000000</v>
      </c>
      <c r="D1674" s="26">
        <v>0</v>
      </c>
      <c r="E1674" s="26">
        <v>0</v>
      </c>
      <c r="F1674" s="26">
        <v>0</v>
      </c>
      <c r="G1674" s="26">
        <v>0</v>
      </c>
      <c r="H1674" s="26">
        <v>41000000</v>
      </c>
      <c r="I1674" s="26">
        <v>41000000</v>
      </c>
      <c r="J1674" s="26">
        <v>41000000</v>
      </c>
      <c r="K1674" s="26">
        <v>36936000</v>
      </c>
      <c r="L1674" s="26">
        <v>36936000</v>
      </c>
      <c r="M1674" s="26">
        <v>29436000</v>
      </c>
      <c r="N1674" s="26">
        <v>29436000</v>
      </c>
      <c r="O1674" s="26">
        <v>0</v>
      </c>
      <c r="P1674" s="26">
        <v>0</v>
      </c>
      <c r="Q1674" s="26">
        <v>0</v>
      </c>
      <c r="R1674" s="26">
        <v>0</v>
      </c>
      <c r="S1674" s="26">
        <v>0</v>
      </c>
      <c r="T1674" s="26">
        <v>0</v>
      </c>
      <c r="U1674" s="26">
        <v>4064000</v>
      </c>
      <c r="V1674" s="26">
        <v>9.9121951219512194</v>
      </c>
      <c r="W1674" s="26">
        <v>11564000</v>
      </c>
      <c r="X1674" s="26">
        <v>28.204878048780497</v>
      </c>
      <c r="Y1674" s="26">
        <v>41000000</v>
      </c>
      <c r="Z1674" s="26">
        <v>100</v>
      </c>
      <c r="AA1674" s="26">
        <v>7500000</v>
      </c>
      <c r="AB1674" s="26">
        <v>29436000</v>
      </c>
      <c r="AC1674" s="26">
        <v>0</v>
      </c>
    </row>
    <row r="1675" spans="1:29" ht="25.5" x14ac:dyDescent="0.2">
      <c r="A1675" s="10" t="s">
        <v>2383</v>
      </c>
      <c r="B1675" s="103" t="s">
        <v>2361</v>
      </c>
      <c r="C1675" s="26">
        <v>41000000</v>
      </c>
      <c r="D1675" s="26">
        <v>0</v>
      </c>
      <c r="E1675" s="26">
        <v>0</v>
      </c>
      <c r="F1675" s="26">
        <v>0</v>
      </c>
      <c r="G1675" s="26">
        <v>0</v>
      </c>
      <c r="H1675" s="26">
        <v>41000000</v>
      </c>
      <c r="I1675" s="26">
        <v>41000000</v>
      </c>
      <c r="J1675" s="26">
        <v>41000000</v>
      </c>
      <c r="K1675" s="26">
        <v>36936000</v>
      </c>
      <c r="L1675" s="26">
        <v>36936000</v>
      </c>
      <c r="M1675" s="26">
        <v>29436000</v>
      </c>
      <c r="N1675" s="26">
        <v>29436000</v>
      </c>
      <c r="O1675" s="26">
        <v>0</v>
      </c>
      <c r="P1675" s="26">
        <v>0</v>
      </c>
      <c r="Q1675" s="26">
        <v>0</v>
      </c>
      <c r="R1675" s="26">
        <v>0</v>
      </c>
      <c r="S1675" s="26">
        <v>0</v>
      </c>
      <c r="T1675" s="26">
        <v>0</v>
      </c>
      <c r="U1675" s="26">
        <v>4064000</v>
      </c>
      <c r="V1675" s="26">
        <v>9.9121951219512194</v>
      </c>
      <c r="W1675" s="26">
        <v>11564000</v>
      </c>
      <c r="X1675" s="26">
        <v>28.204878048780497</v>
      </c>
      <c r="Y1675" s="26">
        <v>41000000</v>
      </c>
      <c r="Z1675" s="26">
        <v>100</v>
      </c>
      <c r="AA1675" s="26">
        <v>7500000</v>
      </c>
      <c r="AB1675" s="26">
        <v>29436000</v>
      </c>
      <c r="AC1675" s="26">
        <v>0</v>
      </c>
    </row>
    <row r="1676" spans="1:29" x14ac:dyDescent="0.2">
      <c r="A1676" s="10" t="s">
        <v>2384</v>
      </c>
      <c r="B1676" s="102" t="s">
        <v>2385</v>
      </c>
      <c r="C1676" s="26">
        <v>260065833</v>
      </c>
      <c r="D1676" s="26">
        <v>0</v>
      </c>
      <c r="E1676" s="26">
        <v>0</v>
      </c>
      <c r="F1676" s="26">
        <v>150000000</v>
      </c>
      <c r="G1676" s="26">
        <v>250110499</v>
      </c>
      <c r="H1676" s="26">
        <v>159955334</v>
      </c>
      <c r="I1676" s="26">
        <v>159955334</v>
      </c>
      <c r="J1676" s="26">
        <v>159955334</v>
      </c>
      <c r="K1676" s="26">
        <v>86500000</v>
      </c>
      <c r="L1676" s="26">
        <v>86500000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0</v>
      </c>
      <c r="T1676" s="26">
        <v>0</v>
      </c>
      <c r="U1676" s="26">
        <v>73455334</v>
      </c>
      <c r="V1676" s="26">
        <v>45.922403562984698</v>
      </c>
      <c r="W1676" s="26">
        <v>159955334</v>
      </c>
      <c r="X1676" s="26">
        <v>100</v>
      </c>
      <c r="Y1676" s="26">
        <v>159955334</v>
      </c>
      <c r="Z1676" s="26">
        <v>100</v>
      </c>
      <c r="AA1676" s="26">
        <v>86500000</v>
      </c>
      <c r="AB1676" s="26">
        <v>0</v>
      </c>
      <c r="AC1676" s="26">
        <v>0</v>
      </c>
    </row>
    <row r="1677" spans="1:29" ht="25.5" x14ac:dyDescent="0.2">
      <c r="A1677" s="10" t="s">
        <v>2386</v>
      </c>
      <c r="B1677" s="103" t="s">
        <v>276</v>
      </c>
      <c r="C1677" s="26">
        <v>1064000</v>
      </c>
      <c r="D1677" s="26">
        <v>0</v>
      </c>
      <c r="E1677" s="26">
        <v>0</v>
      </c>
      <c r="F1677" s="26">
        <v>150000000</v>
      </c>
      <c r="G1677" s="26">
        <v>0</v>
      </c>
      <c r="H1677" s="26">
        <v>151064000</v>
      </c>
      <c r="I1677" s="26">
        <v>151064000</v>
      </c>
      <c r="J1677" s="26">
        <v>151064000</v>
      </c>
      <c r="K1677" s="26">
        <v>86500000</v>
      </c>
      <c r="L1677" s="26">
        <v>86500000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6">
        <v>0</v>
      </c>
      <c r="U1677" s="26">
        <v>64564000</v>
      </c>
      <c r="V1677" s="26">
        <v>42.739501138590299</v>
      </c>
      <c r="W1677" s="26">
        <v>151064000</v>
      </c>
      <c r="X1677" s="26">
        <v>100</v>
      </c>
      <c r="Y1677" s="26">
        <v>151064000</v>
      </c>
      <c r="Z1677" s="26">
        <v>100</v>
      </c>
      <c r="AA1677" s="26">
        <v>86500000</v>
      </c>
      <c r="AB1677" s="26">
        <v>0</v>
      </c>
      <c r="AC1677" s="26">
        <v>0</v>
      </c>
    </row>
    <row r="1678" spans="1:29" ht="25.5" x14ac:dyDescent="0.2">
      <c r="A1678" s="10" t="s">
        <v>2387</v>
      </c>
      <c r="B1678" s="103" t="s">
        <v>2313</v>
      </c>
      <c r="C1678" s="26">
        <v>1064000</v>
      </c>
      <c r="D1678" s="26">
        <v>0</v>
      </c>
      <c r="E1678" s="26">
        <v>0</v>
      </c>
      <c r="F1678" s="26">
        <v>150000000</v>
      </c>
      <c r="G1678" s="26">
        <v>0</v>
      </c>
      <c r="H1678" s="26">
        <v>151064000</v>
      </c>
      <c r="I1678" s="26">
        <v>151064000</v>
      </c>
      <c r="J1678" s="26">
        <v>151064000</v>
      </c>
      <c r="K1678" s="26">
        <v>86500000</v>
      </c>
      <c r="L1678" s="26">
        <v>86500000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6">
        <v>0</v>
      </c>
      <c r="U1678" s="26">
        <v>64564000</v>
      </c>
      <c r="V1678" s="26">
        <v>42.739501138590299</v>
      </c>
      <c r="W1678" s="26">
        <v>151064000</v>
      </c>
      <c r="X1678" s="26">
        <v>100</v>
      </c>
      <c r="Y1678" s="26">
        <v>151064000</v>
      </c>
      <c r="Z1678" s="26">
        <v>100</v>
      </c>
      <c r="AA1678" s="26">
        <v>86500000</v>
      </c>
      <c r="AB1678" s="26">
        <v>0</v>
      </c>
      <c r="AC1678" s="26">
        <v>0</v>
      </c>
    </row>
    <row r="1679" spans="1:29" ht="25.5" x14ac:dyDescent="0.2">
      <c r="A1679" s="10" t="s">
        <v>2388</v>
      </c>
      <c r="B1679" s="103" t="s">
        <v>296</v>
      </c>
      <c r="C1679" s="26">
        <v>3333334</v>
      </c>
      <c r="D1679" s="26">
        <v>0</v>
      </c>
      <c r="E1679" s="26">
        <v>0</v>
      </c>
      <c r="F1679" s="26">
        <v>0</v>
      </c>
      <c r="G1679" s="26">
        <v>0</v>
      </c>
      <c r="H1679" s="26">
        <v>3333334</v>
      </c>
      <c r="I1679" s="26">
        <v>3333334</v>
      </c>
      <c r="J1679" s="26">
        <v>3333334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6">
        <v>0</v>
      </c>
      <c r="U1679" s="26">
        <v>3333334</v>
      </c>
      <c r="V1679" s="26">
        <v>100</v>
      </c>
      <c r="W1679" s="26">
        <v>3333334</v>
      </c>
      <c r="X1679" s="26">
        <v>100</v>
      </c>
      <c r="Y1679" s="26">
        <v>3333334</v>
      </c>
      <c r="Z1679" s="26">
        <v>100</v>
      </c>
      <c r="AA1679" s="26">
        <v>0</v>
      </c>
      <c r="AB1679" s="26">
        <v>0</v>
      </c>
      <c r="AC1679" s="26">
        <v>0</v>
      </c>
    </row>
    <row r="1680" spans="1:29" ht="25.5" x14ac:dyDescent="0.2">
      <c r="A1680" s="10" t="s">
        <v>2389</v>
      </c>
      <c r="B1680" s="103" t="s">
        <v>2313</v>
      </c>
      <c r="C1680" s="26">
        <v>3333334</v>
      </c>
      <c r="D1680" s="26">
        <v>0</v>
      </c>
      <c r="E1680" s="26">
        <v>0</v>
      </c>
      <c r="F1680" s="26">
        <v>0</v>
      </c>
      <c r="G1680" s="26">
        <v>0</v>
      </c>
      <c r="H1680" s="26">
        <v>3333334</v>
      </c>
      <c r="I1680" s="26">
        <v>3333334</v>
      </c>
      <c r="J1680" s="26">
        <v>3333334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6">
        <v>0</v>
      </c>
      <c r="U1680" s="26">
        <v>3333334</v>
      </c>
      <c r="V1680" s="26">
        <v>100</v>
      </c>
      <c r="W1680" s="26">
        <v>3333334</v>
      </c>
      <c r="X1680" s="26">
        <v>100</v>
      </c>
      <c r="Y1680" s="26">
        <v>3333334</v>
      </c>
      <c r="Z1680" s="26">
        <v>100</v>
      </c>
      <c r="AA1680" s="26">
        <v>0</v>
      </c>
      <c r="AB1680" s="26">
        <v>0</v>
      </c>
      <c r="AC1680" s="26">
        <v>0</v>
      </c>
    </row>
    <row r="1681" spans="1:29" ht="51" x14ac:dyDescent="0.2">
      <c r="A1681" s="10" t="s">
        <v>2390</v>
      </c>
      <c r="B1681" s="103" t="s">
        <v>2391</v>
      </c>
      <c r="C1681" s="26">
        <v>255668499</v>
      </c>
      <c r="D1681" s="26">
        <v>0</v>
      </c>
      <c r="E1681" s="26">
        <v>0</v>
      </c>
      <c r="F1681" s="26">
        <v>0</v>
      </c>
      <c r="G1681" s="26">
        <v>250110499</v>
      </c>
      <c r="H1681" s="26">
        <v>5558000</v>
      </c>
      <c r="I1681" s="26">
        <v>5558000</v>
      </c>
      <c r="J1681" s="26">
        <v>5558000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6">
        <v>0</v>
      </c>
      <c r="U1681" s="26">
        <v>5558000</v>
      </c>
      <c r="V1681" s="26">
        <v>100</v>
      </c>
      <c r="W1681" s="26">
        <v>5558000</v>
      </c>
      <c r="X1681" s="26">
        <v>100</v>
      </c>
      <c r="Y1681" s="26">
        <v>5558000</v>
      </c>
      <c r="Z1681" s="26">
        <v>100</v>
      </c>
      <c r="AA1681" s="26">
        <v>0</v>
      </c>
      <c r="AB1681" s="26">
        <v>0</v>
      </c>
      <c r="AC1681" s="26">
        <v>0</v>
      </c>
    </row>
    <row r="1682" spans="1:29" ht="25.5" x14ac:dyDescent="0.2">
      <c r="A1682" s="10" t="s">
        <v>2392</v>
      </c>
      <c r="B1682" s="103" t="s">
        <v>2313</v>
      </c>
      <c r="C1682" s="26">
        <v>250110499</v>
      </c>
      <c r="D1682" s="26">
        <v>0</v>
      </c>
      <c r="E1682" s="26">
        <v>0</v>
      </c>
      <c r="F1682" s="26">
        <v>0</v>
      </c>
      <c r="G1682" s="26">
        <v>250110499</v>
      </c>
      <c r="H1682" s="26">
        <v>0</v>
      </c>
      <c r="I1682" s="26">
        <v>0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6">
        <v>0</v>
      </c>
      <c r="U1682" s="26">
        <v>0</v>
      </c>
      <c r="V1682" s="26">
        <v>0</v>
      </c>
      <c r="W1682" s="26">
        <v>0</v>
      </c>
      <c r="X1682" s="26">
        <v>0</v>
      </c>
      <c r="Y1682" s="26">
        <v>0</v>
      </c>
      <c r="Z1682" s="26">
        <v>0</v>
      </c>
      <c r="AA1682" s="26">
        <v>0</v>
      </c>
      <c r="AB1682" s="26">
        <v>0</v>
      </c>
      <c r="AC1682" s="26">
        <v>0</v>
      </c>
    </row>
    <row r="1683" spans="1:29" ht="25.5" x14ac:dyDescent="0.2">
      <c r="A1683" s="10" t="s">
        <v>2393</v>
      </c>
      <c r="B1683" s="103" t="s">
        <v>2394</v>
      </c>
      <c r="C1683" s="26">
        <v>5558000</v>
      </c>
      <c r="D1683" s="26">
        <v>0</v>
      </c>
      <c r="E1683" s="26">
        <v>0</v>
      </c>
      <c r="F1683" s="26">
        <v>0</v>
      </c>
      <c r="G1683" s="26">
        <v>0</v>
      </c>
      <c r="H1683" s="26">
        <v>5558000</v>
      </c>
      <c r="I1683" s="26">
        <v>5558000</v>
      </c>
      <c r="J1683" s="26">
        <v>5558000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0</v>
      </c>
      <c r="T1683" s="26">
        <v>0</v>
      </c>
      <c r="U1683" s="26">
        <v>5558000</v>
      </c>
      <c r="V1683" s="26">
        <v>100</v>
      </c>
      <c r="W1683" s="26">
        <v>5558000</v>
      </c>
      <c r="X1683" s="26">
        <v>100</v>
      </c>
      <c r="Y1683" s="26">
        <v>5558000</v>
      </c>
      <c r="Z1683" s="26">
        <v>100</v>
      </c>
      <c r="AA1683" s="26">
        <v>0</v>
      </c>
      <c r="AB1683" s="26">
        <v>0</v>
      </c>
      <c r="AC1683" s="26">
        <v>0</v>
      </c>
    </row>
    <row r="1684" spans="1:29" ht="63.75" x14ac:dyDescent="0.2">
      <c r="A1684" s="10" t="s">
        <v>2395</v>
      </c>
      <c r="B1684" s="103" t="s">
        <v>2326</v>
      </c>
      <c r="C1684" s="26">
        <v>10000000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10000000</v>
      </c>
      <c r="I1684" s="26">
        <v>10000000</v>
      </c>
      <c r="J1684" s="26">
        <v>10000000</v>
      </c>
      <c r="K1684" s="26">
        <v>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6">
        <v>0</v>
      </c>
      <c r="U1684" s="26">
        <v>10000000</v>
      </c>
      <c r="V1684" s="26">
        <v>100</v>
      </c>
      <c r="W1684" s="26">
        <v>10000000</v>
      </c>
      <c r="X1684" s="26">
        <v>100</v>
      </c>
      <c r="Y1684" s="26">
        <v>10000000</v>
      </c>
      <c r="Z1684" s="26">
        <v>100</v>
      </c>
      <c r="AA1684" s="26">
        <v>0</v>
      </c>
      <c r="AB1684" s="26">
        <v>0</v>
      </c>
      <c r="AC1684" s="26">
        <v>0</v>
      </c>
    </row>
    <row r="1685" spans="1:29" x14ac:dyDescent="0.2">
      <c r="A1685" s="10" t="s">
        <v>2396</v>
      </c>
      <c r="B1685" s="102" t="s">
        <v>2397</v>
      </c>
      <c r="C1685" s="26">
        <v>10000000</v>
      </c>
      <c r="D1685" s="26">
        <v>0</v>
      </c>
      <c r="E1685" s="26">
        <v>0</v>
      </c>
      <c r="F1685" s="26">
        <v>0</v>
      </c>
      <c r="G1685" s="26">
        <v>0</v>
      </c>
      <c r="H1685" s="26">
        <v>10000000</v>
      </c>
      <c r="I1685" s="26">
        <v>10000000</v>
      </c>
      <c r="J1685" s="26">
        <v>10000000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6">
        <v>0</v>
      </c>
      <c r="U1685" s="26">
        <v>10000000</v>
      </c>
      <c r="V1685" s="26">
        <v>100</v>
      </c>
      <c r="W1685" s="26">
        <v>10000000</v>
      </c>
      <c r="X1685" s="26">
        <v>100</v>
      </c>
      <c r="Y1685" s="26">
        <v>10000000</v>
      </c>
      <c r="Z1685" s="26">
        <v>100</v>
      </c>
      <c r="AA1685" s="26">
        <v>0</v>
      </c>
      <c r="AB1685" s="26">
        <v>0</v>
      </c>
      <c r="AC1685" s="26">
        <v>0</v>
      </c>
    </row>
    <row r="1686" spans="1:29" ht="25.5" x14ac:dyDescent="0.2">
      <c r="A1686" s="10" t="s">
        <v>2398</v>
      </c>
      <c r="B1686" s="103" t="s">
        <v>2313</v>
      </c>
      <c r="C1686" s="26">
        <v>10000000</v>
      </c>
      <c r="D1686" s="26">
        <v>0</v>
      </c>
      <c r="E1686" s="26">
        <v>0</v>
      </c>
      <c r="F1686" s="26">
        <v>0</v>
      </c>
      <c r="G1686" s="26">
        <v>0</v>
      </c>
      <c r="H1686" s="26">
        <v>10000000</v>
      </c>
      <c r="I1686" s="26">
        <v>10000000</v>
      </c>
      <c r="J1686" s="26">
        <v>10000000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6">
        <v>0</v>
      </c>
      <c r="U1686" s="26">
        <v>10000000</v>
      </c>
      <c r="V1686" s="26">
        <v>100</v>
      </c>
      <c r="W1686" s="26">
        <v>10000000</v>
      </c>
      <c r="X1686" s="26">
        <v>100</v>
      </c>
      <c r="Y1686" s="26">
        <v>10000000</v>
      </c>
      <c r="Z1686" s="26">
        <v>100</v>
      </c>
      <c r="AA1686" s="26">
        <v>0</v>
      </c>
      <c r="AB1686" s="26">
        <v>0</v>
      </c>
      <c r="AC1686" s="26">
        <v>0</v>
      </c>
    </row>
    <row r="1687" spans="1:29" ht="51" x14ac:dyDescent="0.2">
      <c r="A1687" s="10" t="s">
        <v>2399</v>
      </c>
      <c r="B1687" s="103" t="s">
        <v>2400</v>
      </c>
      <c r="C1687" s="26">
        <v>1064000</v>
      </c>
      <c r="D1687" s="26">
        <v>0</v>
      </c>
      <c r="E1687" s="26">
        <v>0</v>
      </c>
      <c r="F1687" s="26">
        <v>0</v>
      </c>
      <c r="G1687" s="26">
        <v>0</v>
      </c>
      <c r="H1687" s="26">
        <v>1064000</v>
      </c>
      <c r="I1687" s="26">
        <v>1064000</v>
      </c>
      <c r="J1687" s="26">
        <v>1064000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6">
        <v>0</v>
      </c>
      <c r="U1687" s="26">
        <v>1064000</v>
      </c>
      <c r="V1687" s="26">
        <v>100</v>
      </c>
      <c r="W1687" s="26">
        <v>1064000</v>
      </c>
      <c r="X1687" s="26">
        <v>100</v>
      </c>
      <c r="Y1687" s="26">
        <v>1064000</v>
      </c>
      <c r="Z1687" s="26">
        <v>100</v>
      </c>
      <c r="AA1687" s="26">
        <v>0</v>
      </c>
      <c r="AB1687" s="26">
        <v>0</v>
      </c>
      <c r="AC1687" s="26">
        <v>0</v>
      </c>
    </row>
    <row r="1688" spans="1:29" ht="25.5" x14ac:dyDescent="0.2">
      <c r="A1688" s="10" t="s">
        <v>2401</v>
      </c>
      <c r="B1688" s="103" t="s">
        <v>276</v>
      </c>
      <c r="C1688" s="26">
        <v>1064000</v>
      </c>
      <c r="D1688" s="26">
        <v>0</v>
      </c>
      <c r="E1688" s="26">
        <v>0</v>
      </c>
      <c r="F1688" s="26">
        <v>0</v>
      </c>
      <c r="G1688" s="26">
        <v>0</v>
      </c>
      <c r="H1688" s="26">
        <v>1064000</v>
      </c>
      <c r="I1688" s="26">
        <v>1064000</v>
      </c>
      <c r="J1688" s="26">
        <v>1064000</v>
      </c>
      <c r="K1688" s="26">
        <v>0</v>
      </c>
      <c r="L1688" s="26">
        <v>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6">
        <v>0</v>
      </c>
      <c r="U1688" s="26">
        <v>1064000</v>
      </c>
      <c r="V1688" s="26">
        <v>100</v>
      </c>
      <c r="W1688" s="26">
        <v>1064000</v>
      </c>
      <c r="X1688" s="26">
        <v>100</v>
      </c>
      <c r="Y1688" s="26">
        <v>1064000</v>
      </c>
      <c r="Z1688" s="26">
        <v>100</v>
      </c>
      <c r="AA1688" s="26">
        <v>0</v>
      </c>
      <c r="AB1688" s="26">
        <v>0</v>
      </c>
      <c r="AC1688" s="26">
        <v>0</v>
      </c>
    </row>
    <row r="1689" spans="1:29" ht="25.5" x14ac:dyDescent="0.2">
      <c r="A1689" s="10" t="s">
        <v>2402</v>
      </c>
      <c r="B1689" s="103" t="s">
        <v>2313</v>
      </c>
      <c r="C1689" s="26">
        <v>1064000</v>
      </c>
      <c r="D1689" s="26">
        <v>0</v>
      </c>
      <c r="E1689" s="26">
        <v>0</v>
      </c>
      <c r="F1689" s="26">
        <v>0</v>
      </c>
      <c r="G1689" s="26">
        <v>0</v>
      </c>
      <c r="H1689" s="26">
        <v>1064000</v>
      </c>
      <c r="I1689" s="26">
        <v>1064000</v>
      </c>
      <c r="J1689" s="26">
        <v>1064000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6">
        <v>0</v>
      </c>
      <c r="U1689" s="26">
        <v>1064000</v>
      </c>
      <c r="V1689" s="26">
        <v>100</v>
      </c>
      <c r="W1689" s="26">
        <v>1064000</v>
      </c>
      <c r="X1689" s="26">
        <v>100</v>
      </c>
      <c r="Y1689" s="26">
        <v>1064000</v>
      </c>
      <c r="Z1689" s="26">
        <v>100</v>
      </c>
      <c r="AA1689" s="26">
        <v>0</v>
      </c>
      <c r="AB1689" s="26">
        <v>0</v>
      </c>
      <c r="AC1689" s="26">
        <v>0</v>
      </c>
    </row>
    <row r="1690" spans="1:29" ht="63.75" x14ac:dyDescent="0.2">
      <c r="A1690" s="10" t="s">
        <v>2403</v>
      </c>
      <c r="B1690" s="103" t="s">
        <v>2404</v>
      </c>
      <c r="C1690" s="26">
        <v>150776726</v>
      </c>
      <c r="D1690" s="26">
        <v>0</v>
      </c>
      <c r="E1690" s="26">
        <v>0</v>
      </c>
      <c r="F1690" s="26">
        <v>297096185</v>
      </c>
      <c r="G1690" s="26">
        <v>0</v>
      </c>
      <c r="H1690" s="26">
        <v>447872911</v>
      </c>
      <c r="I1690" s="26">
        <v>447872911</v>
      </c>
      <c r="J1690" s="26">
        <v>447872911</v>
      </c>
      <c r="K1690" s="26">
        <v>150000000</v>
      </c>
      <c r="L1690" s="26">
        <v>150000000</v>
      </c>
      <c r="M1690" s="26">
        <v>132000000</v>
      </c>
      <c r="N1690" s="26">
        <v>132000000</v>
      </c>
      <c r="O1690" s="26">
        <v>0</v>
      </c>
      <c r="P1690" s="26">
        <v>0</v>
      </c>
      <c r="Q1690" s="26">
        <v>0</v>
      </c>
      <c r="R1690" s="26">
        <v>0</v>
      </c>
      <c r="S1690" s="26">
        <v>0</v>
      </c>
      <c r="T1690" s="26">
        <v>0</v>
      </c>
      <c r="U1690" s="26">
        <v>297872911</v>
      </c>
      <c r="V1690" s="26">
        <v>66.508356206432893</v>
      </c>
      <c r="W1690" s="26">
        <v>315872911</v>
      </c>
      <c r="X1690" s="26">
        <v>70.52735346166088</v>
      </c>
      <c r="Y1690" s="26">
        <v>447872911</v>
      </c>
      <c r="Z1690" s="26">
        <v>100</v>
      </c>
      <c r="AA1690" s="26">
        <v>18000000</v>
      </c>
      <c r="AB1690" s="26">
        <v>132000000</v>
      </c>
      <c r="AC1690" s="26">
        <v>0</v>
      </c>
    </row>
    <row r="1691" spans="1:29" ht="38.25" x14ac:dyDescent="0.2">
      <c r="A1691" s="10" t="s">
        <v>2405</v>
      </c>
      <c r="B1691" s="103" t="s">
        <v>2406</v>
      </c>
      <c r="C1691" s="26">
        <v>150776726</v>
      </c>
      <c r="D1691" s="26">
        <v>0</v>
      </c>
      <c r="E1691" s="26">
        <v>0</v>
      </c>
      <c r="F1691" s="26">
        <v>297096185</v>
      </c>
      <c r="G1691" s="26">
        <v>0</v>
      </c>
      <c r="H1691" s="26">
        <v>447872911</v>
      </c>
      <c r="I1691" s="26">
        <v>447872911</v>
      </c>
      <c r="J1691" s="26">
        <v>447872911</v>
      </c>
      <c r="K1691" s="26">
        <v>150000000</v>
      </c>
      <c r="L1691" s="26">
        <v>150000000</v>
      </c>
      <c r="M1691" s="26">
        <v>132000000</v>
      </c>
      <c r="N1691" s="26">
        <v>132000000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6">
        <v>0</v>
      </c>
      <c r="U1691" s="26">
        <v>297872911</v>
      </c>
      <c r="V1691" s="26">
        <v>66.508356206432893</v>
      </c>
      <c r="W1691" s="26">
        <v>315872911</v>
      </c>
      <c r="X1691" s="26">
        <v>70.52735346166088</v>
      </c>
      <c r="Y1691" s="26">
        <v>447872911</v>
      </c>
      <c r="Z1691" s="26">
        <v>100</v>
      </c>
      <c r="AA1691" s="26">
        <v>18000000</v>
      </c>
      <c r="AB1691" s="26">
        <v>132000000</v>
      </c>
      <c r="AC1691" s="26">
        <v>0</v>
      </c>
    </row>
    <row r="1692" spans="1:29" x14ac:dyDescent="0.2">
      <c r="A1692" s="10" t="s">
        <v>2407</v>
      </c>
      <c r="B1692" s="102" t="s">
        <v>2408</v>
      </c>
      <c r="C1692" s="26">
        <v>11207000</v>
      </c>
      <c r="D1692" s="26">
        <v>0</v>
      </c>
      <c r="E1692" s="26">
        <v>0</v>
      </c>
      <c r="F1692" s="26">
        <v>0</v>
      </c>
      <c r="G1692" s="26">
        <v>0</v>
      </c>
      <c r="H1692" s="26">
        <v>11207000</v>
      </c>
      <c r="I1692" s="26">
        <v>11207000</v>
      </c>
      <c r="J1692" s="26">
        <v>11207000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6">
        <v>0</v>
      </c>
      <c r="U1692" s="26">
        <v>11207000</v>
      </c>
      <c r="V1692" s="26">
        <v>100</v>
      </c>
      <c r="W1692" s="26">
        <v>11207000</v>
      </c>
      <c r="X1692" s="26">
        <v>100</v>
      </c>
      <c r="Y1692" s="26">
        <v>11207000</v>
      </c>
      <c r="Z1692" s="26">
        <v>100</v>
      </c>
      <c r="AA1692" s="26">
        <v>0</v>
      </c>
      <c r="AB1692" s="26">
        <v>0</v>
      </c>
      <c r="AC1692" s="26">
        <v>0</v>
      </c>
    </row>
    <row r="1693" spans="1:29" ht="25.5" x14ac:dyDescent="0.2">
      <c r="A1693" s="10" t="s">
        <v>2409</v>
      </c>
      <c r="B1693" s="103" t="s">
        <v>2313</v>
      </c>
      <c r="C1693" s="26">
        <v>139569726</v>
      </c>
      <c r="D1693" s="26">
        <v>0</v>
      </c>
      <c r="E1693" s="26">
        <v>0</v>
      </c>
      <c r="F1693" s="26">
        <v>112459462</v>
      </c>
      <c r="G1693" s="26">
        <v>0</v>
      </c>
      <c r="H1693" s="26">
        <v>252029188</v>
      </c>
      <c r="I1693" s="26">
        <v>252029188</v>
      </c>
      <c r="J1693" s="26">
        <v>252029188</v>
      </c>
      <c r="K1693" s="26">
        <v>150000000</v>
      </c>
      <c r="L1693" s="26">
        <v>150000000</v>
      </c>
      <c r="M1693" s="26">
        <v>132000000</v>
      </c>
      <c r="N1693" s="26">
        <v>132000000</v>
      </c>
      <c r="O1693" s="26">
        <v>0</v>
      </c>
      <c r="P1693" s="26">
        <v>0</v>
      </c>
      <c r="Q1693" s="26">
        <v>0</v>
      </c>
      <c r="R1693" s="26">
        <v>0</v>
      </c>
      <c r="S1693" s="26">
        <v>0</v>
      </c>
      <c r="T1693" s="26">
        <v>0</v>
      </c>
      <c r="U1693" s="26">
        <v>102029188</v>
      </c>
      <c r="V1693" s="26">
        <v>40.483084046598599</v>
      </c>
      <c r="W1693" s="26">
        <v>120029188</v>
      </c>
      <c r="X1693" s="26">
        <v>47.625113961006797</v>
      </c>
      <c r="Y1693" s="26">
        <v>252029188</v>
      </c>
      <c r="Z1693" s="26">
        <v>100</v>
      </c>
      <c r="AA1693" s="26">
        <v>18000000</v>
      </c>
      <c r="AB1693" s="26">
        <v>132000000</v>
      </c>
      <c r="AC1693" s="26">
        <v>0</v>
      </c>
    </row>
    <row r="1694" spans="1:29" ht="25.5" x14ac:dyDescent="0.2">
      <c r="A1694" s="10" t="s">
        <v>2410</v>
      </c>
      <c r="B1694" s="103" t="s">
        <v>2411</v>
      </c>
      <c r="C1694" s="26">
        <v>0</v>
      </c>
      <c r="D1694" s="26">
        <v>0</v>
      </c>
      <c r="E1694" s="26">
        <v>0</v>
      </c>
      <c r="F1694" s="26">
        <v>184636723</v>
      </c>
      <c r="G1694" s="26">
        <v>0</v>
      </c>
      <c r="H1694" s="26">
        <v>184636723</v>
      </c>
      <c r="I1694" s="26">
        <v>184636723</v>
      </c>
      <c r="J1694" s="26">
        <v>184636723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6">
        <v>0</v>
      </c>
      <c r="U1694" s="26">
        <v>184636723</v>
      </c>
      <c r="V1694" s="26">
        <v>100</v>
      </c>
      <c r="W1694" s="26">
        <v>184636723</v>
      </c>
      <c r="X1694" s="26">
        <v>100</v>
      </c>
      <c r="Y1694" s="26">
        <v>184636723</v>
      </c>
      <c r="Z1694" s="26">
        <v>100</v>
      </c>
      <c r="AA1694" s="26">
        <v>0</v>
      </c>
      <c r="AB1694" s="26">
        <v>0</v>
      </c>
      <c r="AC1694" s="26">
        <v>0</v>
      </c>
    </row>
    <row r="1695" spans="1:29" x14ac:dyDescent="0.2">
      <c r="A1695" s="10" t="s">
        <v>2412</v>
      </c>
      <c r="B1695" s="102" t="s">
        <v>2413</v>
      </c>
      <c r="C1695" s="26">
        <v>4397333</v>
      </c>
      <c r="D1695" s="26">
        <v>0</v>
      </c>
      <c r="E1695" s="26">
        <v>0</v>
      </c>
      <c r="F1695" s="26">
        <v>120000000</v>
      </c>
      <c r="G1695" s="26">
        <v>0</v>
      </c>
      <c r="H1695" s="26">
        <v>124397333</v>
      </c>
      <c r="I1695" s="26">
        <v>124397333</v>
      </c>
      <c r="J1695" s="26">
        <v>124397333</v>
      </c>
      <c r="K1695" s="26">
        <v>13000000</v>
      </c>
      <c r="L1695" s="26">
        <v>13000000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0</v>
      </c>
      <c r="T1695" s="26">
        <v>0</v>
      </c>
      <c r="U1695" s="26">
        <v>111397333</v>
      </c>
      <c r="V1695" s="26">
        <v>89.549615183470195</v>
      </c>
      <c r="W1695" s="26">
        <v>124397333</v>
      </c>
      <c r="X1695" s="26">
        <v>100</v>
      </c>
      <c r="Y1695" s="26">
        <v>124397333</v>
      </c>
      <c r="Z1695" s="26">
        <v>100</v>
      </c>
      <c r="AA1695" s="26">
        <v>13000000</v>
      </c>
      <c r="AB1695" s="26">
        <v>0</v>
      </c>
      <c r="AC1695" s="26">
        <v>0</v>
      </c>
    </row>
    <row r="1696" spans="1:29" x14ac:dyDescent="0.2">
      <c r="A1696" s="10" t="s">
        <v>2414</v>
      </c>
      <c r="B1696" s="102" t="s">
        <v>2415</v>
      </c>
      <c r="C1696" s="26">
        <v>1064000</v>
      </c>
      <c r="D1696" s="26">
        <v>0</v>
      </c>
      <c r="E1696" s="26">
        <v>0</v>
      </c>
      <c r="F1696" s="26">
        <v>120000000</v>
      </c>
      <c r="G1696" s="26">
        <v>0</v>
      </c>
      <c r="H1696" s="26">
        <v>121064000</v>
      </c>
      <c r="I1696" s="26">
        <v>121064000</v>
      </c>
      <c r="J1696" s="26">
        <v>121064000</v>
      </c>
      <c r="K1696" s="26">
        <v>10000000</v>
      </c>
      <c r="L1696" s="26">
        <v>10000000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0</v>
      </c>
      <c r="T1696" s="26">
        <v>0</v>
      </c>
      <c r="U1696" s="26">
        <v>111064000</v>
      </c>
      <c r="V1696" s="26">
        <v>91.739906165333991</v>
      </c>
      <c r="W1696" s="26">
        <v>121064000</v>
      </c>
      <c r="X1696" s="26">
        <v>100</v>
      </c>
      <c r="Y1696" s="26">
        <v>121064000</v>
      </c>
      <c r="Z1696" s="26">
        <v>100</v>
      </c>
      <c r="AA1696" s="26">
        <v>10000000</v>
      </c>
      <c r="AB1696" s="26">
        <v>0</v>
      </c>
      <c r="AC1696" s="26">
        <v>0</v>
      </c>
    </row>
    <row r="1697" spans="1:29" ht="25.5" x14ac:dyDescent="0.2">
      <c r="A1697" s="10" t="s">
        <v>2416</v>
      </c>
      <c r="B1697" s="103" t="s">
        <v>2313</v>
      </c>
      <c r="C1697" s="26">
        <v>1064000</v>
      </c>
      <c r="D1697" s="26">
        <v>0</v>
      </c>
      <c r="E1697" s="26">
        <v>0</v>
      </c>
      <c r="F1697" s="26">
        <v>120000000</v>
      </c>
      <c r="G1697" s="26">
        <v>0</v>
      </c>
      <c r="H1697" s="26">
        <v>121064000</v>
      </c>
      <c r="I1697" s="26">
        <v>121064000</v>
      </c>
      <c r="J1697" s="26">
        <v>121064000</v>
      </c>
      <c r="K1697" s="26">
        <v>10000000</v>
      </c>
      <c r="L1697" s="26">
        <v>10000000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6">
        <v>0</v>
      </c>
      <c r="U1697" s="26">
        <v>111064000</v>
      </c>
      <c r="V1697" s="26">
        <v>91.739906165333991</v>
      </c>
      <c r="W1697" s="26">
        <v>121064000</v>
      </c>
      <c r="X1697" s="26">
        <v>100</v>
      </c>
      <c r="Y1697" s="26">
        <v>121064000</v>
      </c>
      <c r="Z1697" s="26">
        <v>100</v>
      </c>
      <c r="AA1697" s="26">
        <v>10000000</v>
      </c>
      <c r="AB1697" s="26">
        <v>0</v>
      </c>
      <c r="AC1697" s="26">
        <v>0</v>
      </c>
    </row>
    <row r="1698" spans="1:29" ht="25.5" x14ac:dyDescent="0.2">
      <c r="A1698" s="10" t="s">
        <v>2417</v>
      </c>
      <c r="B1698" s="103" t="s">
        <v>2418</v>
      </c>
      <c r="C1698" s="26">
        <v>3333333</v>
      </c>
      <c r="D1698" s="26">
        <v>0</v>
      </c>
      <c r="E1698" s="26">
        <v>0</v>
      </c>
      <c r="F1698" s="26">
        <v>0</v>
      </c>
      <c r="G1698" s="26">
        <v>0</v>
      </c>
      <c r="H1698" s="26">
        <v>3333333</v>
      </c>
      <c r="I1698" s="26">
        <v>3333333</v>
      </c>
      <c r="J1698" s="26">
        <v>3333333</v>
      </c>
      <c r="K1698" s="26">
        <v>3000000</v>
      </c>
      <c r="L1698" s="26">
        <v>3000000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0</v>
      </c>
      <c r="T1698" s="26">
        <v>0</v>
      </c>
      <c r="U1698" s="26">
        <v>333333</v>
      </c>
      <c r="V1698" s="26">
        <v>9.9999909999991008</v>
      </c>
      <c r="W1698" s="26">
        <v>3333333</v>
      </c>
      <c r="X1698" s="26">
        <v>100</v>
      </c>
      <c r="Y1698" s="26">
        <v>3333333</v>
      </c>
      <c r="Z1698" s="26">
        <v>100</v>
      </c>
      <c r="AA1698" s="26">
        <v>3000000</v>
      </c>
      <c r="AB1698" s="26">
        <v>0</v>
      </c>
      <c r="AC1698" s="26">
        <v>0</v>
      </c>
    </row>
    <row r="1699" spans="1:29" ht="25.5" x14ac:dyDescent="0.2">
      <c r="A1699" s="10" t="s">
        <v>2419</v>
      </c>
      <c r="B1699" s="103" t="s">
        <v>2313</v>
      </c>
      <c r="C1699" s="26">
        <v>3333333</v>
      </c>
      <c r="D1699" s="26">
        <v>0</v>
      </c>
      <c r="E1699" s="26">
        <v>0</v>
      </c>
      <c r="F1699" s="26">
        <v>0</v>
      </c>
      <c r="G1699" s="26">
        <v>0</v>
      </c>
      <c r="H1699" s="26">
        <v>3333333</v>
      </c>
      <c r="I1699" s="26">
        <v>3333333</v>
      </c>
      <c r="J1699" s="26">
        <v>3333333</v>
      </c>
      <c r="K1699" s="26">
        <v>3000000</v>
      </c>
      <c r="L1699" s="26">
        <v>3000000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0</v>
      </c>
      <c r="T1699" s="26">
        <v>0</v>
      </c>
      <c r="U1699" s="26">
        <v>333333</v>
      </c>
      <c r="V1699" s="26">
        <v>9.9999909999991008</v>
      </c>
      <c r="W1699" s="26">
        <v>3333333</v>
      </c>
      <c r="X1699" s="26">
        <v>100</v>
      </c>
      <c r="Y1699" s="26">
        <v>3333333</v>
      </c>
      <c r="Z1699" s="26">
        <v>100</v>
      </c>
      <c r="AA1699" s="26">
        <v>3000000</v>
      </c>
      <c r="AB1699" s="26">
        <v>0</v>
      </c>
      <c r="AC1699" s="26">
        <v>0</v>
      </c>
    </row>
    <row r="1700" spans="1:29" ht="51" x14ac:dyDescent="0.2">
      <c r="A1700" s="10" t="s">
        <v>2420</v>
      </c>
      <c r="B1700" s="103" t="s">
        <v>2421</v>
      </c>
      <c r="C1700" s="26">
        <v>29154160</v>
      </c>
      <c r="D1700" s="26">
        <v>0</v>
      </c>
      <c r="E1700" s="26">
        <v>0</v>
      </c>
      <c r="F1700" s="26">
        <v>0</v>
      </c>
      <c r="G1700" s="26">
        <v>0</v>
      </c>
      <c r="H1700" s="26">
        <v>29154160</v>
      </c>
      <c r="I1700" s="26">
        <v>29154160</v>
      </c>
      <c r="J1700" s="26">
        <v>29154160</v>
      </c>
      <c r="K1700" s="26">
        <v>23000000</v>
      </c>
      <c r="L1700" s="26">
        <v>23000000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0</v>
      </c>
      <c r="T1700" s="26">
        <v>0</v>
      </c>
      <c r="U1700" s="26">
        <v>6154160</v>
      </c>
      <c r="V1700" s="26">
        <v>21.109028694361299</v>
      </c>
      <c r="W1700" s="26">
        <v>29154160</v>
      </c>
      <c r="X1700" s="26">
        <v>100</v>
      </c>
      <c r="Y1700" s="26">
        <v>29154160</v>
      </c>
      <c r="Z1700" s="26">
        <v>100</v>
      </c>
      <c r="AA1700" s="26">
        <v>23000000</v>
      </c>
      <c r="AB1700" s="26">
        <v>0</v>
      </c>
      <c r="AC1700" s="26">
        <v>0</v>
      </c>
    </row>
    <row r="1701" spans="1:29" ht="51" x14ac:dyDescent="0.2">
      <c r="A1701" s="10" t="s">
        <v>2422</v>
      </c>
      <c r="B1701" s="103" t="s">
        <v>2423</v>
      </c>
      <c r="C1701" s="26">
        <v>29154160</v>
      </c>
      <c r="D1701" s="26">
        <v>0</v>
      </c>
      <c r="E1701" s="26">
        <v>0</v>
      </c>
      <c r="F1701" s="26">
        <v>0</v>
      </c>
      <c r="G1701" s="26">
        <v>0</v>
      </c>
      <c r="H1701" s="26">
        <v>29154160</v>
      </c>
      <c r="I1701" s="26">
        <v>29154160</v>
      </c>
      <c r="J1701" s="26">
        <v>29154160</v>
      </c>
      <c r="K1701" s="26">
        <v>23000000</v>
      </c>
      <c r="L1701" s="26">
        <v>23000000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6">
        <v>0</v>
      </c>
      <c r="U1701" s="26">
        <v>6154160</v>
      </c>
      <c r="V1701" s="26">
        <v>21.109028694361299</v>
      </c>
      <c r="W1701" s="26">
        <v>29154160</v>
      </c>
      <c r="X1701" s="26">
        <v>100</v>
      </c>
      <c r="Y1701" s="26">
        <v>29154160</v>
      </c>
      <c r="Z1701" s="26">
        <v>100</v>
      </c>
      <c r="AA1701" s="26">
        <v>23000000</v>
      </c>
      <c r="AB1701" s="26">
        <v>0</v>
      </c>
      <c r="AC1701" s="26">
        <v>0</v>
      </c>
    </row>
    <row r="1702" spans="1:29" ht="25.5" x14ac:dyDescent="0.2">
      <c r="A1702" s="10" t="s">
        <v>2424</v>
      </c>
      <c r="B1702" s="103" t="s">
        <v>2313</v>
      </c>
      <c r="C1702" s="26">
        <v>29154160</v>
      </c>
      <c r="D1702" s="26">
        <v>0</v>
      </c>
      <c r="E1702" s="26">
        <v>0</v>
      </c>
      <c r="F1702" s="26">
        <v>0</v>
      </c>
      <c r="G1702" s="26">
        <v>0</v>
      </c>
      <c r="H1702" s="26">
        <v>29154160</v>
      </c>
      <c r="I1702" s="26">
        <v>29154160</v>
      </c>
      <c r="J1702" s="26">
        <v>29154160</v>
      </c>
      <c r="K1702" s="26">
        <v>23000000</v>
      </c>
      <c r="L1702" s="26">
        <v>23000000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6">
        <v>0</v>
      </c>
      <c r="U1702" s="26">
        <v>6154160</v>
      </c>
      <c r="V1702" s="26">
        <v>21.109028694361299</v>
      </c>
      <c r="W1702" s="26">
        <v>29154160</v>
      </c>
      <c r="X1702" s="26">
        <v>100</v>
      </c>
      <c r="Y1702" s="26">
        <v>29154160</v>
      </c>
      <c r="Z1702" s="26">
        <v>100</v>
      </c>
      <c r="AA1702" s="26">
        <v>23000000</v>
      </c>
      <c r="AB1702" s="26">
        <v>0</v>
      </c>
      <c r="AC1702" s="26">
        <v>0</v>
      </c>
    </row>
    <row r="1703" spans="1:29" ht="63.75" x14ac:dyDescent="0.2">
      <c r="A1703" s="10" t="s">
        <v>2425</v>
      </c>
      <c r="B1703" s="103" t="s">
        <v>2426</v>
      </c>
      <c r="C1703" s="26">
        <v>201312000</v>
      </c>
      <c r="D1703" s="26">
        <v>0</v>
      </c>
      <c r="E1703" s="26">
        <v>0</v>
      </c>
      <c r="F1703" s="26">
        <v>0</v>
      </c>
      <c r="G1703" s="26">
        <v>0</v>
      </c>
      <c r="H1703" s="26">
        <v>201312000</v>
      </c>
      <c r="I1703" s="26">
        <v>201312000</v>
      </c>
      <c r="J1703" s="26">
        <v>201312000</v>
      </c>
      <c r="K1703" s="26">
        <v>79000000</v>
      </c>
      <c r="L1703" s="26">
        <v>79000000</v>
      </c>
      <c r="M1703" s="26">
        <v>14000000</v>
      </c>
      <c r="N1703" s="26">
        <v>14000000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6">
        <v>0</v>
      </c>
      <c r="U1703" s="26">
        <v>122312000</v>
      </c>
      <c r="V1703" s="26">
        <v>60.757431250993498</v>
      </c>
      <c r="W1703" s="26">
        <v>187312000</v>
      </c>
      <c r="X1703" s="26">
        <v>93.045620728024204</v>
      </c>
      <c r="Y1703" s="26">
        <v>201312000</v>
      </c>
      <c r="Z1703" s="26">
        <v>100</v>
      </c>
      <c r="AA1703" s="26">
        <v>65000000</v>
      </c>
      <c r="AB1703" s="26">
        <v>14000000</v>
      </c>
      <c r="AC1703" s="26">
        <v>0</v>
      </c>
    </row>
    <row r="1704" spans="1:29" ht="25.5" x14ac:dyDescent="0.2">
      <c r="A1704" s="10" t="s">
        <v>2427</v>
      </c>
      <c r="B1704" s="103" t="s">
        <v>276</v>
      </c>
      <c r="C1704" s="26">
        <v>1064000</v>
      </c>
      <c r="D1704" s="26">
        <v>0</v>
      </c>
      <c r="E1704" s="26">
        <v>0</v>
      </c>
      <c r="F1704" s="26">
        <v>0</v>
      </c>
      <c r="G1704" s="26">
        <v>0</v>
      </c>
      <c r="H1704" s="26">
        <v>1064000</v>
      </c>
      <c r="I1704" s="26">
        <v>1064000</v>
      </c>
      <c r="J1704" s="26">
        <v>1064000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1064000</v>
      </c>
      <c r="V1704" s="26">
        <v>100</v>
      </c>
      <c r="W1704" s="26">
        <v>1064000</v>
      </c>
      <c r="X1704" s="26">
        <v>100</v>
      </c>
      <c r="Y1704" s="26">
        <v>1064000</v>
      </c>
      <c r="Z1704" s="26">
        <v>100</v>
      </c>
      <c r="AA1704" s="26">
        <v>0</v>
      </c>
      <c r="AB1704" s="26">
        <v>0</v>
      </c>
      <c r="AC1704" s="26">
        <v>0</v>
      </c>
    </row>
    <row r="1705" spans="1:29" ht="25.5" x14ac:dyDescent="0.2">
      <c r="A1705" s="10" t="s">
        <v>2428</v>
      </c>
      <c r="B1705" s="103" t="s">
        <v>2313</v>
      </c>
      <c r="C1705" s="26">
        <v>1064000</v>
      </c>
      <c r="D1705" s="26">
        <v>0</v>
      </c>
      <c r="E1705" s="26">
        <v>0</v>
      </c>
      <c r="F1705" s="26">
        <v>0</v>
      </c>
      <c r="G1705" s="26">
        <v>0</v>
      </c>
      <c r="H1705" s="26">
        <v>1064000</v>
      </c>
      <c r="I1705" s="26">
        <v>1064000</v>
      </c>
      <c r="J1705" s="26">
        <v>1064000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6">
        <v>0</v>
      </c>
      <c r="U1705" s="26">
        <v>1064000</v>
      </c>
      <c r="V1705" s="26">
        <v>100</v>
      </c>
      <c r="W1705" s="26">
        <v>1064000</v>
      </c>
      <c r="X1705" s="26">
        <v>100</v>
      </c>
      <c r="Y1705" s="26">
        <v>1064000</v>
      </c>
      <c r="Z1705" s="26">
        <v>100</v>
      </c>
      <c r="AA1705" s="26">
        <v>0</v>
      </c>
      <c r="AB1705" s="26">
        <v>0</v>
      </c>
      <c r="AC1705" s="26">
        <v>0</v>
      </c>
    </row>
    <row r="1706" spans="1:29" ht="51" x14ac:dyDescent="0.2">
      <c r="A1706" s="10" t="s">
        <v>2429</v>
      </c>
      <c r="B1706" s="103" t="s">
        <v>2423</v>
      </c>
      <c r="C1706" s="26">
        <v>200248000</v>
      </c>
      <c r="D1706" s="26">
        <v>0</v>
      </c>
      <c r="E1706" s="26">
        <v>0</v>
      </c>
      <c r="F1706" s="26">
        <v>0</v>
      </c>
      <c r="G1706" s="26">
        <v>0</v>
      </c>
      <c r="H1706" s="26">
        <v>200248000</v>
      </c>
      <c r="I1706" s="26">
        <v>200248000</v>
      </c>
      <c r="J1706" s="26">
        <v>200248000</v>
      </c>
      <c r="K1706" s="26">
        <v>79000000</v>
      </c>
      <c r="L1706" s="26">
        <v>79000000</v>
      </c>
      <c r="M1706" s="26">
        <v>14000000</v>
      </c>
      <c r="N1706" s="26">
        <v>14000000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6">
        <v>0</v>
      </c>
      <c r="U1706" s="26">
        <v>121248000</v>
      </c>
      <c r="V1706" s="26">
        <v>60.548919340018394</v>
      </c>
      <c r="W1706" s="26">
        <v>186248000</v>
      </c>
      <c r="X1706" s="26">
        <v>93.008669250129799</v>
      </c>
      <c r="Y1706" s="26">
        <v>200248000</v>
      </c>
      <c r="Z1706" s="26">
        <v>100</v>
      </c>
      <c r="AA1706" s="26">
        <v>65000000</v>
      </c>
      <c r="AB1706" s="26">
        <v>14000000</v>
      </c>
      <c r="AC1706" s="26">
        <v>0</v>
      </c>
    </row>
    <row r="1707" spans="1:29" ht="25.5" x14ac:dyDescent="0.2">
      <c r="A1707" s="10" t="s">
        <v>2430</v>
      </c>
      <c r="B1707" s="103" t="s">
        <v>2313</v>
      </c>
      <c r="C1707" s="26">
        <v>200248000</v>
      </c>
      <c r="D1707" s="26">
        <v>0</v>
      </c>
      <c r="E1707" s="26">
        <v>0</v>
      </c>
      <c r="F1707" s="26">
        <v>0</v>
      </c>
      <c r="G1707" s="26">
        <v>0</v>
      </c>
      <c r="H1707" s="26">
        <v>200248000</v>
      </c>
      <c r="I1707" s="26">
        <v>200248000</v>
      </c>
      <c r="J1707" s="26">
        <v>200248000</v>
      </c>
      <c r="K1707" s="26">
        <v>79000000</v>
      </c>
      <c r="L1707" s="26">
        <v>79000000</v>
      </c>
      <c r="M1707" s="26">
        <v>14000000</v>
      </c>
      <c r="N1707" s="26">
        <v>14000000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6">
        <v>0</v>
      </c>
      <c r="U1707" s="26">
        <v>121248000</v>
      </c>
      <c r="V1707" s="26">
        <v>60.548919340018394</v>
      </c>
      <c r="W1707" s="26">
        <v>186248000</v>
      </c>
      <c r="X1707" s="26">
        <v>93.008669250129799</v>
      </c>
      <c r="Y1707" s="26">
        <v>200248000</v>
      </c>
      <c r="Z1707" s="26">
        <v>100</v>
      </c>
      <c r="AA1707" s="26">
        <v>65000000</v>
      </c>
      <c r="AB1707" s="26">
        <v>14000000</v>
      </c>
      <c r="AC1707" s="26">
        <v>0</v>
      </c>
    </row>
    <row r="1708" spans="1:29" x14ac:dyDescent="0.2">
      <c r="A1708" s="10" t="s">
        <v>2431</v>
      </c>
      <c r="B1708" s="102" t="s">
        <v>2432</v>
      </c>
      <c r="C1708" s="26">
        <v>651731462</v>
      </c>
      <c r="D1708" s="26">
        <v>0</v>
      </c>
      <c r="E1708" s="26">
        <v>0</v>
      </c>
      <c r="F1708" s="26">
        <v>0</v>
      </c>
      <c r="G1708" s="26">
        <v>247096185</v>
      </c>
      <c r="H1708" s="26">
        <v>404635277</v>
      </c>
      <c r="I1708" s="26">
        <v>404635277</v>
      </c>
      <c r="J1708" s="26">
        <v>404635277</v>
      </c>
      <c r="K1708" s="26">
        <v>370000000</v>
      </c>
      <c r="L1708" s="26">
        <v>370000000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6">
        <v>0</v>
      </c>
      <c r="U1708" s="26">
        <v>34635277</v>
      </c>
      <c r="V1708" s="26">
        <v>8.5596286257562308</v>
      </c>
      <c r="W1708" s="26">
        <v>404635277</v>
      </c>
      <c r="X1708" s="26">
        <v>100</v>
      </c>
      <c r="Y1708" s="26">
        <v>404635277</v>
      </c>
      <c r="Z1708" s="26">
        <v>100</v>
      </c>
      <c r="AA1708" s="26">
        <v>370000000</v>
      </c>
      <c r="AB1708" s="26">
        <v>0</v>
      </c>
      <c r="AC1708" s="26">
        <v>0</v>
      </c>
    </row>
    <row r="1709" spans="1:29" ht="51" x14ac:dyDescent="0.2">
      <c r="A1709" s="10" t="s">
        <v>2433</v>
      </c>
      <c r="B1709" s="103" t="s">
        <v>2391</v>
      </c>
      <c r="C1709" s="26">
        <v>651731462</v>
      </c>
      <c r="D1709" s="26">
        <v>0</v>
      </c>
      <c r="E1709" s="26">
        <v>0</v>
      </c>
      <c r="F1709" s="26">
        <v>0</v>
      </c>
      <c r="G1709" s="26">
        <v>247096185</v>
      </c>
      <c r="H1709" s="26">
        <v>404635277</v>
      </c>
      <c r="I1709" s="26">
        <v>404635277</v>
      </c>
      <c r="J1709" s="26">
        <v>404635277</v>
      </c>
      <c r="K1709" s="26">
        <v>370000000</v>
      </c>
      <c r="L1709" s="26">
        <v>370000000</v>
      </c>
      <c r="M1709" s="26">
        <v>0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6">
        <v>0</v>
      </c>
      <c r="U1709" s="26">
        <v>34635277</v>
      </c>
      <c r="V1709" s="26">
        <v>8.5596286257562308</v>
      </c>
      <c r="W1709" s="26">
        <v>404635277</v>
      </c>
      <c r="X1709" s="26">
        <v>100</v>
      </c>
      <c r="Y1709" s="26">
        <v>404635277</v>
      </c>
      <c r="Z1709" s="26">
        <v>100</v>
      </c>
      <c r="AA1709" s="26">
        <v>370000000</v>
      </c>
      <c r="AB1709" s="26">
        <v>0</v>
      </c>
      <c r="AC1709" s="26">
        <v>0</v>
      </c>
    </row>
    <row r="1710" spans="1:29" ht="25.5" x14ac:dyDescent="0.2">
      <c r="A1710" s="10" t="s">
        <v>2434</v>
      </c>
      <c r="B1710" s="103" t="s">
        <v>2313</v>
      </c>
      <c r="C1710" s="26">
        <v>432459462</v>
      </c>
      <c r="D1710" s="26">
        <v>0</v>
      </c>
      <c r="E1710" s="26">
        <v>0</v>
      </c>
      <c r="F1710" s="26">
        <v>0</v>
      </c>
      <c r="G1710" s="26">
        <v>62459462</v>
      </c>
      <c r="H1710" s="26">
        <v>370000000</v>
      </c>
      <c r="I1710" s="26">
        <v>370000000</v>
      </c>
      <c r="J1710" s="26">
        <v>370000000</v>
      </c>
      <c r="K1710" s="26">
        <v>370000000</v>
      </c>
      <c r="L1710" s="26">
        <v>370000000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6">
        <v>0</v>
      </c>
      <c r="U1710" s="26">
        <v>0</v>
      </c>
      <c r="V1710" s="26">
        <v>0</v>
      </c>
      <c r="W1710" s="26">
        <v>370000000</v>
      </c>
      <c r="X1710" s="26">
        <v>100</v>
      </c>
      <c r="Y1710" s="26">
        <v>370000000</v>
      </c>
      <c r="Z1710" s="26">
        <v>100</v>
      </c>
      <c r="AA1710" s="26">
        <v>370000000</v>
      </c>
      <c r="AB1710" s="26">
        <v>0</v>
      </c>
      <c r="AC1710" s="26">
        <v>0</v>
      </c>
    </row>
    <row r="1711" spans="1:29" ht="25.5" x14ac:dyDescent="0.2">
      <c r="A1711" s="10" t="s">
        <v>2435</v>
      </c>
      <c r="B1711" s="103" t="s">
        <v>2411</v>
      </c>
      <c r="C1711" s="26">
        <v>219272000</v>
      </c>
      <c r="D1711" s="26">
        <v>0</v>
      </c>
      <c r="E1711" s="26">
        <v>0</v>
      </c>
      <c r="F1711" s="26">
        <v>0</v>
      </c>
      <c r="G1711" s="26">
        <v>184636723</v>
      </c>
      <c r="H1711" s="26">
        <v>34635277</v>
      </c>
      <c r="I1711" s="26">
        <v>34635277</v>
      </c>
      <c r="J1711" s="26">
        <v>34635277</v>
      </c>
      <c r="K1711" s="26">
        <v>0</v>
      </c>
      <c r="L1711" s="26">
        <v>0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  <c r="S1711" s="26">
        <v>0</v>
      </c>
      <c r="T1711" s="26">
        <v>0</v>
      </c>
      <c r="U1711" s="26">
        <v>34635277</v>
      </c>
      <c r="V1711" s="26">
        <v>100</v>
      </c>
      <c r="W1711" s="26">
        <v>34635277</v>
      </c>
      <c r="X1711" s="26">
        <v>100</v>
      </c>
      <c r="Y1711" s="26">
        <v>34635277</v>
      </c>
      <c r="Z1711" s="26">
        <v>100</v>
      </c>
      <c r="AA1711" s="26">
        <v>0</v>
      </c>
      <c r="AB1711" s="26">
        <v>0</v>
      </c>
      <c r="AC1711" s="26">
        <v>0</v>
      </c>
    </row>
    <row r="1712" spans="1:29" ht="51" x14ac:dyDescent="0.2">
      <c r="A1712" s="10" t="s">
        <v>2436</v>
      </c>
      <c r="B1712" s="103" t="s">
        <v>2437</v>
      </c>
      <c r="C1712" s="26">
        <v>198512000</v>
      </c>
      <c r="D1712" s="26">
        <v>0</v>
      </c>
      <c r="E1712" s="26">
        <v>0</v>
      </c>
      <c r="F1712" s="26">
        <v>0</v>
      </c>
      <c r="G1712" s="26">
        <v>0</v>
      </c>
      <c r="H1712" s="26">
        <v>198512000</v>
      </c>
      <c r="I1712" s="26">
        <v>198512000</v>
      </c>
      <c r="J1712" s="26">
        <v>198512000</v>
      </c>
      <c r="K1712" s="26">
        <v>151500000</v>
      </c>
      <c r="L1712" s="26">
        <v>151500000</v>
      </c>
      <c r="M1712" s="26">
        <v>44500000</v>
      </c>
      <c r="N1712" s="26">
        <v>44500000</v>
      </c>
      <c r="O1712" s="26">
        <v>0</v>
      </c>
      <c r="P1712" s="26">
        <v>0</v>
      </c>
      <c r="Q1712" s="26">
        <v>0</v>
      </c>
      <c r="R1712" s="26">
        <v>0</v>
      </c>
      <c r="S1712" s="26">
        <v>0</v>
      </c>
      <c r="T1712" s="26">
        <v>0</v>
      </c>
      <c r="U1712" s="26">
        <v>47012000</v>
      </c>
      <c r="V1712" s="26">
        <v>23.682195534778799</v>
      </c>
      <c r="W1712" s="26">
        <v>154012000</v>
      </c>
      <c r="X1712" s="26">
        <v>77.583219150479607</v>
      </c>
      <c r="Y1712" s="26">
        <v>198512000</v>
      </c>
      <c r="Z1712" s="26">
        <v>100</v>
      </c>
      <c r="AA1712" s="26">
        <v>107000000</v>
      </c>
      <c r="AB1712" s="26">
        <v>44500000</v>
      </c>
      <c r="AC1712" s="26">
        <v>0</v>
      </c>
    </row>
    <row r="1713" spans="1:29" ht="25.5" x14ac:dyDescent="0.2">
      <c r="A1713" s="10" t="s">
        <v>2438</v>
      </c>
      <c r="B1713" s="103" t="s">
        <v>276</v>
      </c>
      <c r="C1713" s="26">
        <v>1064000</v>
      </c>
      <c r="D1713" s="26">
        <v>0</v>
      </c>
      <c r="E1713" s="26">
        <v>0</v>
      </c>
      <c r="F1713" s="26">
        <v>0</v>
      </c>
      <c r="G1713" s="26">
        <v>0</v>
      </c>
      <c r="H1713" s="26">
        <v>1064000</v>
      </c>
      <c r="I1713" s="26">
        <v>1064000</v>
      </c>
      <c r="J1713" s="26">
        <v>1064000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0</v>
      </c>
      <c r="T1713" s="26">
        <v>0</v>
      </c>
      <c r="U1713" s="26">
        <v>1064000</v>
      </c>
      <c r="V1713" s="26">
        <v>100</v>
      </c>
      <c r="W1713" s="26">
        <v>1064000</v>
      </c>
      <c r="X1713" s="26">
        <v>100</v>
      </c>
      <c r="Y1713" s="26">
        <v>1064000</v>
      </c>
      <c r="Z1713" s="26">
        <v>100</v>
      </c>
      <c r="AA1713" s="26">
        <v>0</v>
      </c>
      <c r="AB1713" s="26">
        <v>0</v>
      </c>
      <c r="AC1713" s="26">
        <v>0</v>
      </c>
    </row>
    <row r="1714" spans="1:29" ht="25.5" x14ac:dyDescent="0.2">
      <c r="A1714" s="10" t="s">
        <v>2439</v>
      </c>
      <c r="B1714" s="103" t="s">
        <v>2313</v>
      </c>
      <c r="C1714" s="26">
        <v>1064000</v>
      </c>
      <c r="D1714" s="26">
        <v>0</v>
      </c>
      <c r="E1714" s="26">
        <v>0</v>
      </c>
      <c r="F1714" s="26">
        <v>0</v>
      </c>
      <c r="G1714" s="26">
        <v>0</v>
      </c>
      <c r="H1714" s="26">
        <v>1064000</v>
      </c>
      <c r="I1714" s="26">
        <v>1064000</v>
      </c>
      <c r="J1714" s="26">
        <v>1064000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0</v>
      </c>
      <c r="T1714" s="26">
        <v>0</v>
      </c>
      <c r="U1714" s="26">
        <v>1064000</v>
      </c>
      <c r="V1714" s="26">
        <v>100</v>
      </c>
      <c r="W1714" s="26">
        <v>1064000</v>
      </c>
      <c r="X1714" s="26">
        <v>100</v>
      </c>
      <c r="Y1714" s="26">
        <v>1064000</v>
      </c>
      <c r="Z1714" s="26">
        <v>100</v>
      </c>
      <c r="AA1714" s="26">
        <v>0</v>
      </c>
      <c r="AB1714" s="26">
        <v>0</v>
      </c>
      <c r="AC1714" s="26">
        <v>0</v>
      </c>
    </row>
    <row r="1715" spans="1:29" ht="38.25" x14ac:dyDescent="0.2">
      <c r="A1715" s="10" t="s">
        <v>2440</v>
      </c>
      <c r="B1715" s="103" t="s">
        <v>2441</v>
      </c>
      <c r="C1715" s="26">
        <v>100000000</v>
      </c>
      <c r="D1715" s="26">
        <v>0</v>
      </c>
      <c r="E1715" s="26">
        <v>0</v>
      </c>
      <c r="F1715" s="26">
        <v>0</v>
      </c>
      <c r="G1715" s="26">
        <v>0</v>
      </c>
      <c r="H1715" s="26">
        <v>100000000</v>
      </c>
      <c r="I1715" s="26">
        <v>100000000</v>
      </c>
      <c r="J1715" s="26">
        <v>100000000</v>
      </c>
      <c r="K1715" s="26">
        <v>91500000</v>
      </c>
      <c r="L1715" s="26">
        <v>91500000</v>
      </c>
      <c r="M1715" s="26">
        <v>16500000</v>
      </c>
      <c r="N1715" s="26">
        <v>16500000</v>
      </c>
      <c r="O1715" s="26">
        <v>0</v>
      </c>
      <c r="P1715" s="26">
        <v>0</v>
      </c>
      <c r="Q1715" s="26">
        <v>0</v>
      </c>
      <c r="R1715" s="26">
        <v>0</v>
      </c>
      <c r="S1715" s="26">
        <v>0</v>
      </c>
      <c r="T1715" s="26">
        <v>0</v>
      </c>
      <c r="U1715" s="26">
        <v>8500000</v>
      </c>
      <c r="V1715" s="26">
        <v>8.5</v>
      </c>
      <c r="W1715" s="26">
        <v>83500000</v>
      </c>
      <c r="X1715" s="26">
        <v>83.5</v>
      </c>
      <c r="Y1715" s="26">
        <v>100000000</v>
      </c>
      <c r="Z1715" s="26">
        <v>100</v>
      </c>
      <c r="AA1715" s="26">
        <v>75000000</v>
      </c>
      <c r="AB1715" s="26">
        <v>16500000</v>
      </c>
      <c r="AC1715" s="26">
        <v>0</v>
      </c>
    </row>
    <row r="1716" spans="1:29" ht="25.5" x14ac:dyDescent="0.2">
      <c r="A1716" s="10" t="s">
        <v>2442</v>
      </c>
      <c r="B1716" s="103" t="s">
        <v>2313</v>
      </c>
      <c r="C1716" s="26">
        <v>100000000</v>
      </c>
      <c r="D1716" s="26">
        <v>0</v>
      </c>
      <c r="E1716" s="26">
        <v>0</v>
      </c>
      <c r="F1716" s="26">
        <v>0</v>
      </c>
      <c r="G1716" s="26">
        <v>0</v>
      </c>
      <c r="H1716" s="26">
        <v>100000000</v>
      </c>
      <c r="I1716" s="26">
        <v>100000000</v>
      </c>
      <c r="J1716" s="26">
        <v>100000000</v>
      </c>
      <c r="K1716" s="26">
        <v>91500000</v>
      </c>
      <c r="L1716" s="26">
        <v>91500000</v>
      </c>
      <c r="M1716" s="26">
        <v>16500000</v>
      </c>
      <c r="N1716" s="26">
        <v>16500000</v>
      </c>
      <c r="O1716" s="26">
        <v>0</v>
      </c>
      <c r="P1716" s="26">
        <v>0</v>
      </c>
      <c r="Q1716" s="26">
        <v>0</v>
      </c>
      <c r="R1716" s="26">
        <v>0</v>
      </c>
      <c r="S1716" s="26">
        <v>0</v>
      </c>
      <c r="T1716" s="26">
        <v>0</v>
      </c>
      <c r="U1716" s="26">
        <v>8500000</v>
      </c>
      <c r="V1716" s="26">
        <v>8.5</v>
      </c>
      <c r="W1716" s="26">
        <v>83500000</v>
      </c>
      <c r="X1716" s="26">
        <v>83.5</v>
      </c>
      <c r="Y1716" s="26">
        <v>100000000</v>
      </c>
      <c r="Z1716" s="26">
        <v>100</v>
      </c>
      <c r="AA1716" s="26">
        <v>75000000</v>
      </c>
      <c r="AB1716" s="26">
        <v>16500000</v>
      </c>
      <c r="AC1716" s="26">
        <v>0</v>
      </c>
    </row>
    <row r="1717" spans="1:29" ht="38.25" x14ac:dyDescent="0.2">
      <c r="A1717" s="10" t="s">
        <v>2443</v>
      </c>
      <c r="B1717" s="103" t="s">
        <v>2444</v>
      </c>
      <c r="C1717" s="26">
        <v>97448000</v>
      </c>
      <c r="D1717" s="26">
        <v>0</v>
      </c>
      <c r="E1717" s="26">
        <v>0</v>
      </c>
      <c r="F1717" s="26">
        <v>0</v>
      </c>
      <c r="G1717" s="26">
        <v>0</v>
      </c>
      <c r="H1717" s="26">
        <v>97448000</v>
      </c>
      <c r="I1717" s="26">
        <v>97448000</v>
      </c>
      <c r="J1717" s="26">
        <v>97448000</v>
      </c>
      <c r="K1717" s="26">
        <v>60000000</v>
      </c>
      <c r="L1717" s="26">
        <v>60000000</v>
      </c>
      <c r="M1717" s="26">
        <v>28000000</v>
      </c>
      <c r="N1717" s="26">
        <v>28000000</v>
      </c>
      <c r="O1717" s="26">
        <v>0</v>
      </c>
      <c r="P1717" s="26">
        <v>0</v>
      </c>
      <c r="Q1717" s="26">
        <v>0</v>
      </c>
      <c r="R1717" s="26">
        <v>0</v>
      </c>
      <c r="S1717" s="26">
        <v>0</v>
      </c>
      <c r="T1717" s="26">
        <v>0</v>
      </c>
      <c r="U1717" s="26">
        <v>37448000</v>
      </c>
      <c r="V1717" s="26">
        <v>38.428700435103899</v>
      </c>
      <c r="W1717" s="26">
        <v>69448000</v>
      </c>
      <c r="X1717" s="26">
        <v>71.266726869715086</v>
      </c>
      <c r="Y1717" s="26">
        <v>97448000</v>
      </c>
      <c r="Z1717" s="26">
        <v>100</v>
      </c>
      <c r="AA1717" s="26">
        <v>32000000</v>
      </c>
      <c r="AB1717" s="26">
        <v>28000000</v>
      </c>
      <c r="AC1717" s="26">
        <v>0</v>
      </c>
    </row>
    <row r="1718" spans="1:29" ht="25.5" x14ac:dyDescent="0.2">
      <c r="A1718" s="10" t="s">
        <v>2445</v>
      </c>
      <c r="B1718" s="103" t="s">
        <v>2313</v>
      </c>
      <c r="C1718" s="26">
        <v>97448000</v>
      </c>
      <c r="D1718" s="26">
        <v>0</v>
      </c>
      <c r="E1718" s="26">
        <v>0</v>
      </c>
      <c r="F1718" s="26">
        <v>0</v>
      </c>
      <c r="G1718" s="26">
        <v>0</v>
      </c>
      <c r="H1718" s="26">
        <v>97448000</v>
      </c>
      <c r="I1718" s="26">
        <v>97448000</v>
      </c>
      <c r="J1718" s="26">
        <v>97448000</v>
      </c>
      <c r="K1718" s="26">
        <v>60000000</v>
      </c>
      <c r="L1718" s="26">
        <v>60000000</v>
      </c>
      <c r="M1718" s="26">
        <v>28000000</v>
      </c>
      <c r="N1718" s="26">
        <v>28000000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6">
        <v>0</v>
      </c>
      <c r="U1718" s="26">
        <v>37448000</v>
      </c>
      <c r="V1718" s="26">
        <v>38.428700435103899</v>
      </c>
      <c r="W1718" s="26">
        <v>69448000</v>
      </c>
      <c r="X1718" s="26">
        <v>71.266726869715086</v>
      </c>
      <c r="Y1718" s="26">
        <v>97448000</v>
      </c>
      <c r="Z1718" s="26">
        <v>100</v>
      </c>
      <c r="AA1718" s="26">
        <v>32000000</v>
      </c>
      <c r="AB1718" s="26">
        <v>28000000</v>
      </c>
      <c r="AC1718" s="26">
        <v>0</v>
      </c>
    </row>
    <row r="1719" spans="1:29" ht="63.75" x14ac:dyDescent="0.2">
      <c r="A1719" s="10" t="s">
        <v>2446</v>
      </c>
      <c r="B1719" s="103" t="s">
        <v>2447</v>
      </c>
      <c r="C1719" s="26">
        <v>100000000</v>
      </c>
      <c r="D1719" s="26">
        <v>0</v>
      </c>
      <c r="E1719" s="26">
        <v>0</v>
      </c>
      <c r="F1719" s="26">
        <v>0</v>
      </c>
      <c r="G1719" s="26">
        <v>0</v>
      </c>
      <c r="H1719" s="26">
        <v>100000000</v>
      </c>
      <c r="I1719" s="26">
        <v>100000000</v>
      </c>
      <c r="J1719" s="26">
        <v>100000000</v>
      </c>
      <c r="K1719" s="26">
        <v>42000000</v>
      </c>
      <c r="L1719" s="26">
        <v>42000000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58000000</v>
      </c>
      <c r="V1719" s="26">
        <v>58</v>
      </c>
      <c r="W1719" s="26">
        <v>100000000</v>
      </c>
      <c r="X1719" s="26">
        <v>100</v>
      </c>
      <c r="Y1719" s="26">
        <v>100000000</v>
      </c>
      <c r="Z1719" s="26">
        <v>100</v>
      </c>
      <c r="AA1719" s="26">
        <v>42000000</v>
      </c>
      <c r="AB1719" s="26">
        <v>0</v>
      </c>
      <c r="AC1719" s="26">
        <v>0</v>
      </c>
    </row>
    <row r="1720" spans="1:29" ht="51" x14ac:dyDescent="0.2">
      <c r="A1720" s="10" t="s">
        <v>2448</v>
      </c>
      <c r="B1720" s="103" t="s">
        <v>2391</v>
      </c>
      <c r="C1720" s="26">
        <v>100000000</v>
      </c>
      <c r="D1720" s="26">
        <v>0</v>
      </c>
      <c r="E1720" s="26">
        <v>0</v>
      </c>
      <c r="F1720" s="26">
        <v>0</v>
      </c>
      <c r="G1720" s="26">
        <v>0</v>
      </c>
      <c r="H1720" s="26">
        <v>100000000</v>
      </c>
      <c r="I1720" s="26">
        <v>100000000</v>
      </c>
      <c r="J1720" s="26">
        <v>100000000</v>
      </c>
      <c r="K1720" s="26">
        <v>42000000</v>
      </c>
      <c r="L1720" s="26">
        <v>42000000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6">
        <v>0</v>
      </c>
      <c r="U1720" s="26">
        <v>58000000</v>
      </c>
      <c r="V1720" s="26">
        <v>58</v>
      </c>
      <c r="W1720" s="26">
        <v>100000000</v>
      </c>
      <c r="X1720" s="26">
        <v>100</v>
      </c>
      <c r="Y1720" s="26">
        <v>100000000</v>
      </c>
      <c r="Z1720" s="26">
        <v>100</v>
      </c>
      <c r="AA1720" s="26">
        <v>42000000</v>
      </c>
      <c r="AB1720" s="26">
        <v>0</v>
      </c>
      <c r="AC1720" s="26">
        <v>0</v>
      </c>
    </row>
    <row r="1721" spans="1:29" ht="25.5" x14ac:dyDescent="0.2">
      <c r="A1721" s="10" t="s">
        <v>2449</v>
      </c>
      <c r="B1721" s="103" t="s">
        <v>2313</v>
      </c>
      <c r="C1721" s="26">
        <v>100000000</v>
      </c>
      <c r="D1721" s="26">
        <v>0</v>
      </c>
      <c r="E1721" s="26">
        <v>0</v>
      </c>
      <c r="F1721" s="26">
        <v>0</v>
      </c>
      <c r="G1721" s="26">
        <v>0</v>
      </c>
      <c r="H1721" s="26">
        <v>100000000</v>
      </c>
      <c r="I1721" s="26">
        <v>100000000</v>
      </c>
      <c r="J1721" s="26">
        <v>100000000</v>
      </c>
      <c r="K1721" s="26">
        <v>42000000</v>
      </c>
      <c r="L1721" s="26">
        <v>42000000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6">
        <v>0</v>
      </c>
      <c r="U1721" s="26">
        <v>58000000</v>
      </c>
      <c r="V1721" s="26">
        <v>58</v>
      </c>
      <c r="W1721" s="26">
        <v>100000000</v>
      </c>
      <c r="X1721" s="26">
        <v>100</v>
      </c>
      <c r="Y1721" s="26">
        <v>100000000</v>
      </c>
      <c r="Z1721" s="26">
        <v>100</v>
      </c>
      <c r="AA1721" s="26">
        <v>42000000</v>
      </c>
      <c r="AB1721" s="26">
        <v>0</v>
      </c>
      <c r="AC1721" s="26">
        <v>0</v>
      </c>
    </row>
    <row r="1722" spans="1:29" x14ac:dyDescent="0.2">
      <c r="A1722" s="10" t="s">
        <v>2450</v>
      </c>
      <c r="B1722" s="102" t="s">
        <v>2352</v>
      </c>
      <c r="C1722" s="26">
        <v>100000000</v>
      </c>
      <c r="D1722" s="26">
        <v>0</v>
      </c>
      <c r="E1722" s="26">
        <v>0</v>
      </c>
      <c r="F1722" s="26">
        <v>120110499</v>
      </c>
      <c r="G1722" s="26">
        <v>0</v>
      </c>
      <c r="H1722" s="26">
        <v>220110499</v>
      </c>
      <c r="I1722" s="26">
        <v>220110499</v>
      </c>
      <c r="J1722" s="26">
        <v>220110499</v>
      </c>
      <c r="K1722" s="26">
        <v>190500000</v>
      </c>
      <c r="L1722" s="26">
        <v>190500000</v>
      </c>
      <c r="M1722" s="26">
        <v>74500000</v>
      </c>
      <c r="N1722" s="26">
        <v>74500000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6">
        <v>0</v>
      </c>
      <c r="U1722" s="26">
        <v>29610499</v>
      </c>
      <c r="V1722" s="26">
        <v>13.452560933951601</v>
      </c>
      <c r="W1722" s="26">
        <v>145610499</v>
      </c>
      <c r="X1722" s="26">
        <v>66.153363724826207</v>
      </c>
      <c r="Y1722" s="26">
        <v>220110499</v>
      </c>
      <c r="Z1722" s="26">
        <v>100</v>
      </c>
      <c r="AA1722" s="26">
        <v>116000000</v>
      </c>
      <c r="AB1722" s="26">
        <v>74500000</v>
      </c>
      <c r="AC1722" s="26">
        <v>0</v>
      </c>
    </row>
    <row r="1723" spans="1:29" ht="25.5" x14ac:dyDescent="0.2">
      <c r="A1723" s="10" t="s">
        <v>2451</v>
      </c>
      <c r="B1723" s="103" t="s">
        <v>296</v>
      </c>
      <c r="C1723" s="26">
        <v>100000000</v>
      </c>
      <c r="D1723" s="26">
        <v>0</v>
      </c>
      <c r="E1723" s="26">
        <v>0</v>
      </c>
      <c r="F1723" s="26">
        <v>120110499</v>
      </c>
      <c r="G1723" s="26">
        <v>0</v>
      </c>
      <c r="H1723" s="26">
        <v>220110499</v>
      </c>
      <c r="I1723" s="26">
        <v>220110499</v>
      </c>
      <c r="J1723" s="26">
        <v>220110499</v>
      </c>
      <c r="K1723" s="26">
        <v>190500000</v>
      </c>
      <c r="L1723" s="26">
        <v>190500000</v>
      </c>
      <c r="M1723" s="26">
        <v>74500000</v>
      </c>
      <c r="N1723" s="26">
        <v>74500000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29610499</v>
      </c>
      <c r="V1723" s="26">
        <v>13.452560933951601</v>
      </c>
      <c r="W1723" s="26">
        <v>145610499</v>
      </c>
      <c r="X1723" s="26">
        <v>66.153363724826207</v>
      </c>
      <c r="Y1723" s="26">
        <v>220110499</v>
      </c>
      <c r="Z1723" s="26">
        <v>100</v>
      </c>
      <c r="AA1723" s="26">
        <v>116000000</v>
      </c>
      <c r="AB1723" s="26">
        <v>74500000</v>
      </c>
      <c r="AC1723" s="26">
        <v>0</v>
      </c>
    </row>
    <row r="1724" spans="1:29" ht="25.5" x14ac:dyDescent="0.2">
      <c r="A1724" s="10" t="s">
        <v>2452</v>
      </c>
      <c r="B1724" s="103" t="s">
        <v>2313</v>
      </c>
      <c r="C1724" s="26">
        <v>100000000</v>
      </c>
      <c r="D1724" s="26">
        <v>0</v>
      </c>
      <c r="E1724" s="26">
        <v>0</v>
      </c>
      <c r="F1724" s="26">
        <v>120110499</v>
      </c>
      <c r="G1724" s="26">
        <v>0</v>
      </c>
      <c r="H1724" s="26">
        <v>220110499</v>
      </c>
      <c r="I1724" s="26">
        <v>220110499</v>
      </c>
      <c r="J1724" s="26">
        <v>220110499</v>
      </c>
      <c r="K1724" s="26">
        <v>190500000</v>
      </c>
      <c r="L1724" s="26">
        <v>190500000</v>
      </c>
      <c r="M1724" s="26">
        <v>74500000</v>
      </c>
      <c r="N1724" s="26">
        <v>74500000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29610499</v>
      </c>
      <c r="V1724" s="26">
        <v>13.452560933951601</v>
      </c>
      <c r="W1724" s="26">
        <v>145610499</v>
      </c>
      <c r="X1724" s="26">
        <v>66.153363724826207</v>
      </c>
      <c r="Y1724" s="26">
        <v>220110499</v>
      </c>
      <c r="Z1724" s="26">
        <v>100</v>
      </c>
      <c r="AA1724" s="26">
        <v>116000000</v>
      </c>
      <c r="AB1724" s="26">
        <v>74500000</v>
      </c>
      <c r="AC1724" s="26">
        <v>0</v>
      </c>
    </row>
    <row r="1725" spans="1:29" x14ac:dyDescent="0.2">
      <c r="A1725" s="10" t="s">
        <v>2453</v>
      </c>
      <c r="B1725" s="102" t="s">
        <v>2454</v>
      </c>
      <c r="C1725" s="26">
        <v>25000000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25000000</v>
      </c>
      <c r="I1725" s="26">
        <v>2083337</v>
      </c>
      <c r="J1725" s="26">
        <v>2083337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25000000</v>
      </c>
      <c r="V1725" s="26">
        <v>100</v>
      </c>
      <c r="W1725" s="26">
        <v>25000000</v>
      </c>
      <c r="X1725" s="26">
        <v>100</v>
      </c>
      <c r="Y1725" s="26">
        <v>25000000</v>
      </c>
      <c r="Z1725" s="26">
        <v>100</v>
      </c>
      <c r="AA1725" s="26">
        <v>0</v>
      </c>
      <c r="AB1725" s="26">
        <v>0</v>
      </c>
      <c r="AC1725" s="26">
        <v>0</v>
      </c>
    </row>
    <row r="1726" spans="1:29" x14ac:dyDescent="0.2">
      <c r="A1726" s="10" t="s">
        <v>2455</v>
      </c>
      <c r="B1726" s="102" t="s">
        <v>397</v>
      </c>
      <c r="C1726" s="26">
        <v>25000000</v>
      </c>
      <c r="D1726" s="26">
        <v>0</v>
      </c>
      <c r="E1726" s="26">
        <v>0</v>
      </c>
      <c r="F1726" s="26">
        <v>0</v>
      </c>
      <c r="G1726" s="26">
        <v>0</v>
      </c>
      <c r="H1726" s="26">
        <v>25000000</v>
      </c>
      <c r="I1726" s="26">
        <v>2083337</v>
      </c>
      <c r="J1726" s="26">
        <v>2083337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6">
        <v>0</v>
      </c>
      <c r="U1726" s="26">
        <v>25000000</v>
      </c>
      <c r="V1726" s="26">
        <v>100</v>
      </c>
      <c r="W1726" s="26">
        <v>25000000</v>
      </c>
      <c r="X1726" s="26">
        <v>100</v>
      </c>
      <c r="Y1726" s="26">
        <v>25000000</v>
      </c>
      <c r="Z1726" s="26">
        <v>100</v>
      </c>
      <c r="AA1726" s="26">
        <v>0</v>
      </c>
      <c r="AB1726" s="26">
        <v>0</v>
      </c>
      <c r="AC1726" s="26">
        <v>0</v>
      </c>
    </row>
    <row r="1727" spans="1:29" ht="38.25" x14ac:dyDescent="0.2">
      <c r="A1727" s="10" t="s">
        <v>2456</v>
      </c>
      <c r="B1727" s="103" t="s">
        <v>2457</v>
      </c>
      <c r="C1727" s="26">
        <v>25000000</v>
      </c>
      <c r="D1727" s="26">
        <v>0</v>
      </c>
      <c r="E1727" s="26">
        <v>0</v>
      </c>
      <c r="F1727" s="26">
        <v>0</v>
      </c>
      <c r="G1727" s="26">
        <v>0</v>
      </c>
      <c r="H1727" s="26">
        <v>25000000</v>
      </c>
      <c r="I1727" s="26">
        <v>2083337</v>
      </c>
      <c r="J1727" s="26">
        <v>2083337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6">
        <v>0</v>
      </c>
      <c r="U1727" s="26">
        <v>25000000</v>
      </c>
      <c r="V1727" s="26">
        <v>100</v>
      </c>
      <c r="W1727" s="26">
        <v>25000000</v>
      </c>
      <c r="X1727" s="26">
        <v>100</v>
      </c>
      <c r="Y1727" s="26">
        <v>25000000</v>
      </c>
      <c r="Z1727" s="26">
        <v>100</v>
      </c>
      <c r="AA1727" s="26">
        <v>0</v>
      </c>
      <c r="AB1727" s="26">
        <v>0</v>
      </c>
      <c r="AC1727" s="26">
        <v>0</v>
      </c>
    </row>
    <row r="1728" spans="1:29" ht="38.25" x14ac:dyDescent="0.2">
      <c r="A1728" s="10" t="s">
        <v>2458</v>
      </c>
      <c r="B1728" s="103" t="s">
        <v>2459</v>
      </c>
      <c r="C1728" s="26">
        <v>25000000</v>
      </c>
      <c r="D1728" s="26">
        <v>0</v>
      </c>
      <c r="E1728" s="26">
        <v>0</v>
      </c>
      <c r="F1728" s="26">
        <v>0</v>
      </c>
      <c r="G1728" s="26">
        <v>0</v>
      </c>
      <c r="H1728" s="26">
        <v>25000000</v>
      </c>
      <c r="I1728" s="26">
        <v>2083337</v>
      </c>
      <c r="J1728" s="26">
        <v>2083337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6">
        <v>0</v>
      </c>
      <c r="U1728" s="26">
        <v>25000000</v>
      </c>
      <c r="V1728" s="26">
        <v>100</v>
      </c>
      <c r="W1728" s="26">
        <v>25000000</v>
      </c>
      <c r="X1728" s="26">
        <v>100</v>
      </c>
      <c r="Y1728" s="26">
        <v>25000000</v>
      </c>
      <c r="Z1728" s="26">
        <v>100</v>
      </c>
      <c r="AA1728" s="26">
        <v>0</v>
      </c>
      <c r="AB1728" s="26">
        <v>0</v>
      </c>
      <c r="AC1728" s="26">
        <v>0</v>
      </c>
    </row>
    <row r="1729" spans="1:29" x14ac:dyDescent="0.2">
      <c r="A1729" s="10" t="s">
        <v>2460</v>
      </c>
      <c r="B1729" s="102" t="s">
        <v>127</v>
      </c>
      <c r="C1729" s="26">
        <v>25000000</v>
      </c>
      <c r="D1729" s="26">
        <v>0</v>
      </c>
      <c r="E1729" s="26">
        <v>0</v>
      </c>
      <c r="F1729" s="26">
        <v>0</v>
      </c>
      <c r="G1729" s="26">
        <v>0</v>
      </c>
      <c r="H1729" s="26">
        <v>25000000</v>
      </c>
      <c r="I1729" s="26">
        <v>2083337</v>
      </c>
      <c r="J1729" s="26">
        <v>2083337</v>
      </c>
      <c r="K1729" s="26">
        <v>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0</v>
      </c>
      <c r="T1729" s="26">
        <v>0</v>
      </c>
      <c r="U1729" s="26">
        <v>25000000</v>
      </c>
      <c r="V1729" s="26">
        <v>100</v>
      </c>
      <c r="W1729" s="26">
        <v>25000000</v>
      </c>
      <c r="X1729" s="26">
        <v>100</v>
      </c>
      <c r="Y1729" s="26">
        <v>25000000</v>
      </c>
      <c r="Z1729" s="26">
        <v>100</v>
      </c>
      <c r="AA1729" s="26">
        <v>0</v>
      </c>
      <c r="AB1729" s="26">
        <v>0</v>
      </c>
      <c r="AC1729" s="26">
        <v>0</v>
      </c>
    </row>
    <row r="1730" spans="1:29" x14ac:dyDescent="0.2">
      <c r="A1730" s="10" t="s">
        <v>2461</v>
      </c>
      <c r="B1730" s="102" t="s">
        <v>115</v>
      </c>
      <c r="C1730" s="26">
        <v>0</v>
      </c>
      <c r="D1730" s="26">
        <v>0</v>
      </c>
      <c r="E1730" s="26">
        <v>0</v>
      </c>
      <c r="F1730" s="26">
        <v>0</v>
      </c>
      <c r="G1730" s="26">
        <v>0</v>
      </c>
      <c r="H1730" s="26">
        <v>0</v>
      </c>
      <c r="I1730" s="26">
        <v>0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6">
        <v>0</v>
      </c>
      <c r="U1730" s="26">
        <v>0</v>
      </c>
      <c r="V1730" s="26">
        <v>0</v>
      </c>
      <c r="W1730" s="26">
        <v>0</v>
      </c>
      <c r="X1730" s="26">
        <v>0</v>
      </c>
      <c r="Y1730" s="26">
        <v>0</v>
      </c>
      <c r="Z1730" s="26">
        <v>0</v>
      </c>
      <c r="AA1730" s="26">
        <v>0</v>
      </c>
      <c r="AB1730" s="26">
        <v>0</v>
      </c>
      <c r="AC1730" s="26">
        <v>0</v>
      </c>
    </row>
    <row r="1731" spans="1:29" x14ac:dyDescent="0.2">
      <c r="A1731" s="10" t="s">
        <v>2462</v>
      </c>
      <c r="B1731" s="102" t="s">
        <v>1253</v>
      </c>
      <c r="C1731" s="26">
        <v>0</v>
      </c>
      <c r="D1731" s="26">
        <v>0</v>
      </c>
      <c r="E1731" s="26">
        <v>0</v>
      </c>
      <c r="F1731" s="26">
        <v>0</v>
      </c>
      <c r="G1731" s="26">
        <v>0</v>
      </c>
      <c r="H1731" s="26">
        <v>0</v>
      </c>
      <c r="I1731" s="26">
        <v>0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0</v>
      </c>
      <c r="T1731" s="26">
        <v>0</v>
      </c>
      <c r="U1731" s="26">
        <v>0</v>
      </c>
      <c r="V1731" s="26">
        <v>0</v>
      </c>
      <c r="W1731" s="26">
        <v>0</v>
      </c>
      <c r="X1731" s="26">
        <v>0</v>
      </c>
      <c r="Y1731" s="26">
        <v>0</v>
      </c>
      <c r="Z1731" s="26">
        <v>0</v>
      </c>
      <c r="AA1731" s="26">
        <v>0</v>
      </c>
      <c r="AB1731" s="26">
        <v>0</v>
      </c>
      <c r="AC1731" s="26">
        <v>0</v>
      </c>
    </row>
    <row r="1732" spans="1:29" x14ac:dyDescent="0.2">
      <c r="A1732" s="10" t="s">
        <v>2463</v>
      </c>
      <c r="B1732" s="102" t="s">
        <v>2464</v>
      </c>
      <c r="C1732" s="26">
        <v>0</v>
      </c>
      <c r="D1732" s="26">
        <v>0</v>
      </c>
      <c r="E1732" s="26">
        <v>0</v>
      </c>
      <c r="F1732" s="26">
        <v>0</v>
      </c>
      <c r="G1732" s="26">
        <v>0</v>
      </c>
      <c r="H1732" s="26">
        <v>0</v>
      </c>
      <c r="I1732" s="26">
        <v>0</v>
      </c>
      <c r="J1732" s="26">
        <v>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0</v>
      </c>
      <c r="T1732" s="26">
        <v>0</v>
      </c>
      <c r="U1732" s="26">
        <v>0</v>
      </c>
      <c r="V1732" s="26">
        <v>0</v>
      </c>
      <c r="W1732" s="26">
        <v>0</v>
      </c>
      <c r="X1732" s="26">
        <v>0</v>
      </c>
      <c r="Y1732" s="26">
        <v>0</v>
      </c>
      <c r="Z1732" s="26">
        <v>0</v>
      </c>
      <c r="AA1732" s="26">
        <v>0</v>
      </c>
      <c r="AB1732" s="26">
        <v>0</v>
      </c>
      <c r="AC1732" s="26">
        <v>0</v>
      </c>
    </row>
    <row r="1733" spans="1:29" x14ac:dyDescent="0.2">
      <c r="A1733" s="10" t="s">
        <v>2465</v>
      </c>
      <c r="B1733" s="102" t="s">
        <v>2464</v>
      </c>
      <c r="C1733" s="26">
        <v>0</v>
      </c>
      <c r="D1733" s="26">
        <v>0</v>
      </c>
      <c r="E1733" s="26">
        <v>0</v>
      </c>
      <c r="F1733" s="26">
        <v>0</v>
      </c>
      <c r="G1733" s="26">
        <v>0</v>
      </c>
      <c r="H1733" s="26">
        <v>0</v>
      </c>
      <c r="I1733" s="26">
        <v>0</v>
      </c>
      <c r="J1733" s="26">
        <v>0</v>
      </c>
      <c r="K1733" s="26">
        <v>0</v>
      </c>
      <c r="L1733" s="26">
        <v>0</v>
      </c>
      <c r="M1733" s="26">
        <v>0</v>
      </c>
      <c r="N1733" s="26">
        <v>0</v>
      </c>
      <c r="O1733" s="26">
        <v>0</v>
      </c>
      <c r="P1733" s="26">
        <v>0</v>
      </c>
      <c r="Q1733" s="26">
        <v>0</v>
      </c>
      <c r="R1733" s="26">
        <v>0</v>
      </c>
      <c r="S1733" s="26">
        <v>0</v>
      </c>
      <c r="T1733" s="26">
        <v>0</v>
      </c>
      <c r="U1733" s="26">
        <v>0</v>
      </c>
      <c r="V1733" s="26">
        <v>0</v>
      </c>
      <c r="W1733" s="26">
        <v>0</v>
      </c>
      <c r="X1733" s="26">
        <v>0</v>
      </c>
      <c r="Y1733" s="26">
        <v>0</v>
      </c>
      <c r="Z1733" s="26">
        <v>0</v>
      </c>
      <c r="AA1733" s="26">
        <v>0</v>
      </c>
      <c r="AB1733" s="26">
        <v>0</v>
      </c>
      <c r="AC1733" s="26">
        <v>0</v>
      </c>
    </row>
    <row r="1734" spans="1:29" x14ac:dyDescent="0.2">
      <c r="A1734" s="10" t="s">
        <v>2466</v>
      </c>
      <c r="B1734" s="102" t="s">
        <v>2467</v>
      </c>
      <c r="C1734" s="26">
        <v>0</v>
      </c>
      <c r="D1734" s="26">
        <v>0</v>
      </c>
      <c r="E1734" s="26">
        <v>0</v>
      </c>
      <c r="F1734" s="26">
        <v>0</v>
      </c>
      <c r="G1734" s="26">
        <v>0</v>
      </c>
      <c r="H1734" s="26">
        <v>0</v>
      </c>
      <c r="I1734" s="26">
        <v>0</v>
      </c>
      <c r="J1734" s="26">
        <v>0</v>
      </c>
      <c r="K1734" s="26">
        <v>0</v>
      </c>
      <c r="L1734" s="26">
        <v>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0</v>
      </c>
      <c r="T1734" s="26">
        <v>0</v>
      </c>
      <c r="U1734" s="26">
        <v>0</v>
      </c>
      <c r="V1734" s="26">
        <v>0</v>
      </c>
      <c r="W1734" s="26">
        <v>0</v>
      </c>
      <c r="X1734" s="26">
        <v>0</v>
      </c>
      <c r="Y1734" s="26">
        <v>0</v>
      </c>
      <c r="Z1734" s="26">
        <v>0</v>
      </c>
      <c r="AA1734" s="26">
        <v>0</v>
      </c>
      <c r="AB1734" s="26">
        <v>0</v>
      </c>
      <c r="AC1734" s="26">
        <v>0</v>
      </c>
    </row>
    <row r="1735" spans="1:29" x14ac:dyDescent="0.2">
      <c r="A1735" s="10" t="s">
        <v>2468</v>
      </c>
      <c r="B1735" s="102" t="s">
        <v>2469</v>
      </c>
      <c r="C1735" s="26">
        <v>0</v>
      </c>
      <c r="D1735" s="26">
        <v>0</v>
      </c>
      <c r="E1735" s="26">
        <v>0</v>
      </c>
      <c r="F1735" s="26">
        <v>0</v>
      </c>
      <c r="G1735" s="26">
        <v>0</v>
      </c>
      <c r="H1735" s="26">
        <v>0</v>
      </c>
      <c r="I1735" s="26">
        <v>0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6">
        <v>0</v>
      </c>
      <c r="U1735" s="26">
        <v>0</v>
      </c>
      <c r="V1735" s="26">
        <v>0</v>
      </c>
      <c r="W1735" s="26">
        <v>0</v>
      </c>
      <c r="X1735" s="26">
        <v>0</v>
      </c>
      <c r="Y1735" s="26">
        <v>0</v>
      </c>
      <c r="Z1735" s="26">
        <v>0</v>
      </c>
      <c r="AA1735" s="26">
        <v>0</v>
      </c>
      <c r="AB1735" s="26">
        <v>0</v>
      </c>
      <c r="AC1735" s="26">
        <v>0</v>
      </c>
    </row>
    <row r="1736" spans="1:29" x14ac:dyDescent="0.2">
      <c r="A1736" s="10" t="s">
        <v>2470</v>
      </c>
      <c r="B1736" s="102" t="s">
        <v>2471</v>
      </c>
      <c r="C1736" s="26">
        <v>0</v>
      </c>
      <c r="D1736" s="26">
        <v>0</v>
      </c>
      <c r="E1736" s="26">
        <v>0</v>
      </c>
      <c r="F1736" s="26">
        <v>0</v>
      </c>
      <c r="G1736" s="26">
        <v>0</v>
      </c>
      <c r="H1736" s="26">
        <v>0</v>
      </c>
      <c r="I1736" s="26">
        <v>0</v>
      </c>
      <c r="J1736" s="26">
        <v>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6">
        <v>0</v>
      </c>
      <c r="U1736" s="26">
        <v>0</v>
      </c>
      <c r="V1736" s="26">
        <v>0</v>
      </c>
      <c r="W1736" s="26">
        <v>0</v>
      </c>
      <c r="X1736" s="26">
        <v>0</v>
      </c>
      <c r="Y1736" s="26">
        <v>0</v>
      </c>
      <c r="Z1736" s="26">
        <v>0</v>
      </c>
      <c r="AA1736" s="26">
        <v>0</v>
      </c>
      <c r="AB1736" s="26">
        <v>0</v>
      </c>
      <c r="AC1736" s="26">
        <v>0</v>
      </c>
    </row>
    <row r="1737" spans="1:29" ht="25.5" x14ac:dyDescent="0.2">
      <c r="A1737" s="10" t="s">
        <v>2472</v>
      </c>
      <c r="B1737" s="103" t="s">
        <v>2473</v>
      </c>
      <c r="C1737" s="26">
        <v>0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v>0</v>
      </c>
      <c r="U1737" s="26">
        <v>0</v>
      </c>
      <c r="V1737" s="26">
        <v>0</v>
      </c>
      <c r="W1737" s="26">
        <v>0</v>
      </c>
      <c r="X1737" s="26">
        <v>0</v>
      </c>
      <c r="Y1737" s="26">
        <v>0</v>
      </c>
      <c r="Z1737" s="26">
        <v>0</v>
      </c>
      <c r="AA1737" s="26">
        <v>0</v>
      </c>
      <c r="AB1737" s="26">
        <v>0</v>
      </c>
      <c r="AC1737" s="26">
        <v>0</v>
      </c>
    </row>
    <row r="1738" spans="1:29" x14ac:dyDescent="0.2">
      <c r="A1738" s="10" t="s">
        <v>2474</v>
      </c>
      <c r="B1738" s="102" t="s">
        <v>2475</v>
      </c>
      <c r="C1738" s="26">
        <v>0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  <c r="I1738" s="26">
        <v>0</v>
      </c>
      <c r="J1738" s="26">
        <v>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6">
        <v>0</v>
      </c>
      <c r="U1738" s="26">
        <v>0</v>
      </c>
      <c r="V1738" s="26">
        <v>0</v>
      </c>
      <c r="W1738" s="26">
        <v>0</v>
      </c>
      <c r="X1738" s="26">
        <v>0</v>
      </c>
      <c r="Y1738" s="26">
        <v>0</v>
      </c>
      <c r="Z1738" s="26">
        <v>0</v>
      </c>
      <c r="AA1738" s="26">
        <v>0</v>
      </c>
      <c r="AB1738" s="26">
        <v>0</v>
      </c>
      <c r="AC1738" s="26">
        <v>0</v>
      </c>
    </row>
    <row r="1739" spans="1:29" x14ac:dyDescent="0.2">
      <c r="A1739" s="10" t="s">
        <v>2476</v>
      </c>
      <c r="B1739" s="102" t="s">
        <v>2408</v>
      </c>
      <c r="C1739" s="26">
        <v>0</v>
      </c>
      <c r="D1739" s="26">
        <v>0</v>
      </c>
      <c r="E1739" s="26">
        <v>0</v>
      </c>
      <c r="F1739" s="26">
        <v>0</v>
      </c>
      <c r="G1739" s="26">
        <v>0</v>
      </c>
      <c r="H1739" s="26">
        <v>0</v>
      </c>
      <c r="I1739" s="26">
        <v>0</v>
      </c>
      <c r="J1739" s="26">
        <v>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0</v>
      </c>
      <c r="X1739" s="26">
        <v>0</v>
      </c>
      <c r="Y1739" s="26">
        <v>0</v>
      </c>
      <c r="Z1739" s="26">
        <v>0</v>
      </c>
      <c r="AA1739" s="26">
        <v>0</v>
      </c>
      <c r="AB1739" s="26">
        <v>0</v>
      </c>
      <c r="AC1739" s="26">
        <v>0</v>
      </c>
    </row>
    <row r="1740" spans="1:29" ht="25.5" x14ac:dyDescent="0.2">
      <c r="A1740" s="10" t="s">
        <v>2477</v>
      </c>
      <c r="B1740" s="103" t="s">
        <v>2478</v>
      </c>
      <c r="C1740" s="26">
        <v>0</v>
      </c>
      <c r="D1740" s="26">
        <v>0</v>
      </c>
      <c r="E1740" s="26">
        <v>0</v>
      </c>
      <c r="F1740" s="26">
        <v>0</v>
      </c>
      <c r="G1740" s="26">
        <v>0</v>
      </c>
      <c r="H1740" s="26">
        <v>0</v>
      </c>
      <c r="I1740" s="26">
        <v>0</v>
      </c>
      <c r="J1740" s="26">
        <v>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6">
        <v>0</v>
      </c>
      <c r="U1740" s="26">
        <v>0</v>
      </c>
      <c r="V1740" s="26">
        <v>0</v>
      </c>
      <c r="W1740" s="26">
        <v>0</v>
      </c>
      <c r="X1740" s="26">
        <v>0</v>
      </c>
      <c r="Y1740" s="26">
        <v>0</v>
      </c>
      <c r="Z1740" s="26">
        <v>0</v>
      </c>
      <c r="AA1740" s="26">
        <v>0</v>
      </c>
      <c r="AB1740" s="26">
        <v>0</v>
      </c>
      <c r="AC1740" s="26">
        <v>0</v>
      </c>
    </row>
    <row r="1741" spans="1:29" x14ac:dyDescent="0.2">
      <c r="A1741" s="10" t="s">
        <v>2479</v>
      </c>
      <c r="B1741" s="102" t="s">
        <v>2480</v>
      </c>
      <c r="C1741" s="26">
        <v>0</v>
      </c>
      <c r="D1741" s="26">
        <v>0</v>
      </c>
      <c r="E1741" s="26">
        <v>0</v>
      </c>
      <c r="F1741" s="26">
        <v>0</v>
      </c>
      <c r="G1741" s="26">
        <v>0</v>
      </c>
      <c r="H1741" s="26">
        <v>0</v>
      </c>
      <c r="I1741" s="26">
        <v>0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0</v>
      </c>
      <c r="X1741" s="26">
        <v>0</v>
      </c>
      <c r="Y1741" s="26">
        <v>0</v>
      </c>
      <c r="Z1741" s="26">
        <v>0</v>
      </c>
      <c r="AA1741" s="26">
        <v>0</v>
      </c>
      <c r="AB1741" s="26">
        <v>0</v>
      </c>
      <c r="AC1741" s="26">
        <v>0</v>
      </c>
    </row>
    <row r="1742" spans="1:29" ht="25.5" x14ac:dyDescent="0.2">
      <c r="A1742" s="10" t="s">
        <v>2481</v>
      </c>
      <c r="B1742" s="103" t="s">
        <v>2478</v>
      </c>
      <c r="C1742" s="26">
        <v>0</v>
      </c>
      <c r="D1742" s="26">
        <v>0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6">
        <v>0</v>
      </c>
      <c r="U1742" s="26">
        <v>0</v>
      </c>
      <c r="V1742" s="26">
        <v>0</v>
      </c>
      <c r="W1742" s="26">
        <v>0</v>
      </c>
      <c r="X1742" s="26">
        <v>0</v>
      </c>
      <c r="Y1742" s="26">
        <v>0</v>
      </c>
      <c r="Z1742" s="26">
        <v>0</v>
      </c>
      <c r="AA1742" s="26">
        <v>0</v>
      </c>
      <c r="AB1742" s="26">
        <v>0</v>
      </c>
      <c r="AC1742" s="26">
        <v>0</v>
      </c>
    </row>
    <row r="1743" spans="1:29" x14ac:dyDescent="0.2">
      <c r="A1743" s="10" t="s">
        <v>2482</v>
      </c>
      <c r="B1743" s="102" t="s">
        <v>2483</v>
      </c>
      <c r="C1743" s="26">
        <v>0</v>
      </c>
      <c r="D1743" s="26">
        <v>0</v>
      </c>
      <c r="E1743" s="26">
        <v>0</v>
      </c>
      <c r="F1743" s="26">
        <v>0</v>
      </c>
      <c r="G1743" s="26">
        <v>0</v>
      </c>
      <c r="H1743" s="26">
        <v>0</v>
      </c>
      <c r="I1743" s="26">
        <v>0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6">
        <v>0</v>
      </c>
      <c r="U1743" s="26">
        <v>0</v>
      </c>
      <c r="V1743" s="26">
        <v>0</v>
      </c>
      <c r="W1743" s="26">
        <v>0</v>
      </c>
      <c r="X1743" s="26">
        <v>0</v>
      </c>
      <c r="Y1743" s="26">
        <v>0</v>
      </c>
      <c r="Z1743" s="26">
        <v>0</v>
      </c>
      <c r="AA1743" s="26">
        <v>0</v>
      </c>
      <c r="AB1743" s="26">
        <v>0</v>
      </c>
      <c r="AC1743" s="26">
        <v>0</v>
      </c>
    </row>
    <row r="1744" spans="1:29" x14ac:dyDescent="0.2">
      <c r="A1744" s="10" t="s">
        <v>2484</v>
      </c>
      <c r="B1744" s="102" t="s">
        <v>2464</v>
      </c>
      <c r="C1744" s="26">
        <v>0</v>
      </c>
      <c r="D1744" s="26">
        <v>0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  <c r="L1744" s="26">
        <v>0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0</v>
      </c>
      <c r="T1744" s="26">
        <v>0</v>
      </c>
      <c r="U1744" s="26">
        <v>0</v>
      </c>
      <c r="V1744" s="26">
        <v>0</v>
      </c>
      <c r="W1744" s="26">
        <v>0</v>
      </c>
      <c r="X1744" s="26">
        <v>0</v>
      </c>
      <c r="Y1744" s="26">
        <v>0</v>
      </c>
      <c r="Z1744" s="26">
        <v>0</v>
      </c>
      <c r="AA1744" s="26">
        <v>0</v>
      </c>
      <c r="AB1744" s="26">
        <v>0</v>
      </c>
      <c r="AC1744" s="26">
        <v>0</v>
      </c>
    </row>
    <row r="1745" spans="1:29" x14ac:dyDescent="0.2">
      <c r="A1745" s="10" t="s">
        <v>2485</v>
      </c>
      <c r="B1745" s="102" t="s">
        <v>2486</v>
      </c>
      <c r="C1745" s="26">
        <v>0</v>
      </c>
      <c r="D1745" s="26">
        <v>0</v>
      </c>
      <c r="E1745" s="26">
        <v>0</v>
      </c>
      <c r="F1745" s="26">
        <v>0</v>
      </c>
      <c r="G1745" s="26">
        <v>0</v>
      </c>
      <c r="H1745" s="26">
        <v>0</v>
      </c>
      <c r="I1745" s="26">
        <v>0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0</v>
      </c>
      <c r="T1745" s="26">
        <v>0</v>
      </c>
      <c r="U1745" s="26">
        <v>0</v>
      </c>
      <c r="V1745" s="26">
        <v>0</v>
      </c>
      <c r="W1745" s="26">
        <v>0</v>
      </c>
      <c r="X1745" s="26">
        <v>0</v>
      </c>
      <c r="Y1745" s="26">
        <v>0</v>
      </c>
      <c r="Z1745" s="26">
        <v>0</v>
      </c>
      <c r="AA1745" s="26">
        <v>0</v>
      </c>
      <c r="AB1745" s="26">
        <v>0</v>
      </c>
      <c r="AC1745" s="26">
        <v>0</v>
      </c>
    </row>
    <row r="1746" spans="1:29" x14ac:dyDescent="0.2">
      <c r="A1746" s="10" t="s">
        <v>2487</v>
      </c>
      <c r="B1746" s="102" t="s">
        <v>2486</v>
      </c>
      <c r="C1746" s="26">
        <v>0</v>
      </c>
      <c r="D1746" s="26">
        <v>0</v>
      </c>
      <c r="E1746" s="26">
        <v>0</v>
      </c>
      <c r="F1746" s="26">
        <v>0</v>
      </c>
      <c r="G1746" s="26">
        <v>0</v>
      </c>
      <c r="H1746" s="26">
        <v>0</v>
      </c>
      <c r="I1746" s="26">
        <v>0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0</v>
      </c>
      <c r="T1746" s="26">
        <v>0</v>
      </c>
      <c r="U1746" s="26">
        <v>0</v>
      </c>
      <c r="V1746" s="26">
        <v>0</v>
      </c>
      <c r="W1746" s="26">
        <v>0</v>
      </c>
      <c r="X1746" s="26">
        <v>0</v>
      </c>
      <c r="Y1746" s="26">
        <v>0</v>
      </c>
      <c r="Z1746" s="26">
        <v>0</v>
      </c>
      <c r="AA1746" s="26">
        <v>0</v>
      </c>
      <c r="AB1746" s="26">
        <v>0</v>
      </c>
      <c r="AC1746" s="26">
        <v>0</v>
      </c>
    </row>
    <row r="1747" spans="1:29" x14ac:dyDescent="0.2">
      <c r="A1747" s="10" t="s">
        <v>2488</v>
      </c>
      <c r="B1747" s="102" t="s">
        <v>2486</v>
      </c>
      <c r="C1747" s="26">
        <v>0</v>
      </c>
      <c r="D1747" s="26">
        <v>0</v>
      </c>
      <c r="E1747" s="26">
        <v>0</v>
      </c>
      <c r="F1747" s="26">
        <v>0</v>
      </c>
      <c r="G1747" s="26">
        <v>0</v>
      </c>
      <c r="H1747" s="26">
        <v>0</v>
      </c>
      <c r="I1747" s="26">
        <v>0</v>
      </c>
      <c r="J1747" s="26">
        <v>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6">
        <v>0</v>
      </c>
      <c r="U1747" s="26">
        <v>0</v>
      </c>
      <c r="V1747" s="26">
        <v>0</v>
      </c>
      <c r="W1747" s="26">
        <v>0</v>
      </c>
      <c r="X1747" s="26">
        <v>0</v>
      </c>
      <c r="Y1747" s="26">
        <v>0</v>
      </c>
      <c r="Z1747" s="26">
        <v>0</v>
      </c>
      <c r="AA1747" s="26">
        <v>0</v>
      </c>
      <c r="AB1747" s="26">
        <v>0</v>
      </c>
      <c r="AC1747" s="26">
        <v>0</v>
      </c>
    </row>
    <row r="1748" spans="1:29" x14ac:dyDescent="0.2">
      <c r="A1748" s="10" t="s">
        <v>2489</v>
      </c>
      <c r="B1748" s="102" t="s">
        <v>2490</v>
      </c>
      <c r="C1748" s="26">
        <v>0</v>
      </c>
      <c r="D1748" s="26">
        <v>0</v>
      </c>
      <c r="E1748" s="26">
        <v>0</v>
      </c>
      <c r="F1748" s="26">
        <v>0</v>
      </c>
      <c r="G1748" s="26">
        <v>0</v>
      </c>
      <c r="H1748" s="26">
        <v>0</v>
      </c>
      <c r="I1748" s="26">
        <v>0</v>
      </c>
      <c r="J1748" s="26">
        <v>0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6">
        <v>0</v>
      </c>
      <c r="U1748" s="26">
        <v>0</v>
      </c>
      <c r="V1748" s="26">
        <v>0</v>
      </c>
      <c r="W1748" s="26">
        <v>0</v>
      </c>
      <c r="X1748" s="26">
        <v>0</v>
      </c>
      <c r="Y1748" s="26">
        <v>0</v>
      </c>
      <c r="Z1748" s="26">
        <v>0</v>
      </c>
      <c r="AA1748" s="26">
        <v>0</v>
      </c>
      <c r="AB1748" s="26">
        <v>0</v>
      </c>
      <c r="AC1748" s="26">
        <v>0</v>
      </c>
    </row>
    <row r="1749" spans="1:29" x14ac:dyDescent="0.2">
      <c r="A1749" s="10" t="s">
        <v>2491</v>
      </c>
      <c r="B1749" s="102" t="s">
        <v>2492</v>
      </c>
      <c r="C1749" s="26">
        <v>0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  <c r="I1749" s="26">
        <v>0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0</v>
      </c>
      <c r="X1749" s="26">
        <v>0</v>
      </c>
      <c r="Y1749" s="26">
        <v>0</v>
      </c>
      <c r="Z1749" s="26">
        <v>0</v>
      </c>
      <c r="AA1749" s="26">
        <v>0</v>
      </c>
      <c r="AB1749" s="26">
        <v>0</v>
      </c>
      <c r="AC1749" s="26">
        <v>0</v>
      </c>
    </row>
    <row r="1750" spans="1:29" x14ac:dyDescent="0.2">
      <c r="A1750" s="10" t="s">
        <v>2493</v>
      </c>
      <c r="B1750" s="102" t="s">
        <v>2494</v>
      </c>
      <c r="C1750" s="26">
        <v>0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  <c r="I1750" s="26">
        <v>0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0</v>
      </c>
      <c r="X1750" s="26">
        <v>0</v>
      </c>
      <c r="Y1750" s="26">
        <v>0</v>
      </c>
      <c r="Z1750" s="26">
        <v>0</v>
      </c>
      <c r="AA1750" s="26">
        <v>0</v>
      </c>
      <c r="AB1750" s="26">
        <v>0</v>
      </c>
      <c r="AC1750" s="26">
        <v>0</v>
      </c>
    </row>
    <row r="1751" spans="1:29" x14ac:dyDescent="0.2">
      <c r="A1751" s="10" t="s">
        <v>2495</v>
      </c>
      <c r="B1751" s="102" t="s">
        <v>2494</v>
      </c>
      <c r="C1751" s="26">
        <v>0</v>
      </c>
      <c r="D1751" s="26">
        <v>0</v>
      </c>
      <c r="E1751" s="26">
        <v>0</v>
      </c>
      <c r="F1751" s="26">
        <v>0</v>
      </c>
      <c r="G1751" s="26">
        <v>0</v>
      </c>
      <c r="H1751" s="26">
        <v>0</v>
      </c>
      <c r="I1751" s="26">
        <v>0</v>
      </c>
      <c r="J1751" s="26">
        <v>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0</v>
      </c>
      <c r="X1751" s="26">
        <v>0</v>
      </c>
      <c r="Y1751" s="26">
        <v>0</v>
      </c>
      <c r="Z1751" s="26">
        <v>0</v>
      </c>
      <c r="AA1751" s="26">
        <v>0</v>
      </c>
      <c r="AB1751" s="26">
        <v>0</v>
      </c>
      <c r="AC1751" s="26">
        <v>0</v>
      </c>
    </row>
    <row r="1752" spans="1:29" x14ac:dyDescent="0.2">
      <c r="A1752" s="10" t="s">
        <v>2496</v>
      </c>
      <c r="B1752" s="102" t="s">
        <v>2471</v>
      </c>
      <c r="C1752" s="26">
        <v>0</v>
      </c>
      <c r="D1752" s="26">
        <v>0</v>
      </c>
      <c r="E1752" s="26">
        <v>0</v>
      </c>
      <c r="F1752" s="26">
        <v>0</v>
      </c>
      <c r="G1752" s="26">
        <v>0</v>
      </c>
      <c r="H1752" s="26">
        <v>0</v>
      </c>
      <c r="I1752" s="26">
        <v>0</v>
      </c>
      <c r="J1752" s="26">
        <v>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6">
        <v>0</v>
      </c>
      <c r="U1752" s="26">
        <v>0</v>
      </c>
      <c r="V1752" s="26">
        <v>0</v>
      </c>
      <c r="W1752" s="26">
        <v>0</v>
      </c>
      <c r="X1752" s="26">
        <v>0</v>
      </c>
      <c r="Y1752" s="26">
        <v>0</v>
      </c>
      <c r="Z1752" s="26">
        <v>0</v>
      </c>
      <c r="AA1752" s="26">
        <v>0</v>
      </c>
      <c r="AB1752" s="26">
        <v>0</v>
      </c>
      <c r="AC1752" s="26">
        <v>0</v>
      </c>
    </row>
    <row r="1753" spans="1:29" x14ac:dyDescent="0.2">
      <c r="A1753" s="10" t="s">
        <v>2497</v>
      </c>
      <c r="B1753" s="102" t="s">
        <v>2498</v>
      </c>
      <c r="C1753" s="26">
        <v>0</v>
      </c>
      <c r="D1753" s="26">
        <v>0</v>
      </c>
      <c r="E1753" s="26">
        <v>0</v>
      </c>
      <c r="F1753" s="26">
        <v>0</v>
      </c>
      <c r="G1753" s="26">
        <v>0</v>
      </c>
      <c r="H1753" s="26">
        <v>0</v>
      </c>
      <c r="I1753" s="26">
        <v>0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0</v>
      </c>
      <c r="X1753" s="26">
        <v>0</v>
      </c>
      <c r="Y1753" s="26">
        <v>0</v>
      </c>
      <c r="Z1753" s="26">
        <v>0</v>
      </c>
      <c r="AA1753" s="26">
        <v>0</v>
      </c>
      <c r="AB1753" s="26">
        <v>0</v>
      </c>
      <c r="AC1753" s="26">
        <v>0</v>
      </c>
    </row>
    <row r="1754" spans="1:29" x14ac:dyDescent="0.2">
      <c r="A1754" s="10" t="s">
        <v>2499</v>
      </c>
      <c r="B1754" s="102" t="s">
        <v>2490</v>
      </c>
      <c r="C1754" s="26">
        <v>0</v>
      </c>
      <c r="D1754" s="26">
        <v>0</v>
      </c>
      <c r="E1754" s="26">
        <v>0</v>
      </c>
      <c r="F1754" s="26">
        <v>0</v>
      </c>
      <c r="G1754" s="26">
        <v>0</v>
      </c>
      <c r="H1754" s="26">
        <v>0</v>
      </c>
      <c r="I1754" s="26">
        <v>0</v>
      </c>
      <c r="J1754" s="26">
        <v>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v>0</v>
      </c>
      <c r="U1754" s="26">
        <v>0</v>
      </c>
      <c r="V1754" s="26">
        <v>0</v>
      </c>
      <c r="W1754" s="26">
        <v>0</v>
      </c>
      <c r="X1754" s="26">
        <v>0</v>
      </c>
      <c r="Y1754" s="26">
        <v>0</v>
      </c>
      <c r="Z1754" s="26">
        <v>0</v>
      </c>
      <c r="AA1754" s="26">
        <v>0</v>
      </c>
      <c r="AB1754" s="26">
        <v>0</v>
      </c>
      <c r="AC1754" s="26">
        <v>0</v>
      </c>
    </row>
    <row r="1755" spans="1:29" x14ac:dyDescent="0.2">
      <c r="A1755" s="10" t="s">
        <v>2500</v>
      </c>
      <c r="B1755" s="102" t="s">
        <v>2501</v>
      </c>
      <c r="C1755" s="26">
        <v>0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  <c r="I1755" s="26">
        <v>0</v>
      </c>
      <c r="J1755" s="26">
        <v>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0</v>
      </c>
      <c r="T1755" s="26">
        <v>0</v>
      </c>
      <c r="U1755" s="26">
        <v>0</v>
      </c>
      <c r="V1755" s="26">
        <v>0</v>
      </c>
      <c r="W1755" s="26">
        <v>0</v>
      </c>
      <c r="X1755" s="26">
        <v>0</v>
      </c>
      <c r="Y1755" s="26">
        <v>0</v>
      </c>
      <c r="Z1755" s="26">
        <v>0</v>
      </c>
      <c r="AA1755" s="26">
        <v>0</v>
      </c>
      <c r="AB1755" s="26">
        <v>0</v>
      </c>
      <c r="AC1755" s="26">
        <v>0</v>
      </c>
    </row>
    <row r="1756" spans="1:29" x14ac:dyDescent="0.2">
      <c r="A1756" s="10" t="s">
        <v>2502</v>
      </c>
      <c r="B1756" s="102" t="s">
        <v>2503</v>
      </c>
      <c r="C1756" s="26">
        <v>120258819000</v>
      </c>
      <c r="D1756" s="26">
        <v>0</v>
      </c>
      <c r="E1756" s="26">
        <v>0</v>
      </c>
      <c r="F1756" s="26">
        <v>0</v>
      </c>
      <c r="G1756" s="26">
        <v>0</v>
      </c>
      <c r="H1756" s="26">
        <v>120258819000</v>
      </c>
      <c r="I1756" s="26">
        <v>111869356424</v>
      </c>
      <c r="J1756" s="26">
        <v>111869356424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6">
        <v>0</v>
      </c>
      <c r="U1756" s="26">
        <v>120258819000</v>
      </c>
      <c r="V1756" s="26">
        <v>100</v>
      </c>
      <c r="W1756" s="26">
        <v>120258819000</v>
      </c>
      <c r="X1756" s="26">
        <v>100</v>
      </c>
      <c r="Y1756" s="26">
        <v>120258819000</v>
      </c>
      <c r="Z1756" s="26">
        <v>100</v>
      </c>
      <c r="AA1756" s="26">
        <v>0</v>
      </c>
      <c r="AB1756" s="26">
        <v>0</v>
      </c>
      <c r="AC1756" s="26">
        <v>0</v>
      </c>
    </row>
    <row r="1757" spans="1:29" x14ac:dyDescent="0.2">
      <c r="A1757" s="10" t="s">
        <v>2504</v>
      </c>
      <c r="B1757" s="102" t="s">
        <v>61</v>
      </c>
      <c r="C1757" s="26">
        <v>120258819000</v>
      </c>
      <c r="D1757" s="26">
        <v>0</v>
      </c>
      <c r="E1757" s="26">
        <v>0</v>
      </c>
      <c r="F1757" s="26">
        <v>0</v>
      </c>
      <c r="G1757" s="26">
        <v>0</v>
      </c>
      <c r="H1757" s="26">
        <v>120258819000</v>
      </c>
      <c r="I1757" s="26">
        <v>111869356424</v>
      </c>
      <c r="J1757" s="26">
        <v>111869356424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6">
        <v>0</v>
      </c>
      <c r="U1757" s="26">
        <v>120258819000</v>
      </c>
      <c r="V1757" s="26">
        <v>100</v>
      </c>
      <c r="W1757" s="26">
        <v>120258819000</v>
      </c>
      <c r="X1757" s="26">
        <v>100</v>
      </c>
      <c r="Y1757" s="26">
        <v>120258819000</v>
      </c>
      <c r="Z1757" s="26">
        <v>100</v>
      </c>
      <c r="AA1757" s="26">
        <v>0</v>
      </c>
      <c r="AB1757" s="26">
        <v>0</v>
      </c>
      <c r="AC1757" s="26">
        <v>0</v>
      </c>
    </row>
    <row r="1758" spans="1:29" x14ac:dyDescent="0.2">
      <c r="A1758" s="10" t="s">
        <v>2505</v>
      </c>
      <c r="B1758" s="102" t="s">
        <v>115</v>
      </c>
      <c r="C1758" s="26">
        <v>120258819000</v>
      </c>
      <c r="D1758" s="26">
        <v>0</v>
      </c>
      <c r="E1758" s="26">
        <v>0</v>
      </c>
      <c r="F1758" s="26">
        <v>0</v>
      </c>
      <c r="G1758" s="26">
        <v>0</v>
      </c>
      <c r="H1758" s="26">
        <v>120258819000</v>
      </c>
      <c r="I1758" s="26">
        <v>111869356424</v>
      </c>
      <c r="J1758" s="26">
        <v>111869356424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6">
        <v>0</v>
      </c>
      <c r="U1758" s="26">
        <v>120258819000</v>
      </c>
      <c r="V1758" s="26">
        <v>100</v>
      </c>
      <c r="W1758" s="26">
        <v>120258819000</v>
      </c>
      <c r="X1758" s="26">
        <v>100</v>
      </c>
      <c r="Y1758" s="26">
        <v>120258819000</v>
      </c>
      <c r="Z1758" s="26">
        <v>100</v>
      </c>
      <c r="AA1758" s="26">
        <v>0</v>
      </c>
      <c r="AB1758" s="26">
        <v>0</v>
      </c>
      <c r="AC1758" s="26">
        <v>0</v>
      </c>
    </row>
    <row r="1759" spans="1:29" ht="25.5" x14ac:dyDescent="0.2">
      <c r="A1759" s="10" t="s">
        <v>2506</v>
      </c>
      <c r="B1759" s="103" t="s">
        <v>393</v>
      </c>
      <c r="C1759" s="26">
        <v>120258819000</v>
      </c>
      <c r="D1759" s="26">
        <v>0</v>
      </c>
      <c r="E1759" s="26">
        <v>0</v>
      </c>
      <c r="F1759" s="26">
        <v>0</v>
      </c>
      <c r="G1759" s="26">
        <v>0</v>
      </c>
      <c r="H1759" s="26">
        <v>120258819000</v>
      </c>
      <c r="I1759" s="26">
        <v>111869356424</v>
      </c>
      <c r="J1759" s="26">
        <v>111869356424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6">
        <v>0</v>
      </c>
      <c r="U1759" s="26">
        <v>120258819000</v>
      </c>
      <c r="V1759" s="26">
        <v>100</v>
      </c>
      <c r="W1759" s="26">
        <v>120258819000</v>
      </c>
      <c r="X1759" s="26">
        <v>100</v>
      </c>
      <c r="Y1759" s="26">
        <v>120258819000</v>
      </c>
      <c r="Z1759" s="26">
        <v>100</v>
      </c>
      <c r="AA1759" s="26">
        <v>0</v>
      </c>
      <c r="AB1759" s="26">
        <v>0</v>
      </c>
      <c r="AC1759" s="26">
        <v>0</v>
      </c>
    </row>
    <row r="1760" spans="1:29" x14ac:dyDescent="0.2">
      <c r="A1760" s="10" t="s">
        <v>2507</v>
      </c>
      <c r="B1760" s="102" t="s">
        <v>2454</v>
      </c>
      <c r="C1760" s="26">
        <v>120258819000</v>
      </c>
      <c r="D1760" s="26">
        <v>0</v>
      </c>
      <c r="E1760" s="26">
        <v>0</v>
      </c>
      <c r="F1760" s="26">
        <v>0</v>
      </c>
      <c r="G1760" s="26">
        <v>0</v>
      </c>
      <c r="H1760" s="26">
        <v>120258819000</v>
      </c>
      <c r="I1760" s="26">
        <v>111869356424</v>
      </c>
      <c r="J1760" s="26">
        <v>111869356424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v>0</v>
      </c>
      <c r="U1760" s="26">
        <v>120258819000</v>
      </c>
      <c r="V1760" s="26">
        <v>100</v>
      </c>
      <c r="W1760" s="26">
        <v>120258819000</v>
      </c>
      <c r="X1760" s="26">
        <v>100</v>
      </c>
      <c r="Y1760" s="26">
        <v>120258819000</v>
      </c>
      <c r="Z1760" s="26">
        <v>100</v>
      </c>
      <c r="AA1760" s="26">
        <v>0</v>
      </c>
      <c r="AB1760" s="26">
        <v>0</v>
      </c>
      <c r="AC1760" s="26">
        <v>0</v>
      </c>
    </row>
    <row r="1761" spans="1:29" x14ac:dyDescent="0.2">
      <c r="A1761" s="10" t="s">
        <v>2508</v>
      </c>
      <c r="B1761" s="102" t="s">
        <v>397</v>
      </c>
      <c r="C1761" s="26">
        <v>120258819000</v>
      </c>
      <c r="D1761" s="26">
        <v>0</v>
      </c>
      <c r="E1761" s="26">
        <v>0</v>
      </c>
      <c r="F1761" s="26">
        <v>0</v>
      </c>
      <c r="G1761" s="26">
        <v>0</v>
      </c>
      <c r="H1761" s="26">
        <v>120258819000</v>
      </c>
      <c r="I1761" s="26">
        <v>111869356424</v>
      </c>
      <c r="J1761" s="26">
        <v>111869356424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6">
        <v>0</v>
      </c>
      <c r="U1761" s="26">
        <v>120258819000</v>
      </c>
      <c r="V1761" s="26">
        <v>100</v>
      </c>
      <c r="W1761" s="26">
        <v>120258819000</v>
      </c>
      <c r="X1761" s="26">
        <v>100</v>
      </c>
      <c r="Y1761" s="26">
        <v>120258819000</v>
      </c>
      <c r="Z1761" s="26">
        <v>100</v>
      </c>
      <c r="AA1761" s="26">
        <v>0</v>
      </c>
      <c r="AB1761" s="26">
        <v>0</v>
      </c>
      <c r="AC1761" s="26">
        <v>0</v>
      </c>
    </row>
    <row r="1762" spans="1:29" ht="38.25" x14ac:dyDescent="0.2">
      <c r="A1762" s="10" t="s">
        <v>2509</v>
      </c>
      <c r="B1762" s="103" t="s">
        <v>2510</v>
      </c>
      <c r="C1762" s="26">
        <v>120258819000</v>
      </c>
      <c r="D1762" s="26">
        <v>0</v>
      </c>
      <c r="E1762" s="26">
        <v>0</v>
      </c>
      <c r="F1762" s="26">
        <v>0</v>
      </c>
      <c r="G1762" s="26">
        <v>0</v>
      </c>
      <c r="H1762" s="26">
        <v>120258819000</v>
      </c>
      <c r="I1762" s="26">
        <v>111869356424</v>
      </c>
      <c r="J1762" s="26">
        <v>111869356424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6">
        <v>0</v>
      </c>
      <c r="U1762" s="26">
        <v>120258819000</v>
      </c>
      <c r="V1762" s="26">
        <v>100</v>
      </c>
      <c r="W1762" s="26">
        <v>120258819000</v>
      </c>
      <c r="X1762" s="26">
        <v>100</v>
      </c>
      <c r="Y1762" s="26">
        <v>120258819000</v>
      </c>
      <c r="Z1762" s="26">
        <v>100</v>
      </c>
      <c r="AA1762" s="26">
        <v>0</v>
      </c>
      <c r="AB1762" s="26">
        <v>0</v>
      </c>
      <c r="AC1762" s="26">
        <v>0</v>
      </c>
    </row>
    <row r="1763" spans="1:29" ht="25.5" x14ac:dyDescent="0.2">
      <c r="A1763" s="10" t="s">
        <v>2511</v>
      </c>
      <c r="B1763" s="103" t="s">
        <v>2512</v>
      </c>
      <c r="C1763" s="26">
        <v>120258819000</v>
      </c>
      <c r="D1763" s="26">
        <v>0</v>
      </c>
      <c r="E1763" s="26">
        <v>0</v>
      </c>
      <c r="F1763" s="26">
        <v>0</v>
      </c>
      <c r="G1763" s="26">
        <v>0</v>
      </c>
      <c r="H1763" s="26">
        <v>120258819000</v>
      </c>
      <c r="I1763" s="26">
        <v>111869356424</v>
      </c>
      <c r="J1763" s="26">
        <v>111869356424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6">
        <v>0</v>
      </c>
      <c r="U1763" s="26">
        <v>120258819000</v>
      </c>
      <c r="V1763" s="26">
        <v>100</v>
      </c>
      <c r="W1763" s="26">
        <v>120258819000</v>
      </c>
      <c r="X1763" s="26">
        <v>100</v>
      </c>
      <c r="Y1763" s="26">
        <v>120258819000</v>
      </c>
      <c r="Z1763" s="26">
        <v>100</v>
      </c>
      <c r="AA1763" s="26">
        <v>0</v>
      </c>
      <c r="AB1763" s="26">
        <v>0</v>
      </c>
      <c r="AC1763" s="26">
        <v>0</v>
      </c>
    </row>
    <row r="1764" spans="1:29" ht="25.5" x14ac:dyDescent="0.2">
      <c r="A1764" s="10" t="s">
        <v>2513</v>
      </c>
      <c r="B1764" s="103" t="s">
        <v>2394</v>
      </c>
      <c r="C1764" s="26">
        <v>5656000</v>
      </c>
      <c r="D1764" s="26">
        <v>0</v>
      </c>
      <c r="E1764" s="26">
        <v>0</v>
      </c>
      <c r="F1764" s="26">
        <v>0</v>
      </c>
      <c r="G1764" s="26">
        <v>0</v>
      </c>
      <c r="H1764" s="26">
        <v>5656000</v>
      </c>
      <c r="I1764" s="26">
        <v>5656000</v>
      </c>
      <c r="J1764" s="26">
        <v>5656000</v>
      </c>
      <c r="K1764" s="26">
        <v>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6">
        <v>0</v>
      </c>
      <c r="U1764" s="26">
        <v>5656000</v>
      </c>
      <c r="V1764" s="26">
        <v>100</v>
      </c>
      <c r="W1764" s="26">
        <v>5656000</v>
      </c>
      <c r="X1764" s="26">
        <v>100</v>
      </c>
      <c r="Y1764" s="26">
        <v>5656000</v>
      </c>
      <c r="Z1764" s="26">
        <v>100</v>
      </c>
      <c r="AA1764" s="26">
        <v>0</v>
      </c>
      <c r="AB1764" s="26">
        <v>0</v>
      </c>
      <c r="AC1764" s="26">
        <v>0</v>
      </c>
    </row>
    <row r="1765" spans="1:29" ht="25.5" x14ac:dyDescent="0.2">
      <c r="A1765" s="10" t="s">
        <v>2514</v>
      </c>
      <c r="B1765" s="103" t="s">
        <v>2515</v>
      </c>
      <c r="C1765" s="26">
        <v>0</v>
      </c>
      <c r="D1765" s="26">
        <v>0</v>
      </c>
      <c r="E1765" s="26">
        <v>0</v>
      </c>
      <c r="F1765" s="26">
        <v>0</v>
      </c>
      <c r="G1765" s="26">
        <v>0</v>
      </c>
      <c r="H1765" s="26">
        <v>0</v>
      </c>
      <c r="I1765" s="26">
        <v>0</v>
      </c>
      <c r="J1765" s="26">
        <v>0</v>
      </c>
      <c r="K1765" s="26">
        <v>0</v>
      </c>
      <c r="L1765" s="26">
        <v>0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6">
        <v>0</v>
      </c>
      <c r="U1765" s="26">
        <v>0</v>
      </c>
      <c r="V1765" s="26">
        <v>0</v>
      </c>
      <c r="W1765" s="26">
        <v>0</v>
      </c>
      <c r="X1765" s="26">
        <v>0</v>
      </c>
      <c r="Y1765" s="26">
        <v>0</v>
      </c>
      <c r="Z1765" s="26">
        <v>0</v>
      </c>
      <c r="AA1765" s="26">
        <v>0</v>
      </c>
      <c r="AB1765" s="26">
        <v>0</v>
      </c>
      <c r="AC1765" s="26">
        <v>0</v>
      </c>
    </row>
    <row r="1766" spans="1:29" x14ac:dyDescent="0.2">
      <c r="A1766" s="10" t="s">
        <v>2516</v>
      </c>
      <c r="B1766" s="102" t="s">
        <v>2517</v>
      </c>
      <c r="C1766" s="26">
        <v>67433000000</v>
      </c>
      <c r="D1766" s="26">
        <v>0</v>
      </c>
      <c r="E1766" s="26">
        <v>0</v>
      </c>
      <c r="F1766" s="26">
        <v>0</v>
      </c>
      <c r="G1766" s="26">
        <v>0</v>
      </c>
      <c r="H1766" s="26">
        <v>67433000000</v>
      </c>
      <c r="I1766" s="26">
        <v>67433000000</v>
      </c>
      <c r="J1766" s="26">
        <v>67433000000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0</v>
      </c>
      <c r="T1766" s="26">
        <v>0</v>
      </c>
      <c r="U1766" s="26">
        <v>67433000000</v>
      </c>
      <c r="V1766" s="26">
        <v>100</v>
      </c>
      <c r="W1766" s="26">
        <v>67433000000</v>
      </c>
      <c r="X1766" s="26">
        <v>100</v>
      </c>
      <c r="Y1766" s="26">
        <v>67433000000</v>
      </c>
      <c r="Z1766" s="26">
        <v>100</v>
      </c>
      <c r="AA1766" s="26">
        <v>0</v>
      </c>
      <c r="AB1766" s="26">
        <v>0</v>
      </c>
      <c r="AC1766" s="26">
        <v>0</v>
      </c>
    </row>
    <row r="1767" spans="1:29" x14ac:dyDescent="0.2">
      <c r="A1767" s="10" t="s">
        <v>2518</v>
      </c>
      <c r="B1767" s="102" t="s">
        <v>2519</v>
      </c>
      <c r="C1767" s="26">
        <v>36731691000</v>
      </c>
      <c r="D1767" s="26">
        <v>0</v>
      </c>
      <c r="E1767" s="26">
        <v>0</v>
      </c>
      <c r="F1767" s="26">
        <v>0</v>
      </c>
      <c r="G1767" s="26">
        <v>0</v>
      </c>
      <c r="H1767" s="26">
        <v>36731691000</v>
      </c>
      <c r="I1767" s="26">
        <v>36731691000</v>
      </c>
      <c r="J1767" s="26">
        <v>36731691000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0</v>
      </c>
      <c r="T1767" s="26">
        <v>0</v>
      </c>
      <c r="U1767" s="26">
        <v>36731691000</v>
      </c>
      <c r="V1767" s="26">
        <v>100</v>
      </c>
      <c r="W1767" s="26">
        <v>36731691000</v>
      </c>
      <c r="X1767" s="26">
        <v>100</v>
      </c>
      <c r="Y1767" s="26">
        <v>36731691000</v>
      </c>
      <c r="Z1767" s="26">
        <v>100</v>
      </c>
      <c r="AA1767" s="26">
        <v>0</v>
      </c>
      <c r="AB1767" s="26">
        <v>0</v>
      </c>
      <c r="AC1767" s="26">
        <v>0</v>
      </c>
    </row>
    <row r="1768" spans="1:29" x14ac:dyDescent="0.2">
      <c r="A1768" s="10" t="s">
        <v>2520</v>
      </c>
      <c r="B1768" s="102" t="s">
        <v>2521</v>
      </c>
      <c r="C1768" s="26">
        <v>3060974000</v>
      </c>
      <c r="D1768" s="26">
        <v>0</v>
      </c>
      <c r="E1768" s="26">
        <v>0</v>
      </c>
      <c r="F1768" s="26">
        <v>0</v>
      </c>
      <c r="G1768" s="26">
        <v>0</v>
      </c>
      <c r="H1768" s="26">
        <v>3060974000</v>
      </c>
      <c r="I1768" s="26">
        <v>3060974000</v>
      </c>
      <c r="J1768" s="26">
        <v>3060974000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0</v>
      </c>
      <c r="T1768" s="26">
        <v>0</v>
      </c>
      <c r="U1768" s="26">
        <v>3060974000</v>
      </c>
      <c r="V1768" s="26">
        <v>100</v>
      </c>
      <c r="W1768" s="26">
        <v>3060974000</v>
      </c>
      <c r="X1768" s="26">
        <v>100</v>
      </c>
      <c r="Y1768" s="26">
        <v>3060974000</v>
      </c>
      <c r="Z1768" s="26">
        <v>100</v>
      </c>
      <c r="AA1768" s="26">
        <v>0</v>
      </c>
      <c r="AB1768" s="26">
        <v>0</v>
      </c>
      <c r="AC1768" s="26">
        <v>0</v>
      </c>
    </row>
    <row r="1769" spans="1:29" x14ac:dyDescent="0.2">
      <c r="A1769" s="10" t="s">
        <v>2522</v>
      </c>
      <c r="B1769" s="102" t="s">
        <v>2523</v>
      </c>
      <c r="C1769" s="26">
        <v>3875357000</v>
      </c>
      <c r="D1769" s="26">
        <v>0</v>
      </c>
      <c r="E1769" s="26">
        <v>0</v>
      </c>
      <c r="F1769" s="26">
        <v>0</v>
      </c>
      <c r="G1769" s="26">
        <v>0</v>
      </c>
      <c r="H1769" s="26">
        <v>3875357000</v>
      </c>
      <c r="I1769" s="26">
        <v>3875357000</v>
      </c>
      <c r="J1769" s="26">
        <v>3875357000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6">
        <v>0</v>
      </c>
      <c r="U1769" s="26">
        <v>3875357000</v>
      </c>
      <c r="V1769" s="26">
        <v>100</v>
      </c>
      <c r="W1769" s="26">
        <v>3875357000</v>
      </c>
      <c r="X1769" s="26">
        <v>100</v>
      </c>
      <c r="Y1769" s="26">
        <v>3875357000</v>
      </c>
      <c r="Z1769" s="26">
        <v>100</v>
      </c>
      <c r="AA1769" s="26">
        <v>0</v>
      </c>
      <c r="AB1769" s="26">
        <v>0</v>
      </c>
      <c r="AC1769" s="26">
        <v>0</v>
      </c>
    </row>
    <row r="1770" spans="1:29" x14ac:dyDescent="0.2">
      <c r="A1770" s="10" t="s">
        <v>2524</v>
      </c>
      <c r="B1770" s="102" t="s">
        <v>2525</v>
      </c>
      <c r="C1770" s="26">
        <v>9152141000</v>
      </c>
      <c r="D1770" s="26">
        <v>0</v>
      </c>
      <c r="E1770" s="26">
        <v>0</v>
      </c>
      <c r="F1770" s="26">
        <v>0</v>
      </c>
      <c r="G1770" s="26">
        <v>0</v>
      </c>
      <c r="H1770" s="26">
        <v>9152141000</v>
      </c>
      <c r="I1770" s="26">
        <v>762678424</v>
      </c>
      <c r="J1770" s="26">
        <v>762678424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v>0</v>
      </c>
      <c r="U1770" s="26">
        <v>9152141000</v>
      </c>
      <c r="V1770" s="26">
        <v>100</v>
      </c>
      <c r="W1770" s="26">
        <v>9152141000</v>
      </c>
      <c r="X1770" s="26">
        <v>100</v>
      </c>
      <c r="Y1770" s="26">
        <v>9152141000</v>
      </c>
      <c r="Z1770" s="26">
        <v>100</v>
      </c>
      <c r="AA1770" s="26">
        <v>0</v>
      </c>
      <c r="AB1770" s="26">
        <v>0</v>
      </c>
      <c r="AC1770" s="26">
        <v>0</v>
      </c>
    </row>
    <row r="1771" spans="1:29" x14ac:dyDescent="0.2">
      <c r="A1771" s="10" t="s">
        <v>2526</v>
      </c>
      <c r="B1771" s="102" t="s">
        <v>2527</v>
      </c>
      <c r="C1771" s="26">
        <v>200116000</v>
      </c>
      <c r="D1771" s="26">
        <v>0</v>
      </c>
      <c r="E1771" s="26">
        <v>0</v>
      </c>
      <c r="F1771" s="26">
        <v>0</v>
      </c>
      <c r="G1771" s="26">
        <v>0</v>
      </c>
      <c r="H1771" s="26">
        <v>200116000</v>
      </c>
      <c r="I1771" s="26">
        <v>200116000</v>
      </c>
      <c r="J1771" s="26">
        <v>200116000</v>
      </c>
      <c r="K1771" s="26">
        <v>200000000</v>
      </c>
      <c r="L1771" s="26">
        <v>200000000</v>
      </c>
      <c r="M1771" s="26">
        <v>0</v>
      </c>
      <c r="N1771" s="26">
        <v>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6">
        <v>0</v>
      </c>
      <c r="U1771" s="26">
        <v>116000</v>
      </c>
      <c r="V1771" s="26">
        <v>5.79663794998901E-2</v>
      </c>
      <c r="W1771" s="26">
        <v>200116000</v>
      </c>
      <c r="X1771" s="26">
        <v>100</v>
      </c>
      <c r="Y1771" s="26">
        <v>200116000</v>
      </c>
      <c r="Z1771" s="26">
        <v>100</v>
      </c>
      <c r="AA1771" s="26">
        <v>200000000</v>
      </c>
      <c r="AB1771" s="26">
        <v>0</v>
      </c>
      <c r="AC1771" s="26">
        <v>0</v>
      </c>
    </row>
    <row r="1772" spans="1:29" x14ac:dyDescent="0.2">
      <c r="A1772" s="10" t="s">
        <v>2528</v>
      </c>
      <c r="B1772" s="102" t="s">
        <v>61</v>
      </c>
      <c r="C1772" s="26">
        <v>200116000</v>
      </c>
      <c r="D1772" s="26">
        <v>0</v>
      </c>
      <c r="E1772" s="26">
        <v>0</v>
      </c>
      <c r="F1772" s="26">
        <v>0</v>
      </c>
      <c r="G1772" s="26">
        <v>0</v>
      </c>
      <c r="H1772" s="26">
        <v>200116000</v>
      </c>
      <c r="I1772" s="26">
        <v>200116000</v>
      </c>
      <c r="J1772" s="26">
        <v>200116000</v>
      </c>
      <c r="K1772" s="26">
        <v>200000000</v>
      </c>
      <c r="L1772" s="26">
        <v>200000000</v>
      </c>
      <c r="M1772" s="26">
        <v>0</v>
      </c>
      <c r="N1772" s="26">
        <v>0</v>
      </c>
      <c r="O1772" s="26">
        <v>0</v>
      </c>
      <c r="P1772" s="26">
        <v>0</v>
      </c>
      <c r="Q1772" s="26">
        <v>0</v>
      </c>
      <c r="R1772" s="26">
        <v>0</v>
      </c>
      <c r="S1772" s="26">
        <v>0</v>
      </c>
      <c r="T1772" s="26">
        <v>0</v>
      </c>
      <c r="U1772" s="26">
        <v>116000</v>
      </c>
      <c r="V1772" s="26">
        <v>5.79663794998901E-2</v>
      </c>
      <c r="W1772" s="26">
        <v>200116000</v>
      </c>
      <c r="X1772" s="26">
        <v>100</v>
      </c>
      <c r="Y1772" s="26">
        <v>200116000</v>
      </c>
      <c r="Z1772" s="26">
        <v>100</v>
      </c>
      <c r="AA1772" s="26">
        <v>200000000</v>
      </c>
      <c r="AB1772" s="26">
        <v>0</v>
      </c>
      <c r="AC1772" s="26">
        <v>0</v>
      </c>
    </row>
    <row r="1773" spans="1:29" x14ac:dyDescent="0.2">
      <c r="A1773" s="10" t="s">
        <v>2529</v>
      </c>
      <c r="B1773" s="102" t="s">
        <v>115</v>
      </c>
      <c r="C1773" s="26">
        <v>200116000</v>
      </c>
      <c r="D1773" s="26">
        <v>0</v>
      </c>
      <c r="E1773" s="26">
        <v>0</v>
      </c>
      <c r="F1773" s="26">
        <v>0</v>
      </c>
      <c r="G1773" s="26">
        <v>0</v>
      </c>
      <c r="H1773" s="26">
        <v>200116000</v>
      </c>
      <c r="I1773" s="26">
        <v>200116000</v>
      </c>
      <c r="J1773" s="26">
        <v>200116000</v>
      </c>
      <c r="K1773" s="26">
        <v>200000000</v>
      </c>
      <c r="L1773" s="26">
        <v>200000000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6">
        <v>0</v>
      </c>
      <c r="U1773" s="26">
        <v>116000</v>
      </c>
      <c r="V1773" s="26">
        <v>5.79663794998901E-2</v>
      </c>
      <c r="W1773" s="26">
        <v>200116000</v>
      </c>
      <c r="X1773" s="26">
        <v>100</v>
      </c>
      <c r="Y1773" s="26">
        <v>200116000</v>
      </c>
      <c r="Z1773" s="26">
        <v>100</v>
      </c>
      <c r="AA1773" s="26">
        <v>200000000</v>
      </c>
      <c r="AB1773" s="26">
        <v>0</v>
      </c>
      <c r="AC1773" s="26">
        <v>0</v>
      </c>
    </row>
    <row r="1774" spans="1:29" x14ac:dyDescent="0.2">
      <c r="A1774" s="10" t="s">
        <v>2530</v>
      </c>
      <c r="B1774" s="102" t="s">
        <v>405</v>
      </c>
      <c r="C1774" s="26">
        <v>200116000</v>
      </c>
      <c r="D1774" s="26">
        <v>0</v>
      </c>
      <c r="E1774" s="26">
        <v>0</v>
      </c>
      <c r="F1774" s="26">
        <v>0</v>
      </c>
      <c r="G1774" s="26">
        <v>0</v>
      </c>
      <c r="H1774" s="26">
        <v>200116000</v>
      </c>
      <c r="I1774" s="26">
        <v>200116000</v>
      </c>
      <c r="J1774" s="26">
        <v>200116000</v>
      </c>
      <c r="K1774" s="26">
        <v>200000000</v>
      </c>
      <c r="L1774" s="26">
        <v>200000000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0</v>
      </c>
      <c r="T1774" s="26">
        <v>0</v>
      </c>
      <c r="U1774" s="26">
        <v>116000</v>
      </c>
      <c r="V1774" s="26">
        <v>5.79663794998901E-2</v>
      </c>
      <c r="W1774" s="26">
        <v>200116000</v>
      </c>
      <c r="X1774" s="26">
        <v>100</v>
      </c>
      <c r="Y1774" s="26">
        <v>200116000</v>
      </c>
      <c r="Z1774" s="26">
        <v>100</v>
      </c>
      <c r="AA1774" s="26">
        <v>200000000</v>
      </c>
      <c r="AB1774" s="26">
        <v>0</v>
      </c>
      <c r="AC1774" s="26">
        <v>0</v>
      </c>
    </row>
    <row r="1775" spans="1:29" x14ac:dyDescent="0.2">
      <c r="A1775" s="10" t="s">
        <v>2531</v>
      </c>
      <c r="B1775" s="102" t="s">
        <v>438</v>
      </c>
      <c r="C1775" s="26">
        <v>200116000</v>
      </c>
      <c r="D1775" s="26">
        <v>0</v>
      </c>
      <c r="E1775" s="26">
        <v>0</v>
      </c>
      <c r="F1775" s="26">
        <v>0</v>
      </c>
      <c r="G1775" s="26">
        <v>0</v>
      </c>
      <c r="H1775" s="26">
        <v>200116000</v>
      </c>
      <c r="I1775" s="26">
        <v>200116000</v>
      </c>
      <c r="J1775" s="26">
        <v>200116000</v>
      </c>
      <c r="K1775" s="26">
        <v>200000000</v>
      </c>
      <c r="L1775" s="26">
        <v>200000000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0</v>
      </c>
      <c r="T1775" s="26">
        <v>0</v>
      </c>
      <c r="U1775" s="26">
        <v>116000</v>
      </c>
      <c r="V1775" s="26">
        <v>5.79663794998901E-2</v>
      </c>
      <c r="W1775" s="26">
        <v>200116000</v>
      </c>
      <c r="X1775" s="26">
        <v>100</v>
      </c>
      <c r="Y1775" s="26">
        <v>200116000</v>
      </c>
      <c r="Z1775" s="26">
        <v>100</v>
      </c>
      <c r="AA1775" s="26">
        <v>200000000</v>
      </c>
      <c r="AB1775" s="26">
        <v>0</v>
      </c>
      <c r="AC1775" s="26">
        <v>0</v>
      </c>
    </row>
    <row r="1776" spans="1:29" x14ac:dyDescent="0.2">
      <c r="A1776" s="10" t="s">
        <v>2532</v>
      </c>
      <c r="B1776" s="102" t="s">
        <v>409</v>
      </c>
      <c r="C1776" s="26">
        <v>200116000</v>
      </c>
      <c r="D1776" s="26">
        <v>0</v>
      </c>
      <c r="E1776" s="26">
        <v>0</v>
      </c>
      <c r="F1776" s="26">
        <v>0</v>
      </c>
      <c r="G1776" s="26">
        <v>0</v>
      </c>
      <c r="H1776" s="26">
        <v>200116000</v>
      </c>
      <c r="I1776" s="26">
        <v>200116000</v>
      </c>
      <c r="J1776" s="26">
        <v>200116000</v>
      </c>
      <c r="K1776" s="26">
        <v>200000000</v>
      </c>
      <c r="L1776" s="26">
        <v>200000000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6">
        <v>0</v>
      </c>
      <c r="U1776" s="26">
        <v>116000</v>
      </c>
      <c r="V1776" s="26">
        <v>5.79663794998901E-2</v>
      </c>
      <c r="W1776" s="26">
        <v>200116000</v>
      </c>
      <c r="X1776" s="26">
        <v>100</v>
      </c>
      <c r="Y1776" s="26">
        <v>200116000</v>
      </c>
      <c r="Z1776" s="26">
        <v>100</v>
      </c>
      <c r="AA1776" s="26">
        <v>200000000</v>
      </c>
      <c r="AB1776" s="26">
        <v>0</v>
      </c>
      <c r="AC1776" s="26">
        <v>0</v>
      </c>
    </row>
    <row r="1777" spans="1:29" ht="51" x14ac:dyDescent="0.2">
      <c r="A1777" s="10" t="s">
        <v>2533</v>
      </c>
      <c r="B1777" s="103" t="s">
        <v>2534</v>
      </c>
      <c r="C1777" s="26">
        <v>200116000</v>
      </c>
      <c r="D1777" s="26">
        <v>0</v>
      </c>
      <c r="E1777" s="26">
        <v>0</v>
      </c>
      <c r="F1777" s="26">
        <v>0</v>
      </c>
      <c r="G1777" s="26">
        <v>0</v>
      </c>
      <c r="H1777" s="26">
        <v>200116000</v>
      </c>
      <c r="I1777" s="26">
        <v>200116000</v>
      </c>
      <c r="J1777" s="26">
        <v>200116000</v>
      </c>
      <c r="K1777" s="26">
        <v>200000000</v>
      </c>
      <c r="L1777" s="26">
        <v>200000000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6">
        <v>0</v>
      </c>
      <c r="U1777" s="26">
        <v>116000</v>
      </c>
      <c r="V1777" s="26">
        <v>5.79663794998901E-2</v>
      </c>
      <c r="W1777" s="26">
        <v>200116000</v>
      </c>
      <c r="X1777" s="26">
        <v>100</v>
      </c>
      <c r="Y1777" s="26">
        <v>200116000</v>
      </c>
      <c r="Z1777" s="26">
        <v>100</v>
      </c>
      <c r="AA1777" s="26">
        <v>200000000</v>
      </c>
      <c r="AB1777" s="26">
        <v>0</v>
      </c>
      <c r="AC1777" s="26">
        <v>0</v>
      </c>
    </row>
    <row r="1778" spans="1:29" ht="38.25" x14ac:dyDescent="0.2">
      <c r="A1778" s="10" t="s">
        <v>2535</v>
      </c>
      <c r="B1778" s="103" t="s">
        <v>1747</v>
      </c>
      <c r="C1778" s="26">
        <v>200116000</v>
      </c>
      <c r="D1778" s="26">
        <v>0</v>
      </c>
      <c r="E1778" s="26">
        <v>0</v>
      </c>
      <c r="F1778" s="26">
        <v>0</v>
      </c>
      <c r="G1778" s="26">
        <v>0</v>
      </c>
      <c r="H1778" s="26">
        <v>200116000</v>
      </c>
      <c r="I1778" s="26">
        <v>200116000</v>
      </c>
      <c r="J1778" s="26">
        <v>200116000</v>
      </c>
      <c r="K1778" s="26">
        <v>200000000</v>
      </c>
      <c r="L1778" s="26">
        <v>200000000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6">
        <v>0</v>
      </c>
      <c r="U1778" s="26">
        <v>116000</v>
      </c>
      <c r="V1778" s="26">
        <v>5.79663794998901E-2</v>
      </c>
      <c r="W1778" s="26">
        <v>200116000</v>
      </c>
      <c r="X1778" s="26">
        <v>100</v>
      </c>
      <c r="Y1778" s="26">
        <v>200116000</v>
      </c>
      <c r="Z1778" s="26">
        <v>100</v>
      </c>
      <c r="AA1778" s="26">
        <v>200000000</v>
      </c>
      <c r="AB1778" s="26">
        <v>0</v>
      </c>
      <c r="AC1778" s="26">
        <v>0</v>
      </c>
    </row>
    <row r="1779" spans="1:29" x14ac:dyDescent="0.2">
      <c r="A1779" s="10" t="s">
        <v>2536</v>
      </c>
      <c r="B1779" s="102" t="s">
        <v>127</v>
      </c>
      <c r="C1779" s="26">
        <v>200000000</v>
      </c>
      <c r="D1779" s="26">
        <v>0</v>
      </c>
      <c r="E1779" s="26">
        <v>0</v>
      </c>
      <c r="F1779" s="26">
        <v>0</v>
      </c>
      <c r="G1779" s="26">
        <v>0</v>
      </c>
      <c r="H1779" s="26">
        <v>200000000</v>
      </c>
      <c r="I1779" s="26">
        <v>200000000</v>
      </c>
      <c r="J1779" s="26">
        <v>200000000</v>
      </c>
      <c r="K1779" s="26">
        <v>200000000</v>
      </c>
      <c r="L1779" s="26">
        <v>200000000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6">
        <v>0</v>
      </c>
      <c r="U1779" s="26">
        <v>0</v>
      </c>
      <c r="V1779" s="26">
        <v>0</v>
      </c>
      <c r="W1779" s="26">
        <v>200000000</v>
      </c>
      <c r="X1779" s="26">
        <v>100</v>
      </c>
      <c r="Y1779" s="26">
        <v>200000000</v>
      </c>
      <c r="Z1779" s="26">
        <v>100</v>
      </c>
      <c r="AA1779" s="26">
        <v>200000000</v>
      </c>
      <c r="AB1779" s="26">
        <v>0</v>
      </c>
      <c r="AC1779" s="26">
        <v>0</v>
      </c>
    </row>
    <row r="1780" spans="1:29" ht="25.5" x14ac:dyDescent="0.2">
      <c r="A1780" s="10" t="s">
        <v>2537</v>
      </c>
      <c r="B1780" s="103" t="s">
        <v>2394</v>
      </c>
      <c r="C1780" s="26">
        <v>116000</v>
      </c>
      <c r="D1780" s="26">
        <v>0</v>
      </c>
      <c r="E1780" s="26">
        <v>0</v>
      </c>
      <c r="F1780" s="26">
        <v>0</v>
      </c>
      <c r="G1780" s="26">
        <v>0</v>
      </c>
      <c r="H1780" s="26">
        <v>116000</v>
      </c>
      <c r="I1780" s="26">
        <v>116000</v>
      </c>
      <c r="J1780" s="26">
        <v>116000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0</v>
      </c>
      <c r="T1780" s="26">
        <v>0</v>
      </c>
      <c r="U1780" s="26">
        <v>116000</v>
      </c>
      <c r="V1780" s="26">
        <v>100</v>
      </c>
      <c r="W1780" s="26">
        <v>116000</v>
      </c>
      <c r="X1780" s="26">
        <v>100</v>
      </c>
      <c r="Y1780" s="26">
        <v>116000</v>
      </c>
      <c r="Z1780" s="26">
        <v>100</v>
      </c>
      <c r="AA1780" s="26">
        <v>0</v>
      </c>
      <c r="AB1780" s="26">
        <v>0</v>
      </c>
      <c r="AC1780" s="26">
        <v>0</v>
      </c>
    </row>
    <row r="1781" spans="1:29" ht="25.5" x14ac:dyDescent="0.2">
      <c r="A1781" s="10" t="s">
        <v>2538</v>
      </c>
      <c r="B1781" s="103" t="s">
        <v>147</v>
      </c>
      <c r="C1781" s="26">
        <v>0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  <c r="I1781" s="26">
        <v>0</v>
      </c>
      <c r="J1781" s="26">
        <v>0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6">
        <v>0</v>
      </c>
      <c r="U1781" s="26">
        <v>0</v>
      </c>
      <c r="V1781" s="26">
        <v>0</v>
      </c>
      <c r="W1781" s="26">
        <v>0</v>
      </c>
      <c r="X1781" s="26">
        <v>0</v>
      </c>
      <c r="Y1781" s="26">
        <v>0</v>
      </c>
      <c r="Z1781" s="26">
        <v>0</v>
      </c>
      <c r="AA1781" s="26">
        <v>0</v>
      </c>
      <c r="AB1781" s="26">
        <v>0</v>
      </c>
      <c r="AC1781" s="26">
        <v>0</v>
      </c>
    </row>
    <row r="1782" spans="1:29" x14ac:dyDescent="0.2">
      <c r="A1782" s="10" t="s">
        <v>2539</v>
      </c>
      <c r="B1782" s="102" t="s">
        <v>2540</v>
      </c>
      <c r="C1782" s="26">
        <v>1552946000</v>
      </c>
      <c r="D1782" s="26">
        <v>0</v>
      </c>
      <c r="E1782" s="26">
        <v>0</v>
      </c>
      <c r="F1782" s="26">
        <v>0</v>
      </c>
      <c r="G1782" s="26">
        <v>0</v>
      </c>
      <c r="H1782" s="26">
        <v>1552946000</v>
      </c>
      <c r="I1782" s="26">
        <v>1552946000</v>
      </c>
      <c r="J1782" s="26">
        <v>1552946000</v>
      </c>
      <c r="K1782" s="26">
        <v>619500000</v>
      </c>
      <c r="L1782" s="26">
        <v>619500000</v>
      </c>
      <c r="M1782" s="26">
        <v>561500000</v>
      </c>
      <c r="N1782" s="26">
        <v>561500000</v>
      </c>
      <c r="O1782" s="26">
        <v>0</v>
      </c>
      <c r="P1782" s="26">
        <v>0</v>
      </c>
      <c r="Q1782" s="26">
        <v>0</v>
      </c>
      <c r="R1782" s="26">
        <v>0</v>
      </c>
      <c r="S1782" s="26">
        <v>0</v>
      </c>
      <c r="T1782" s="26">
        <v>0</v>
      </c>
      <c r="U1782" s="26">
        <v>933446000</v>
      </c>
      <c r="V1782" s="26">
        <v>60.1080784521806</v>
      </c>
      <c r="W1782" s="26">
        <v>991446000</v>
      </c>
      <c r="X1782" s="26">
        <v>63.842915336399301</v>
      </c>
      <c r="Y1782" s="26">
        <v>1552946000</v>
      </c>
      <c r="Z1782" s="26">
        <v>100</v>
      </c>
      <c r="AA1782" s="26">
        <v>58000000</v>
      </c>
      <c r="AB1782" s="26">
        <v>561500000</v>
      </c>
      <c r="AC1782" s="26">
        <v>0</v>
      </c>
    </row>
    <row r="1783" spans="1:29" x14ac:dyDescent="0.2">
      <c r="A1783" s="10" t="s">
        <v>2541</v>
      </c>
      <c r="B1783" s="102" t="s">
        <v>61</v>
      </c>
      <c r="C1783" s="26">
        <v>1552946000</v>
      </c>
      <c r="D1783" s="26">
        <v>0</v>
      </c>
      <c r="E1783" s="26">
        <v>0</v>
      </c>
      <c r="F1783" s="26">
        <v>0</v>
      </c>
      <c r="G1783" s="26">
        <v>0</v>
      </c>
      <c r="H1783" s="26">
        <v>1552946000</v>
      </c>
      <c r="I1783" s="26">
        <v>1552946000</v>
      </c>
      <c r="J1783" s="26">
        <v>1552946000</v>
      </c>
      <c r="K1783" s="26">
        <v>619500000</v>
      </c>
      <c r="L1783" s="26">
        <v>619500000</v>
      </c>
      <c r="M1783" s="26">
        <v>561500000</v>
      </c>
      <c r="N1783" s="26">
        <v>561500000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6">
        <v>0</v>
      </c>
      <c r="U1783" s="26">
        <v>933446000</v>
      </c>
      <c r="V1783" s="26">
        <v>60.1080784521806</v>
      </c>
      <c r="W1783" s="26">
        <v>991446000</v>
      </c>
      <c r="X1783" s="26">
        <v>63.842915336399301</v>
      </c>
      <c r="Y1783" s="26">
        <v>1552946000</v>
      </c>
      <c r="Z1783" s="26">
        <v>100</v>
      </c>
      <c r="AA1783" s="26">
        <v>58000000</v>
      </c>
      <c r="AB1783" s="26">
        <v>561500000</v>
      </c>
      <c r="AC1783" s="26">
        <v>0</v>
      </c>
    </row>
    <row r="1784" spans="1:29" x14ac:dyDescent="0.2">
      <c r="A1784" s="10" t="s">
        <v>2542</v>
      </c>
      <c r="B1784" s="102" t="s">
        <v>115</v>
      </c>
      <c r="C1784" s="26">
        <v>1552946000</v>
      </c>
      <c r="D1784" s="26">
        <v>0</v>
      </c>
      <c r="E1784" s="26">
        <v>0</v>
      </c>
      <c r="F1784" s="26">
        <v>0</v>
      </c>
      <c r="G1784" s="26">
        <v>0</v>
      </c>
      <c r="H1784" s="26">
        <v>1552946000</v>
      </c>
      <c r="I1784" s="26">
        <v>1552946000</v>
      </c>
      <c r="J1784" s="26">
        <v>1552946000</v>
      </c>
      <c r="K1784" s="26">
        <v>619500000</v>
      </c>
      <c r="L1784" s="26">
        <v>619500000</v>
      </c>
      <c r="M1784" s="26">
        <v>561500000</v>
      </c>
      <c r="N1784" s="26">
        <v>561500000</v>
      </c>
      <c r="O1784" s="26">
        <v>0</v>
      </c>
      <c r="P1784" s="26">
        <v>0</v>
      </c>
      <c r="Q1784" s="26">
        <v>0</v>
      </c>
      <c r="R1784" s="26">
        <v>0</v>
      </c>
      <c r="S1784" s="26">
        <v>0</v>
      </c>
      <c r="T1784" s="26">
        <v>0</v>
      </c>
      <c r="U1784" s="26">
        <v>933446000</v>
      </c>
      <c r="V1784" s="26">
        <v>60.1080784521806</v>
      </c>
      <c r="W1784" s="26">
        <v>991446000</v>
      </c>
      <c r="X1784" s="26">
        <v>63.842915336399301</v>
      </c>
      <c r="Y1784" s="26">
        <v>1552946000</v>
      </c>
      <c r="Z1784" s="26">
        <v>100</v>
      </c>
      <c r="AA1784" s="26">
        <v>58000000</v>
      </c>
      <c r="AB1784" s="26">
        <v>561500000</v>
      </c>
      <c r="AC1784" s="26">
        <v>0</v>
      </c>
    </row>
    <row r="1785" spans="1:29" ht="25.5" x14ac:dyDescent="0.2">
      <c r="A1785" s="10" t="s">
        <v>2543</v>
      </c>
      <c r="B1785" s="103" t="s">
        <v>393</v>
      </c>
      <c r="C1785" s="26">
        <v>1552946000</v>
      </c>
      <c r="D1785" s="26">
        <v>0</v>
      </c>
      <c r="E1785" s="26">
        <v>0</v>
      </c>
      <c r="F1785" s="26">
        <v>0</v>
      </c>
      <c r="G1785" s="26">
        <v>0</v>
      </c>
      <c r="H1785" s="26">
        <v>1552946000</v>
      </c>
      <c r="I1785" s="26">
        <v>1552946000</v>
      </c>
      <c r="J1785" s="26">
        <v>1552946000</v>
      </c>
      <c r="K1785" s="26">
        <v>619500000</v>
      </c>
      <c r="L1785" s="26">
        <v>619500000</v>
      </c>
      <c r="M1785" s="26">
        <v>561500000</v>
      </c>
      <c r="N1785" s="26">
        <v>561500000</v>
      </c>
      <c r="O1785" s="26">
        <v>0</v>
      </c>
      <c r="P1785" s="26">
        <v>0</v>
      </c>
      <c r="Q1785" s="26">
        <v>0</v>
      </c>
      <c r="R1785" s="26">
        <v>0</v>
      </c>
      <c r="S1785" s="26">
        <v>0</v>
      </c>
      <c r="T1785" s="26">
        <v>0</v>
      </c>
      <c r="U1785" s="26">
        <v>933446000</v>
      </c>
      <c r="V1785" s="26">
        <v>60.1080784521806</v>
      </c>
      <c r="W1785" s="26">
        <v>991446000</v>
      </c>
      <c r="X1785" s="26">
        <v>63.842915336399301</v>
      </c>
      <c r="Y1785" s="26">
        <v>1552946000</v>
      </c>
      <c r="Z1785" s="26">
        <v>100</v>
      </c>
      <c r="AA1785" s="26">
        <v>58000000</v>
      </c>
      <c r="AB1785" s="26">
        <v>561500000</v>
      </c>
      <c r="AC1785" s="26">
        <v>0</v>
      </c>
    </row>
    <row r="1786" spans="1:29" x14ac:dyDescent="0.2">
      <c r="A1786" s="10" t="s">
        <v>2544</v>
      </c>
      <c r="B1786" s="102" t="s">
        <v>2454</v>
      </c>
      <c r="C1786" s="26">
        <v>1552946000</v>
      </c>
      <c r="D1786" s="26">
        <v>0</v>
      </c>
      <c r="E1786" s="26">
        <v>0</v>
      </c>
      <c r="F1786" s="26">
        <v>0</v>
      </c>
      <c r="G1786" s="26">
        <v>0</v>
      </c>
      <c r="H1786" s="26">
        <v>1552946000</v>
      </c>
      <c r="I1786" s="26">
        <v>1552946000</v>
      </c>
      <c r="J1786" s="26">
        <v>1552946000</v>
      </c>
      <c r="K1786" s="26">
        <v>619500000</v>
      </c>
      <c r="L1786" s="26">
        <v>619500000</v>
      </c>
      <c r="M1786" s="26">
        <v>561500000</v>
      </c>
      <c r="N1786" s="26">
        <v>561500000</v>
      </c>
      <c r="O1786" s="26">
        <v>0</v>
      </c>
      <c r="P1786" s="26">
        <v>0</v>
      </c>
      <c r="Q1786" s="26">
        <v>0</v>
      </c>
      <c r="R1786" s="26">
        <v>0</v>
      </c>
      <c r="S1786" s="26">
        <v>0</v>
      </c>
      <c r="T1786" s="26">
        <v>0</v>
      </c>
      <c r="U1786" s="26">
        <v>933446000</v>
      </c>
      <c r="V1786" s="26">
        <v>60.1080784521806</v>
      </c>
      <c r="W1786" s="26">
        <v>991446000</v>
      </c>
      <c r="X1786" s="26">
        <v>63.842915336399301</v>
      </c>
      <c r="Y1786" s="26">
        <v>1552946000</v>
      </c>
      <c r="Z1786" s="26">
        <v>100</v>
      </c>
      <c r="AA1786" s="26">
        <v>58000000</v>
      </c>
      <c r="AB1786" s="26">
        <v>561500000</v>
      </c>
      <c r="AC1786" s="26">
        <v>0</v>
      </c>
    </row>
    <row r="1787" spans="1:29" x14ac:dyDescent="0.2">
      <c r="A1787" s="10" t="s">
        <v>2545</v>
      </c>
      <c r="B1787" s="102" t="s">
        <v>397</v>
      </c>
      <c r="C1787" s="26">
        <v>1552946000</v>
      </c>
      <c r="D1787" s="26">
        <v>0</v>
      </c>
      <c r="E1787" s="26">
        <v>0</v>
      </c>
      <c r="F1787" s="26">
        <v>0</v>
      </c>
      <c r="G1787" s="26">
        <v>0</v>
      </c>
      <c r="H1787" s="26">
        <v>1552946000</v>
      </c>
      <c r="I1787" s="26">
        <v>1552946000</v>
      </c>
      <c r="J1787" s="26">
        <v>1552946000</v>
      </c>
      <c r="K1787" s="26">
        <v>619500000</v>
      </c>
      <c r="L1787" s="26">
        <v>619500000</v>
      </c>
      <c r="M1787" s="26">
        <v>561500000</v>
      </c>
      <c r="N1787" s="26">
        <v>561500000</v>
      </c>
      <c r="O1787" s="26">
        <v>0</v>
      </c>
      <c r="P1787" s="26">
        <v>0</v>
      </c>
      <c r="Q1787" s="26">
        <v>0</v>
      </c>
      <c r="R1787" s="26">
        <v>0</v>
      </c>
      <c r="S1787" s="26">
        <v>0</v>
      </c>
      <c r="T1787" s="26">
        <v>0</v>
      </c>
      <c r="U1787" s="26">
        <v>933446000</v>
      </c>
      <c r="V1787" s="26">
        <v>60.1080784521806</v>
      </c>
      <c r="W1787" s="26">
        <v>991446000</v>
      </c>
      <c r="X1787" s="26">
        <v>63.842915336399301</v>
      </c>
      <c r="Y1787" s="26">
        <v>1552946000</v>
      </c>
      <c r="Z1787" s="26">
        <v>100</v>
      </c>
      <c r="AA1787" s="26">
        <v>58000000</v>
      </c>
      <c r="AB1787" s="26">
        <v>561500000</v>
      </c>
      <c r="AC1787" s="26">
        <v>0</v>
      </c>
    </row>
    <row r="1788" spans="1:29" ht="38.25" x14ac:dyDescent="0.2">
      <c r="A1788" s="10" t="s">
        <v>2546</v>
      </c>
      <c r="B1788" s="103" t="s">
        <v>2457</v>
      </c>
      <c r="C1788" s="26">
        <v>0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  <c r="I1788" s="26">
        <v>0</v>
      </c>
      <c r="J1788" s="26">
        <v>0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6">
        <v>0</v>
      </c>
      <c r="U1788" s="26">
        <v>0</v>
      </c>
      <c r="V1788" s="26">
        <v>0</v>
      </c>
      <c r="W1788" s="26">
        <v>0</v>
      </c>
      <c r="X1788" s="26">
        <v>0</v>
      </c>
      <c r="Y1788" s="26">
        <v>0</v>
      </c>
      <c r="Z1788" s="26">
        <v>0</v>
      </c>
      <c r="AA1788" s="26">
        <v>0</v>
      </c>
      <c r="AB1788" s="26">
        <v>0</v>
      </c>
      <c r="AC1788" s="26">
        <v>0</v>
      </c>
    </row>
    <row r="1789" spans="1:29" ht="38.25" x14ac:dyDescent="0.2">
      <c r="A1789" s="10" t="s">
        <v>2547</v>
      </c>
      <c r="B1789" s="103" t="s">
        <v>2459</v>
      </c>
      <c r="C1789" s="26">
        <v>0</v>
      </c>
      <c r="D1789" s="26">
        <v>0</v>
      </c>
      <c r="E1789" s="26">
        <v>0</v>
      </c>
      <c r="F1789" s="26">
        <v>0</v>
      </c>
      <c r="G1789" s="26">
        <v>0</v>
      </c>
      <c r="H1789" s="26">
        <v>0</v>
      </c>
      <c r="I1789" s="26">
        <v>0</v>
      </c>
      <c r="J1789" s="26">
        <v>0</v>
      </c>
      <c r="K1789" s="26">
        <v>0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0</v>
      </c>
      <c r="T1789" s="26">
        <v>0</v>
      </c>
      <c r="U1789" s="26">
        <v>0</v>
      </c>
      <c r="V1789" s="26">
        <v>0</v>
      </c>
      <c r="W1789" s="26">
        <v>0</v>
      </c>
      <c r="X1789" s="26">
        <v>0</v>
      </c>
      <c r="Y1789" s="26">
        <v>0</v>
      </c>
      <c r="Z1789" s="26">
        <v>0</v>
      </c>
      <c r="AA1789" s="26">
        <v>0</v>
      </c>
      <c r="AB1789" s="26">
        <v>0</v>
      </c>
      <c r="AC1789" s="26">
        <v>0</v>
      </c>
    </row>
    <row r="1790" spans="1:29" x14ac:dyDescent="0.2">
      <c r="A1790" s="10" t="s">
        <v>2548</v>
      </c>
      <c r="B1790" s="102" t="s">
        <v>127</v>
      </c>
      <c r="C1790" s="26">
        <v>0</v>
      </c>
      <c r="D1790" s="26">
        <v>0</v>
      </c>
      <c r="E1790" s="26">
        <v>0</v>
      </c>
      <c r="F1790" s="26">
        <v>0</v>
      </c>
      <c r="G1790" s="26">
        <v>0</v>
      </c>
      <c r="H1790" s="26">
        <v>0</v>
      </c>
      <c r="I1790" s="26">
        <v>0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6">
        <v>0</v>
      </c>
      <c r="U1790" s="26">
        <v>0</v>
      </c>
      <c r="V1790" s="26">
        <v>0</v>
      </c>
      <c r="W1790" s="26">
        <v>0</v>
      </c>
      <c r="X1790" s="26">
        <v>0</v>
      </c>
      <c r="Y1790" s="26">
        <v>0</v>
      </c>
      <c r="Z1790" s="26">
        <v>0</v>
      </c>
      <c r="AA1790" s="26">
        <v>0</v>
      </c>
      <c r="AB1790" s="26">
        <v>0</v>
      </c>
      <c r="AC1790" s="26">
        <v>0</v>
      </c>
    </row>
    <row r="1791" spans="1:29" x14ac:dyDescent="0.2">
      <c r="A1791" s="10" t="s">
        <v>2549</v>
      </c>
      <c r="B1791" s="102" t="s">
        <v>2550</v>
      </c>
      <c r="C1791" s="26">
        <v>62352000</v>
      </c>
      <c r="D1791" s="26">
        <v>0</v>
      </c>
      <c r="E1791" s="26">
        <v>0</v>
      </c>
      <c r="F1791" s="26">
        <v>0</v>
      </c>
      <c r="G1791" s="26">
        <v>0</v>
      </c>
      <c r="H1791" s="26">
        <v>62352000</v>
      </c>
      <c r="I1791" s="26">
        <v>62352000</v>
      </c>
      <c r="J1791" s="26">
        <v>62352000</v>
      </c>
      <c r="K1791" s="26">
        <v>20000000</v>
      </c>
      <c r="L1791" s="26">
        <v>20000000</v>
      </c>
      <c r="M1791" s="26">
        <v>12000000</v>
      </c>
      <c r="N1791" s="26">
        <v>12000000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6">
        <v>0</v>
      </c>
      <c r="U1791" s="26">
        <v>42352000</v>
      </c>
      <c r="V1791" s="26">
        <v>67.924044136515292</v>
      </c>
      <c r="W1791" s="26">
        <v>50352000</v>
      </c>
      <c r="X1791" s="26">
        <v>80.754426481909192</v>
      </c>
      <c r="Y1791" s="26">
        <v>62352000</v>
      </c>
      <c r="Z1791" s="26">
        <v>100</v>
      </c>
      <c r="AA1791" s="26">
        <v>8000000</v>
      </c>
      <c r="AB1791" s="26">
        <v>12000000</v>
      </c>
      <c r="AC1791" s="26">
        <v>0</v>
      </c>
    </row>
    <row r="1792" spans="1:29" ht="38.25" x14ac:dyDescent="0.2">
      <c r="A1792" s="10" t="s">
        <v>2551</v>
      </c>
      <c r="B1792" s="103" t="s">
        <v>2552</v>
      </c>
      <c r="C1792" s="26">
        <v>62352000</v>
      </c>
      <c r="D1792" s="26">
        <v>0</v>
      </c>
      <c r="E1792" s="26">
        <v>0</v>
      </c>
      <c r="F1792" s="26">
        <v>0</v>
      </c>
      <c r="G1792" s="26">
        <v>0</v>
      </c>
      <c r="H1792" s="26">
        <v>62352000</v>
      </c>
      <c r="I1792" s="26">
        <v>62352000</v>
      </c>
      <c r="J1792" s="26">
        <v>62352000</v>
      </c>
      <c r="K1792" s="26">
        <v>20000000</v>
      </c>
      <c r="L1792" s="26">
        <v>20000000</v>
      </c>
      <c r="M1792" s="26">
        <v>12000000</v>
      </c>
      <c r="N1792" s="26">
        <v>12000000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6">
        <v>0</v>
      </c>
      <c r="U1792" s="26">
        <v>42352000</v>
      </c>
      <c r="V1792" s="26">
        <v>67.924044136515292</v>
      </c>
      <c r="W1792" s="26">
        <v>50352000</v>
      </c>
      <c r="X1792" s="26">
        <v>80.754426481909192</v>
      </c>
      <c r="Y1792" s="26">
        <v>62352000</v>
      </c>
      <c r="Z1792" s="26">
        <v>100</v>
      </c>
      <c r="AA1792" s="26">
        <v>8000000</v>
      </c>
      <c r="AB1792" s="26">
        <v>12000000</v>
      </c>
      <c r="AC1792" s="26">
        <v>0</v>
      </c>
    </row>
    <row r="1793" spans="1:29" ht="25.5" x14ac:dyDescent="0.2">
      <c r="A1793" s="10" t="s">
        <v>2553</v>
      </c>
      <c r="B1793" s="103" t="s">
        <v>2361</v>
      </c>
      <c r="C1793" s="26">
        <v>62352000</v>
      </c>
      <c r="D1793" s="26">
        <v>0</v>
      </c>
      <c r="E1793" s="26">
        <v>0</v>
      </c>
      <c r="F1793" s="26">
        <v>0</v>
      </c>
      <c r="G1793" s="26">
        <v>0</v>
      </c>
      <c r="H1793" s="26">
        <v>62352000</v>
      </c>
      <c r="I1793" s="26">
        <v>62352000</v>
      </c>
      <c r="J1793" s="26">
        <v>62352000</v>
      </c>
      <c r="K1793" s="26">
        <v>20000000</v>
      </c>
      <c r="L1793" s="26">
        <v>20000000</v>
      </c>
      <c r="M1793" s="26">
        <v>12000000</v>
      </c>
      <c r="N1793" s="26">
        <v>12000000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v>0</v>
      </c>
      <c r="U1793" s="26">
        <v>42352000</v>
      </c>
      <c r="V1793" s="26">
        <v>67.924044136515292</v>
      </c>
      <c r="W1793" s="26">
        <v>50352000</v>
      </c>
      <c r="X1793" s="26">
        <v>80.754426481909192</v>
      </c>
      <c r="Y1793" s="26">
        <v>62352000</v>
      </c>
      <c r="Z1793" s="26">
        <v>100</v>
      </c>
      <c r="AA1793" s="26">
        <v>8000000</v>
      </c>
      <c r="AB1793" s="26">
        <v>12000000</v>
      </c>
      <c r="AC1793" s="26">
        <v>0</v>
      </c>
    </row>
    <row r="1794" spans="1:29" x14ac:dyDescent="0.2">
      <c r="A1794" s="10" t="s">
        <v>2554</v>
      </c>
      <c r="B1794" s="102" t="s">
        <v>2555</v>
      </c>
      <c r="C1794" s="26">
        <v>433082000</v>
      </c>
      <c r="D1794" s="26">
        <v>0</v>
      </c>
      <c r="E1794" s="26">
        <v>0</v>
      </c>
      <c r="F1794" s="26">
        <v>0</v>
      </c>
      <c r="G1794" s="26">
        <v>0</v>
      </c>
      <c r="H1794" s="26">
        <v>433082000</v>
      </c>
      <c r="I1794" s="26">
        <v>433082000</v>
      </c>
      <c r="J1794" s="26">
        <v>433082000</v>
      </c>
      <c r="K1794" s="26">
        <v>211500000</v>
      </c>
      <c r="L1794" s="26">
        <v>211500000</v>
      </c>
      <c r="M1794" s="26">
        <v>161500000</v>
      </c>
      <c r="N1794" s="26">
        <v>161500000</v>
      </c>
      <c r="O1794" s="26">
        <v>0</v>
      </c>
      <c r="P1794" s="26">
        <v>0</v>
      </c>
      <c r="Q1794" s="26">
        <v>0</v>
      </c>
      <c r="R1794" s="26">
        <v>0</v>
      </c>
      <c r="S1794" s="26">
        <v>0</v>
      </c>
      <c r="T1794" s="26">
        <v>0</v>
      </c>
      <c r="U1794" s="26">
        <v>221582000</v>
      </c>
      <c r="V1794" s="26">
        <v>51.163982802332995</v>
      </c>
      <c r="W1794" s="26">
        <v>271582000</v>
      </c>
      <c r="X1794" s="26">
        <v>62.709140532277999</v>
      </c>
      <c r="Y1794" s="26">
        <v>433082000</v>
      </c>
      <c r="Z1794" s="26">
        <v>100</v>
      </c>
      <c r="AA1794" s="26">
        <v>50000000</v>
      </c>
      <c r="AB1794" s="26">
        <v>161500000</v>
      </c>
      <c r="AC1794" s="26">
        <v>0</v>
      </c>
    </row>
    <row r="1795" spans="1:29" ht="38.25" x14ac:dyDescent="0.2">
      <c r="A1795" s="10" t="s">
        <v>2556</v>
      </c>
      <c r="B1795" s="103" t="s">
        <v>2552</v>
      </c>
      <c r="C1795" s="26">
        <v>433082000</v>
      </c>
      <c r="D1795" s="26">
        <v>0</v>
      </c>
      <c r="E1795" s="26">
        <v>0</v>
      </c>
      <c r="F1795" s="26">
        <v>0</v>
      </c>
      <c r="G1795" s="26">
        <v>0</v>
      </c>
      <c r="H1795" s="26">
        <v>433082000</v>
      </c>
      <c r="I1795" s="26">
        <v>433082000</v>
      </c>
      <c r="J1795" s="26">
        <v>433082000</v>
      </c>
      <c r="K1795" s="26">
        <v>211500000</v>
      </c>
      <c r="L1795" s="26">
        <v>211500000</v>
      </c>
      <c r="M1795" s="26">
        <v>161500000</v>
      </c>
      <c r="N1795" s="26">
        <v>161500000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6">
        <v>0</v>
      </c>
      <c r="U1795" s="26">
        <v>221582000</v>
      </c>
      <c r="V1795" s="26">
        <v>51.163982802332995</v>
      </c>
      <c r="W1795" s="26">
        <v>271582000</v>
      </c>
      <c r="X1795" s="26">
        <v>62.709140532277999</v>
      </c>
      <c r="Y1795" s="26">
        <v>433082000</v>
      </c>
      <c r="Z1795" s="26">
        <v>100</v>
      </c>
      <c r="AA1795" s="26">
        <v>50000000</v>
      </c>
      <c r="AB1795" s="26">
        <v>161500000</v>
      </c>
      <c r="AC1795" s="26">
        <v>0</v>
      </c>
    </row>
    <row r="1796" spans="1:29" ht="25.5" x14ac:dyDescent="0.2">
      <c r="A1796" s="10" t="s">
        <v>2557</v>
      </c>
      <c r="B1796" s="103" t="s">
        <v>2361</v>
      </c>
      <c r="C1796" s="26">
        <v>433082000</v>
      </c>
      <c r="D1796" s="26">
        <v>0</v>
      </c>
      <c r="E1796" s="26">
        <v>0</v>
      </c>
      <c r="F1796" s="26">
        <v>0</v>
      </c>
      <c r="G1796" s="26">
        <v>0</v>
      </c>
      <c r="H1796" s="26">
        <v>433082000</v>
      </c>
      <c r="I1796" s="26">
        <v>433082000</v>
      </c>
      <c r="J1796" s="26">
        <v>433082000</v>
      </c>
      <c r="K1796" s="26">
        <v>211500000</v>
      </c>
      <c r="L1796" s="26">
        <v>211500000</v>
      </c>
      <c r="M1796" s="26">
        <v>161500000</v>
      </c>
      <c r="N1796" s="26">
        <v>161500000</v>
      </c>
      <c r="O1796" s="26">
        <v>0</v>
      </c>
      <c r="P1796" s="26">
        <v>0</v>
      </c>
      <c r="Q1796" s="26">
        <v>0</v>
      </c>
      <c r="R1796" s="26">
        <v>0</v>
      </c>
      <c r="S1796" s="26">
        <v>0</v>
      </c>
      <c r="T1796" s="26">
        <v>0</v>
      </c>
      <c r="U1796" s="26">
        <v>221582000</v>
      </c>
      <c r="V1796" s="26">
        <v>51.163982802332995</v>
      </c>
      <c r="W1796" s="26">
        <v>271582000</v>
      </c>
      <c r="X1796" s="26">
        <v>62.709140532277999</v>
      </c>
      <c r="Y1796" s="26">
        <v>433082000</v>
      </c>
      <c r="Z1796" s="26">
        <v>100</v>
      </c>
      <c r="AA1796" s="26">
        <v>50000000</v>
      </c>
      <c r="AB1796" s="26">
        <v>161500000</v>
      </c>
      <c r="AC1796" s="26">
        <v>0</v>
      </c>
    </row>
    <row r="1797" spans="1:29" ht="38.25" x14ac:dyDescent="0.2">
      <c r="A1797" s="10" t="s">
        <v>2558</v>
      </c>
      <c r="B1797" s="103" t="s">
        <v>2559</v>
      </c>
      <c r="C1797" s="26">
        <v>61589000</v>
      </c>
      <c r="D1797" s="26">
        <v>0</v>
      </c>
      <c r="E1797" s="26">
        <v>0</v>
      </c>
      <c r="F1797" s="26">
        <v>0</v>
      </c>
      <c r="G1797" s="26">
        <v>0</v>
      </c>
      <c r="H1797" s="26">
        <v>61589000</v>
      </c>
      <c r="I1797" s="26">
        <v>61589000</v>
      </c>
      <c r="J1797" s="26">
        <v>61589000</v>
      </c>
      <c r="K1797" s="26">
        <v>25500000</v>
      </c>
      <c r="L1797" s="26">
        <v>25500000</v>
      </c>
      <c r="M1797" s="26">
        <v>25500000</v>
      </c>
      <c r="N1797" s="26">
        <v>25500000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6">
        <v>0</v>
      </c>
      <c r="U1797" s="26">
        <v>36089000</v>
      </c>
      <c r="V1797" s="26">
        <v>58.596502622221493</v>
      </c>
      <c r="W1797" s="26">
        <v>36089000</v>
      </c>
      <c r="X1797" s="26">
        <v>58.596502622221493</v>
      </c>
      <c r="Y1797" s="26">
        <v>61589000</v>
      </c>
      <c r="Z1797" s="26">
        <v>100</v>
      </c>
      <c r="AA1797" s="26">
        <v>0</v>
      </c>
      <c r="AB1797" s="26">
        <v>25500000</v>
      </c>
      <c r="AC1797" s="26">
        <v>0</v>
      </c>
    </row>
    <row r="1798" spans="1:29" ht="38.25" x14ac:dyDescent="0.2">
      <c r="A1798" s="10" t="s">
        <v>2560</v>
      </c>
      <c r="B1798" s="103" t="s">
        <v>2561</v>
      </c>
      <c r="C1798" s="26">
        <v>61589000</v>
      </c>
      <c r="D1798" s="26">
        <v>0</v>
      </c>
      <c r="E1798" s="26">
        <v>0</v>
      </c>
      <c r="F1798" s="26">
        <v>0</v>
      </c>
      <c r="G1798" s="26">
        <v>0</v>
      </c>
      <c r="H1798" s="26">
        <v>61589000</v>
      </c>
      <c r="I1798" s="26">
        <v>61589000</v>
      </c>
      <c r="J1798" s="26">
        <v>61589000</v>
      </c>
      <c r="K1798" s="26">
        <v>25500000</v>
      </c>
      <c r="L1798" s="26">
        <v>25500000</v>
      </c>
      <c r="M1798" s="26">
        <v>25500000</v>
      </c>
      <c r="N1798" s="26">
        <v>25500000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36089000</v>
      </c>
      <c r="V1798" s="26">
        <v>58.596502622221493</v>
      </c>
      <c r="W1798" s="26">
        <v>36089000</v>
      </c>
      <c r="X1798" s="26">
        <v>58.596502622221493</v>
      </c>
      <c r="Y1798" s="26">
        <v>61589000</v>
      </c>
      <c r="Z1798" s="26">
        <v>100</v>
      </c>
      <c r="AA1798" s="26">
        <v>0</v>
      </c>
      <c r="AB1798" s="26">
        <v>25500000</v>
      </c>
      <c r="AC1798" s="26">
        <v>0</v>
      </c>
    </row>
    <row r="1799" spans="1:29" ht="25.5" x14ac:dyDescent="0.2">
      <c r="A1799" s="10" t="s">
        <v>2562</v>
      </c>
      <c r="B1799" s="103" t="s">
        <v>2361</v>
      </c>
      <c r="C1799" s="26">
        <v>61589000</v>
      </c>
      <c r="D1799" s="26">
        <v>0</v>
      </c>
      <c r="E1799" s="26">
        <v>0</v>
      </c>
      <c r="F1799" s="26">
        <v>0</v>
      </c>
      <c r="G1799" s="26">
        <v>0</v>
      </c>
      <c r="H1799" s="26">
        <v>61589000</v>
      </c>
      <c r="I1799" s="26">
        <v>61589000</v>
      </c>
      <c r="J1799" s="26">
        <v>61589000</v>
      </c>
      <c r="K1799" s="26">
        <v>25500000</v>
      </c>
      <c r="L1799" s="26">
        <v>25500000</v>
      </c>
      <c r="M1799" s="26">
        <v>25500000</v>
      </c>
      <c r="N1799" s="26">
        <v>25500000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6">
        <v>0</v>
      </c>
      <c r="U1799" s="26">
        <v>36089000</v>
      </c>
      <c r="V1799" s="26">
        <v>58.596502622221493</v>
      </c>
      <c r="W1799" s="26">
        <v>36089000</v>
      </c>
      <c r="X1799" s="26">
        <v>58.596502622221493</v>
      </c>
      <c r="Y1799" s="26">
        <v>61589000</v>
      </c>
      <c r="Z1799" s="26">
        <v>100</v>
      </c>
      <c r="AA1799" s="26">
        <v>0</v>
      </c>
      <c r="AB1799" s="26">
        <v>25500000</v>
      </c>
      <c r="AC1799" s="26">
        <v>0</v>
      </c>
    </row>
    <row r="1800" spans="1:29" x14ac:dyDescent="0.2">
      <c r="A1800" s="10" t="s">
        <v>2563</v>
      </c>
      <c r="B1800" s="102" t="s">
        <v>2564</v>
      </c>
      <c r="C1800" s="26">
        <v>995923000</v>
      </c>
      <c r="D1800" s="26">
        <v>0</v>
      </c>
      <c r="E1800" s="26">
        <v>0</v>
      </c>
      <c r="F1800" s="26">
        <v>0</v>
      </c>
      <c r="G1800" s="26">
        <v>0</v>
      </c>
      <c r="H1800" s="26">
        <v>995923000</v>
      </c>
      <c r="I1800" s="26">
        <v>995923000</v>
      </c>
      <c r="J1800" s="26">
        <v>995923000</v>
      </c>
      <c r="K1800" s="26">
        <v>362500000</v>
      </c>
      <c r="L1800" s="26">
        <v>362500000</v>
      </c>
      <c r="M1800" s="26">
        <v>362500000</v>
      </c>
      <c r="N1800" s="26">
        <v>362500000</v>
      </c>
      <c r="O1800" s="26">
        <v>0</v>
      </c>
      <c r="P1800" s="26">
        <v>0</v>
      </c>
      <c r="Q1800" s="26">
        <v>0</v>
      </c>
      <c r="R1800" s="26">
        <v>0</v>
      </c>
      <c r="S1800" s="26">
        <v>0</v>
      </c>
      <c r="T1800" s="26">
        <v>0</v>
      </c>
      <c r="U1800" s="26">
        <v>633423000</v>
      </c>
      <c r="V1800" s="26">
        <v>63.601603738441597</v>
      </c>
      <c r="W1800" s="26">
        <v>633423000</v>
      </c>
      <c r="X1800" s="26">
        <v>63.601603738441597</v>
      </c>
      <c r="Y1800" s="26">
        <v>995923000</v>
      </c>
      <c r="Z1800" s="26">
        <v>100</v>
      </c>
      <c r="AA1800" s="26">
        <v>0</v>
      </c>
      <c r="AB1800" s="26">
        <v>362500000</v>
      </c>
      <c r="AC1800" s="26">
        <v>0</v>
      </c>
    </row>
    <row r="1801" spans="1:29" ht="25.5" x14ac:dyDescent="0.2">
      <c r="A1801" s="10" t="s">
        <v>2565</v>
      </c>
      <c r="B1801" s="103" t="s">
        <v>2512</v>
      </c>
      <c r="C1801" s="26">
        <v>995923000</v>
      </c>
      <c r="D1801" s="26">
        <v>0</v>
      </c>
      <c r="E1801" s="26">
        <v>0</v>
      </c>
      <c r="F1801" s="26">
        <v>0</v>
      </c>
      <c r="G1801" s="26">
        <v>0</v>
      </c>
      <c r="H1801" s="26">
        <v>995923000</v>
      </c>
      <c r="I1801" s="26">
        <v>995923000</v>
      </c>
      <c r="J1801" s="26">
        <v>995923000</v>
      </c>
      <c r="K1801" s="26">
        <v>362500000</v>
      </c>
      <c r="L1801" s="26">
        <v>362500000</v>
      </c>
      <c r="M1801" s="26">
        <v>362500000</v>
      </c>
      <c r="N1801" s="26">
        <v>362500000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v>0</v>
      </c>
      <c r="U1801" s="26">
        <v>633423000</v>
      </c>
      <c r="V1801" s="26">
        <v>63.601603738441597</v>
      </c>
      <c r="W1801" s="26">
        <v>633423000</v>
      </c>
      <c r="X1801" s="26">
        <v>63.601603738441597</v>
      </c>
      <c r="Y1801" s="26">
        <v>995923000</v>
      </c>
      <c r="Z1801" s="26">
        <v>100</v>
      </c>
      <c r="AA1801" s="26">
        <v>0</v>
      </c>
      <c r="AB1801" s="26">
        <v>362500000</v>
      </c>
      <c r="AC1801" s="26">
        <v>0</v>
      </c>
    </row>
    <row r="1802" spans="1:29" x14ac:dyDescent="0.2">
      <c r="A1802" s="10" t="s">
        <v>2566</v>
      </c>
      <c r="B1802" s="102" t="s">
        <v>127</v>
      </c>
      <c r="C1802" s="26">
        <v>400000000</v>
      </c>
      <c r="D1802" s="26">
        <v>0</v>
      </c>
      <c r="E1802" s="26">
        <v>0</v>
      </c>
      <c r="F1802" s="26">
        <v>0</v>
      </c>
      <c r="G1802" s="26">
        <v>0</v>
      </c>
      <c r="H1802" s="26">
        <v>400000000</v>
      </c>
      <c r="I1802" s="26">
        <v>400000000</v>
      </c>
      <c r="J1802" s="26">
        <v>400000000</v>
      </c>
      <c r="K1802" s="26">
        <v>362500000</v>
      </c>
      <c r="L1802" s="26">
        <v>362500000</v>
      </c>
      <c r="M1802" s="26">
        <v>362500000</v>
      </c>
      <c r="N1802" s="26">
        <v>362500000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6">
        <v>0</v>
      </c>
      <c r="U1802" s="26">
        <v>37500000</v>
      </c>
      <c r="V1802" s="26">
        <v>9.375</v>
      </c>
      <c r="W1802" s="26">
        <v>37500000</v>
      </c>
      <c r="X1802" s="26">
        <v>9.375</v>
      </c>
      <c r="Y1802" s="26">
        <v>400000000</v>
      </c>
      <c r="Z1802" s="26">
        <v>100</v>
      </c>
      <c r="AA1802" s="26">
        <v>0</v>
      </c>
      <c r="AB1802" s="26">
        <v>362500000</v>
      </c>
      <c r="AC1802" s="26">
        <v>0</v>
      </c>
    </row>
    <row r="1803" spans="1:29" ht="25.5" x14ac:dyDescent="0.2">
      <c r="A1803" s="10" t="s">
        <v>2567</v>
      </c>
      <c r="B1803" s="103" t="s">
        <v>2361</v>
      </c>
      <c r="C1803" s="26">
        <v>590773000</v>
      </c>
      <c r="D1803" s="26">
        <v>0</v>
      </c>
      <c r="E1803" s="26">
        <v>0</v>
      </c>
      <c r="F1803" s="26">
        <v>0</v>
      </c>
      <c r="G1803" s="26">
        <v>0</v>
      </c>
      <c r="H1803" s="26">
        <v>590773000</v>
      </c>
      <c r="I1803" s="26">
        <v>590773000</v>
      </c>
      <c r="J1803" s="26">
        <v>590773000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590773000</v>
      </c>
      <c r="V1803" s="26">
        <v>100</v>
      </c>
      <c r="W1803" s="26">
        <v>590773000</v>
      </c>
      <c r="X1803" s="26">
        <v>100</v>
      </c>
      <c r="Y1803" s="26">
        <v>590773000</v>
      </c>
      <c r="Z1803" s="26">
        <v>100</v>
      </c>
      <c r="AA1803" s="26">
        <v>0</v>
      </c>
      <c r="AB1803" s="26">
        <v>0</v>
      </c>
      <c r="AC1803" s="26">
        <v>0</v>
      </c>
    </row>
    <row r="1804" spans="1:29" ht="25.5" x14ac:dyDescent="0.2">
      <c r="A1804" s="10" t="s">
        <v>2568</v>
      </c>
      <c r="B1804" s="103" t="s">
        <v>2394</v>
      </c>
      <c r="C1804" s="26">
        <v>5150000</v>
      </c>
      <c r="D1804" s="26">
        <v>0</v>
      </c>
      <c r="E1804" s="26">
        <v>0</v>
      </c>
      <c r="F1804" s="26">
        <v>0</v>
      </c>
      <c r="G1804" s="26">
        <v>0</v>
      </c>
      <c r="H1804" s="26">
        <v>5150000</v>
      </c>
      <c r="I1804" s="26">
        <v>5150000</v>
      </c>
      <c r="J1804" s="26">
        <v>5150000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5150000</v>
      </c>
      <c r="V1804" s="26">
        <v>100</v>
      </c>
      <c r="W1804" s="26">
        <v>5150000</v>
      </c>
      <c r="X1804" s="26">
        <v>100</v>
      </c>
      <c r="Y1804" s="26">
        <v>5150000</v>
      </c>
      <c r="Z1804" s="26">
        <v>100</v>
      </c>
      <c r="AA1804" s="26">
        <v>0</v>
      </c>
      <c r="AB1804" s="26">
        <v>0</v>
      </c>
      <c r="AC1804" s="26">
        <v>0</v>
      </c>
    </row>
    <row r="1805" spans="1:29" ht="25.5" x14ac:dyDescent="0.2">
      <c r="A1805" s="10" t="s">
        <v>2569</v>
      </c>
      <c r="B1805" s="103" t="s">
        <v>147</v>
      </c>
      <c r="C1805" s="26">
        <v>0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  <c r="I1805" s="26">
        <v>0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v>0</v>
      </c>
      <c r="U1805" s="26">
        <v>0</v>
      </c>
      <c r="V1805" s="26">
        <v>0</v>
      </c>
      <c r="W1805" s="26">
        <v>0</v>
      </c>
      <c r="X1805" s="26">
        <v>0</v>
      </c>
      <c r="Y1805" s="26">
        <v>0</v>
      </c>
      <c r="Z1805" s="26">
        <v>0</v>
      </c>
      <c r="AA1805" s="26">
        <v>0</v>
      </c>
      <c r="AB1805" s="26">
        <v>0</v>
      </c>
      <c r="AC1805" s="26">
        <v>0</v>
      </c>
    </row>
    <row r="1806" spans="1:29" x14ac:dyDescent="0.2">
      <c r="A1806" s="10" t="s">
        <v>2570</v>
      </c>
      <c r="B1806" s="102" t="s">
        <v>115</v>
      </c>
      <c r="C1806" s="26">
        <v>0</v>
      </c>
      <c r="D1806" s="26">
        <v>0</v>
      </c>
      <c r="E1806" s="26">
        <v>0</v>
      </c>
      <c r="F1806" s="26">
        <v>0</v>
      </c>
      <c r="G1806" s="26">
        <v>0</v>
      </c>
      <c r="H1806" s="26">
        <v>0</v>
      </c>
      <c r="I1806" s="26">
        <v>0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0</v>
      </c>
      <c r="X1806" s="26">
        <v>0</v>
      </c>
      <c r="Y1806" s="26">
        <v>0</v>
      </c>
      <c r="Z1806" s="26">
        <v>0</v>
      </c>
      <c r="AA1806" s="26">
        <v>0</v>
      </c>
      <c r="AB1806" s="26">
        <v>0</v>
      </c>
      <c r="AC1806" s="26">
        <v>0</v>
      </c>
    </row>
    <row r="1807" spans="1:29" x14ac:dyDescent="0.2">
      <c r="A1807" s="10" t="s">
        <v>2571</v>
      </c>
      <c r="B1807" s="102" t="s">
        <v>1253</v>
      </c>
      <c r="C1807" s="26">
        <v>0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  <c r="I1807" s="26">
        <v>0</v>
      </c>
      <c r="J1807" s="26">
        <v>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6">
        <v>0</v>
      </c>
      <c r="U1807" s="26">
        <v>0</v>
      </c>
      <c r="V1807" s="26">
        <v>0</v>
      </c>
      <c r="W1807" s="26">
        <v>0</v>
      </c>
      <c r="X1807" s="26">
        <v>0</v>
      </c>
      <c r="Y1807" s="26">
        <v>0</v>
      </c>
      <c r="Z1807" s="26">
        <v>0</v>
      </c>
      <c r="AA1807" s="26">
        <v>0</v>
      </c>
      <c r="AB1807" s="26">
        <v>0</v>
      </c>
      <c r="AC1807" s="26">
        <v>0</v>
      </c>
    </row>
    <row r="1808" spans="1:29" x14ac:dyDescent="0.2">
      <c r="A1808" s="10" t="s">
        <v>2572</v>
      </c>
      <c r="B1808" s="102" t="s">
        <v>2464</v>
      </c>
      <c r="C1808" s="26">
        <v>0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  <c r="I1808" s="26">
        <v>0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6">
        <v>0</v>
      </c>
      <c r="U1808" s="26">
        <v>0</v>
      </c>
      <c r="V1808" s="26">
        <v>0</v>
      </c>
      <c r="W1808" s="26">
        <v>0</v>
      </c>
      <c r="X1808" s="26">
        <v>0</v>
      </c>
      <c r="Y1808" s="26">
        <v>0</v>
      </c>
      <c r="Z1808" s="26">
        <v>0</v>
      </c>
      <c r="AA1808" s="26">
        <v>0</v>
      </c>
      <c r="AB1808" s="26">
        <v>0</v>
      </c>
      <c r="AC1808" s="26">
        <v>0</v>
      </c>
    </row>
    <row r="1809" spans="1:29" x14ac:dyDescent="0.2">
      <c r="A1809" s="10" t="s">
        <v>2573</v>
      </c>
      <c r="B1809" s="102" t="s">
        <v>2464</v>
      </c>
      <c r="C1809" s="26">
        <v>0</v>
      </c>
      <c r="D1809" s="26">
        <v>0</v>
      </c>
      <c r="E1809" s="26">
        <v>0</v>
      </c>
      <c r="F1809" s="26">
        <v>0</v>
      </c>
      <c r="G1809" s="26">
        <v>0</v>
      </c>
      <c r="H1809" s="26">
        <v>0</v>
      </c>
      <c r="I1809" s="26">
        <v>0</v>
      </c>
      <c r="J1809" s="26">
        <v>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6">
        <v>0</v>
      </c>
      <c r="U1809" s="26">
        <v>0</v>
      </c>
      <c r="V1809" s="26">
        <v>0</v>
      </c>
      <c r="W1809" s="26">
        <v>0</v>
      </c>
      <c r="X1809" s="26">
        <v>0</v>
      </c>
      <c r="Y1809" s="26">
        <v>0</v>
      </c>
      <c r="Z1809" s="26">
        <v>0</v>
      </c>
      <c r="AA1809" s="26">
        <v>0</v>
      </c>
      <c r="AB1809" s="26">
        <v>0</v>
      </c>
      <c r="AC1809" s="26">
        <v>0</v>
      </c>
    </row>
    <row r="1810" spans="1:29" x14ac:dyDescent="0.2">
      <c r="A1810" s="10" t="s">
        <v>2574</v>
      </c>
      <c r="B1810" s="102" t="s">
        <v>2467</v>
      </c>
      <c r="C1810" s="26">
        <v>0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  <c r="I1810" s="26">
        <v>0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0</v>
      </c>
      <c r="V1810" s="26">
        <v>0</v>
      </c>
      <c r="W1810" s="26">
        <v>0</v>
      </c>
      <c r="X1810" s="26">
        <v>0</v>
      </c>
      <c r="Y1810" s="26">
        <v>0</v>
      </c>
      <c r="Z1810" s="26">
        <v>0</v>
      </c>
      <c r="AA1810" s="26">
        <v>0</v>
      </c>
      <c r="AB1810" s="26">
        <v>0</v>
      </c>
      <c r="AC1810" s="26">
        <v>0</v>
      </c>
    </row>
    <row r="1811" spans="1:29" x14ac:dyDescent="0.2">
      <c r="A1811" s="10" t="s">
        <v>2575</v>
      </c>
      <c r="B1811" s="102" t="s">
        <v>2469</v>
      </c>
      <c r="C1811" s="26">
        <v>0</v>
      </c>
      <c r="D1811" s="26">
        <v>0</v>
      </c>
      <c r="E1811" s="26">
        <v>0</v>
      </c>
      <c r="F1811" s="26">
        <v>0</v>
      </c>
      <c r="G1811" s="26">
        <v>0</v>
      </c>
      <c r="H1811" s="26">
        <v>0</v>
      </c>
      <c r="I1811" s="26">
        <v>0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0</v>
      </c>
      <c r="X1811" s="26">
        <v>0</v>
      </c>
      <c r="Y1811" s="26">
        <v>0</v>
      </c>
      <c r="Z1811" s="26">
        <v>0</v>
      </c>
      <c r="AA1811" s="26">
        <v>0</v>
      </c>
      <c r="AB1811" s="26">
        <v>0</v>
      </c>
      <c r="AC1811" s="26">
        <v>0</v>
      </c>
    </row>
    <row r="1812" spans="1:29" x14ac:dyDescent="0.2">
      <c r="A1812" s="10" t="s">
        <v>2576</v>
      </c>
      <c r="B1812" s="102" t="s">
        <v>2577</v>
      </c>
      <c r="C1812" s="26">
        <v>0</v>
      </c>
      <c r="D1812" s="26">
        <v>0</v>
      </c>
      <c r="E1812" s="26">
        <v>0</v>
      </c>
      <c r="F1812" s="26">
        <v>0</v>
      </c>
      <c r="G1812" s="26">
        <v>0</v>
      </c>
      <c r="H1812" s="26">
        <v>0</v>
      </c>
      <c r="I1812" s="26">
        <v>0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v>0</v>
      </c>
      <c r="U1812" s="26">
        <v>0</v>
      </c>
      <c r="V1812" s="26">
        <v>0</v>
      </c>
      <c r="W1812" s="26">
        <v>0</v>
      </c>
      <c r="X1812" s="26">
        <v>0</v>
      </c>
      <c r="Y1812" s="26">
        <v>0</v>
      </c>
      <c r="Z1812" s="26">
        <v>0</v>
      </c>
      <c r="AA1812" s="26">
        <v>0</v>
      </c>
      <c r="AB1812" s="26">
        <v>0</v>
      </c>
      <c r="AC1812" s="26">
        <v>0</v>
      </c>
    </row>
    <row r="1813" spans="1:29" ht="25.5" x14ac:dyDescent="0.2">
      <c r="A1813" s="10" t="s">
        <v>2578</v>
      </c>
      <c r="B1813" s="103" t="s">
        <v>2579</v>
      </c>
      <c r="C1813" s="26">
        <v>0</v>
      </c>
      <c r="D1813" s="26">
        <v>0</v>
      </c>
      <c r="E1813" s="26">
        <v>0</v>
      </c>
      <c r="F1813" s="26">
        <v>0</v>
      </c>
      <c r="G1813" s="26">
        <v>0</v>
      </c>
      <c r="H1813" s="26">
        <v>0</v>
      </c>
      <c r="I1813" s="26">
        <v>0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0</v>
      </c>
      <c r="V1813" s="26">
        <v>0</v>
      </c>
      <c r="W1813" s="26">
        <v>0</v>
      </c>
      <c r="X1813" s="26">
        <v>0</v>
      </c>
      <c r="Y1813" s="26">
        <v>0</v>
      </c>
      <c r="Z1813" s="26">
        <v>0</v>
      </c>
      <c r="AA1813" s="26">
        <v>0</v>
      </c>
      <c r="AB1813" s="26">
        <v>0</v>
      </c>
      <c r="AC1813" s="26">
        <v>0</v>
      </c>
    </row>
    <row r="1814" spans="1:29" x14ac:dyDescent="0.2">
      <c r="A1814" s="10" t="s">
        <v>2580</v>
      </c>
      <c r="B1814" s="102" t="s">
        <v>2483</v>
      </c>
      <c r="C1814" s="26">
        <v>0</v>
      </c>
      <c r="D1814" s="26">
        <v>0</v>
      </c>
      <c r="E1814" s="26">
        <v>0</v>
      </c>
      <c r="F1814" s="26">
        <v>0</v>
      </c>
      <c r="G1814" s="26">
        <v>0</v>
      </c>
      <c r="H1814" s="26">
        <v>0</v>
      </c>
      <c r="I1814" s="26">
        <v>0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0</v>
      </c>
      <c r="V1814" s="26">
        <v>0</v>
      </c>
      <c r="W1814" s="26">
        <v>0</v>
      </c>
      <c r="X1814" s="26">
        <v>0</v>
      </c>
      <c r="Y1814" s="26">
        <v>0</v>
      </c>
      <c r="Z1814" s="26">
        <v>0</v>
      </c>
      <c r="AA1814" s="26">
        <v>0</v>
      </c>
      <c r="AB1814" s="26">
        <v>0</v>
      </c>
      <c r="AC1814" s="26">
        <v>0</v>
      </c>
    </row>
    <row r="1815" spans="1:29" x14ac:dyDescent="0.2">
      <c r="A1815" s="10" t="s">
        <v>2581</v>
      </c>
      <c r="B1815" s="102" t="s">
        <v>2464</v>
      </c>
      <c r="C1815" s="26">
        <v>0</v>
      </c>
      <c r="D1815" s="26">
        <v>0</v>
      </c>
      <c r="E1815" s="26">
        <v>0</v>
      </c>
      <c r="F1815" s="26">
        <v>0</v>
      </c>
      <c r="G1815" s="26">
        <v>0</v>
      </c>
      <c r="H1815" s="26">
        <v>0</v>
      </c>
      <c r="I1815" s="26">
        <v>0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0</v>
      </c>
      <c r="V1815" s="26">
        <v>0</v>
      </c>
      <c r="W1815" s="26">
        <v>0</v>
      </c>
      <c r="X1815" s="26">
        <v>0</v>
      </c>
      <c r="Y1815" s="26">
        <v>0</v>
      </c>
      <c r="Z1815" s="26">
        <v>0</v>
      </c>
      <c r="AA1815" s="26">
        <v>0</v>
      </c>
      <c r="AB1815" s="26">
        <v>0</v>
      </c>
      <c r="AC1815" s="26">
        <v>0</v>
      </c>
    </row>
    <row r="1816" spans="1:29" x14ac:dyDescent="0.2">
      <c r="A1816" s="10" t="s">
        <v>2582</v>
      </c>
      <c r="B1816" s="102" t="s">
        <v>2486</v>
      </c>
      <c r="C1816" s="26">
        <v>0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  <c r="I1816" s="26">
        <v>0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0</v>
      </c>
      <c r="V1816" s="26">
        <v>0</v>
      </c>
      <c r="W1816" s="26">
        <v>0</v>
      </c>
      <c r="X1816" s="26">
        <v>0</v>
      </c>
      <c r="Y1816" s="26">
        <v>0</v>
      </c>
      <c r="Z1816" s="26">
        <v>0</v>
      </c>
      <c r="AA1816" s="26">
        <v>0</v>
      </c>
      <c r="AB1816" s="26">
        <v>0</v>
      </c>
      <c r="AC1816" s="26">
        <v>0</v>
      </c>
    </row>
    <row r="1817" spans="1:29" x14ac:dyDescent="0.2">
      <c r="A1817" s="10" t="s">
        <v>2583</v>
      </c>
      <c r="B1817" s="102" t="s">
        <v>2584</v>
      </c>
      <c r="C1817" s="26">
        <v>0</v>
      </c>
      <c r="D1817" s="26">
        <v>0</v>
      </c>
      <c r="E1817" s="26">
        <v>0</v>
      </c>
      <c r="F1817" s="26">
        <v>0</v>
      </c>
      <c r="G1817" s="26">
        <v>0</v>
      </c>
      <c r="H1817" s="26">
        <v>0</v>
      </c>
      <c r="I1817" s="26">
        <v>0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6">
        <v>0</v>
      </c>
      <c r="U1817" s="26">
        <v>0</v>
      </c>
      <c r="V1817" s="26">
        <v>0</v>
      </c>
      <c r="W1817" s="26">
        <v>0</v>
      </c>
      <c r="X1817" s="26">
        <v>0</v>
      </c>
      <c r="Y1817" s="26">
        <v>0</v>
      </c>
      <c r="Z1817" s="26">
        <v>0</v>
      </c>
      <c r="AA1817" s="26">
        <v>0</v>
      </c>
      <c r="AB1817" s="26">
        <v>0</v>
      </c>
      <c r="AC1817" s="26">
        <v>0</v>
      </c>
    </row>
    <row r="1818" spans="1:29" x14ac:dyDescent="0.2">
      <c r="A1818" s="10" t="s">
        <v>2585</v>
      </c>
      <c r="B1818" s="102" t="s">
        <v>2584</v>
      </c>
      <c r="C1818" s="26">
        <v>0</v>
      </c>
      <c r="D1818" s="26">
        <v>0</v>
      </c>
      <c r="E1818" s="26">
        <v>0</v>
      </c>
      <c r="F1818" s="26">
        <v>0</v>
      </c>
      <c r="G1818" s="26">
        <v>0</v>
      </c>
      <c r="H1818" s="26">
        <v>0</v>
      </c>
      <c r="I1818" s="26">
        <v>0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0</v>
      </c>
      <c r="V1818" s="26">
        <v>0</v>
      </c>
      <c r="W1818" s="26">
        <v>0</v>
      </c>
      <c r="X1818" s="26">
        <v>0</v>
      </c>
      <c r="Y1818" s="26">
        <v>0</v>
      </c>
      <c r="Z1818" s="26">
        <v>0</v>
      </c>
      <c r="AA1818" s="26">
        <v>0</v>
      </c>
      <c r="AB1818" s="26">
        <v>0</v>
      </c>
      <c r="AC1818" s="26">
        <v>0</v>
      </c>
    </row>
    <row r="1819" spans="1:29" x14ac:dyDescent="0.2">
      <c r="A1819" s="10" t="s">
        <v>2586</v>
      </c>
      <c r="B1819" s="102" t="s">
        <v>2471</v>
      </c>
      <c r="C1819" s="26">
        <v>0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  <c r="I1819" s="26">
        <v>0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6">
        <v>0</v>
      </c>
      <c r="U1819" s="26">
        <v>0</v>
      </c>
      <c r="V1819" s="26">
        <v>0</v>
      </c>
      <c r="W1819" s="26">
        <v>0</v>
      </c>
      <c r="X1819" s="26">
        <v>0</v>
      </c>
      <c r="Y1819" s="26">
        <v>0</v>
      </c>
      <c r="Z1819" s="26">
        <v>0</v>
      </c>
      <c r="AA1819" s="26">
        <v>0</v>
      </c>
      <c r="AB1819" s="26">
        <v>0</v>
      </c>
      <c r="AC1819" s="26">
        <v>0</v>
      </c>
    </row>
    <row r="1820" spans="1:29" x14ac:dyDescent="0.2">
      <c r="A1820" s="10" t="s">
        <v>2587</v>
      </c>
      <c r="B1820" s="102" t="s">
        <v>2588</v>
      </c>
      <c r="C1820" s="26">
        <v>0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  <c r="I1820" s="26">
        <v>0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0</v>
      </c>
      <c r="X1820" s="26">
        <v>0</v>
      </c>
      <c r="Y1820" s="26">
        <v>0</v>
      </c>
      <c r="Z1820" s="26">
        <v>0</v>
      </c>
      <c r="AA1820" s="26">
        <v>0</v>
      </c>
      <c r="AB1820" s="26">
        <v>0</v>
      </c>
      <c r="AC1820" s="26">
        <v>0</v>
      </c>
    </row>
    <row r="1821" spans="1:29" x14ac:dyDescent="0.2">
      <c r="A1821" s="10" t="s">
        <v>2589</v>
      </c>
      <c r="B1821" s="102" t="s">
        <v>2590</v>
      </c>
      <c r="C1821" s="26">
        <v>569495000</v>
      </c>
      <c r="D1821" s="26">
        <v>0</v>
      </c>
      <c r="E1821" s="26">
        <v>0</v>
      </c>
      <c r="F1821" s="26">
        <v>0</v>
      </c>
      <c r="G1821" s="26">
        <v>0</v>
      </c>
      <c r="H1821" s="26">
        <v>569495000</v>
      </c>
      <c r="I1821" s="26">
        <v>569495000</v>
      </c>
      <c r="J1821" s="26">
        <v>569495000</v>
      </c>
      <c r="K1821" s="26">
        <v>183400000</v>
      </c>
      <c r="L1821" s="26">
        <v>183400000</v>
      </c>
      <c r="M1821" s="26">
        <v>39800000</v>
      </c>
      <c r="N1821" s="26">
        <v>39800000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386095000</v>
      </c>
      <c r="V1821" s="26">
        <v>67.796029815889483</v>
      </c>
      <c r="W1821" s="26">
        <v>529695000</v>
      </c>
      <c r="X1821" s="26">
        <v>93.011352162881096</v>
      </c>
      <c r="Y1821" s="26">
        <v>569495000</v>
      </c>
      <c r="Z1821" s="26">
        <v>100</v>
      </c>
      <c r="AA1821" s="26">
        <v>143600000</v>
      </c>
      <c r="AB1821" s="26">
        <v>39800000</v>
      </c>
      <c r="AC1821" s="26">
        <v>0</v>
      </c>
    </row>
    <row r="1822" spans="1:29" x14ac:dyDescent="0.2">
      <c r="A1822" s="10" t="s">
        <v>2591</v>
      </c>
      <c r="B1822" s="102" t="s">
        <v>2592</v>
      </c>
      <c r="C1822" s="26">
        <v>569495000</v>
      </c>
      <c r="D1822" s="26">
        <v>0</v>
      </c>
      <c r="E1822" s="26">
        <v>0</v>
      </c>
      <c r="F1822" s="26">
        <v>0</v>
      </c>
      <c r="G1822" s="26">
        <v>0</v>
      </c>
      <c r="H1822" s="26">
        <v>569495000</v>
      </c>
      <c r="I1822" s="26">
        <v>569495000</v>
      </c>
      <c r="J1822" s="26">
        <v>569495000</v>
      </c>
      <c r="K1822" s="26">
        <v>183400000</v>
      </c>
      <c r="L1822" s="26">
        <v>183400000</v>
      </c>
      <c r="M1822" s="26">
        <v>39800000</v>
      </c>
      <c r="N1822" s="26">
        <v>39800000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386095000</v>
      </c>
      <c r="V1822" s="26">
        <v>67.796029815889483</v>
      </c>
      <c r="W1822" s="26">
        <v>529695000</v>
      </c>
      <c r="X1822" s="26">
        <v>93.011352162881096</v>
      </c>
      <c r="Y1822" s="26">
        <v>569495000</v>
      </c>
      <c r="Z1822" s="26">
        <v>100</v>
      </c>
      <c r="AA1822" s="26">
        <v>143600000</v>
      </c>
      <c r="AB1822" s="26">
        <v>39800000</v>
      </c>
      <c r="AC1822" s="26">
        <v>0</v>
      </c>
    </row>
    <row r="1823" spans="1:29" x14ac:dyDescent="0.2">
      <c r="A1823" s="10" t="s">
        <v>2593</v>
      </c>
      <c r="B1823" s="102" t="s">
        <v>61</v>
      </c>
      <c r="C1823" s="26">
        <v>569495000</v>
      </c>
      <c r="D1823" s="26">
        <v>0</v>
      </c>
      <c r="E1823" s="26">
        <v>0</v>
      </c>
      <c r="F1823" s="26">
        <v>0</v>
      </c>
      <c r="G1823" s="26">
        <v>0</v>
      </c>
      <c r="H1823" s="26">
        <v>569495000</v>
      </c>
      <c r="I1823" s="26">
        <v>569495000</v>
      </c>
      <c r="J1823" s="26">
        <v>569495000</v>
      </c>
      <c r="K1823" s="26">
        <v>183400000</v>
      </c>
      <c r="L1823" s="26">
        <v>183400000</v>
      </c>
      <c r="M1823" s="26">
        <v>39800000</v>
      </c>
      <c r="N1823" s="26">
        <v>39800000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6">
        <v>0</v>
      </c>
      <c r="U1823" s="26">
        <v>386095000</v>
      </c>
      <c r="V1823" s="26">
        <v>67.796029815889483</v>
      </c>
      <c r="W1823" s="26">
        <v>529695000</v>
      </c>
      <c r="X1823" s="26">
        <v>93.011352162881096</v>
      </c>
      <c r="Y1823" s="26">
        <v>569495000</v>
      </c>
      <c r="Z1823" s="26">
        <v>100</v>
      </c>
      <c r="AA1823" s="26">
        <v>143600000</v>
      </c>
      <c r="AB1823" s="26">
        <v>39800000</v>
      </c>
      <c r="AC1823" s="26">
        <v>0</v>
      </c>
    </row>
    <row r="1824" spans="1:29" x14ac:dyDescent="0.2">
      <c r="A1824" s="10" t="s">
        <v>2594</v>
      </c>
      <c r="B1824" s="102" t="s">
        <v>115</v>
      </c>
      <c r="C1824" s="26">
        <v>569495000</v>
      </c>
      <c r="D1824" s="26">
        <v>0</v>
      </c>
      <c r="E1824" s="26">
        <v>0</v>
      </c>
      <c r="F1824" s="26">
        <v>0</v>
      </c>
      <c r="G1824" s="26">
        <v>0</v>
      </c>
      <c r="H1824" s="26">
        <v>569495000</v>
      </c>
      <c r="I1824" s="26">
        <v>569495000</v>
      </c>
      <c r="J1824" s="26">
        <v>569495000</v>
      </c>
      <c r="K1824" s="26">
        <v>183400000</v>
      </c>
      <c r="L1824" s="26">
        <v>183400000</v>
      </c>
      <c r="M1824" s="26">
        <v>39800000</v>
      </c>
      <c r="N1824" s="26">
        <v>39800000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6">
        <v>0</v>
      </c>
      <c r="U1824" s="26">
        <v>386095000</v>
      </c>
      <c r="V1824" s="26">
        <v>67.796029815889483</v>
      </c>
      <c r="W1824" s="26">
        <v>529695000</v>
      </c>
      <c r="X1824" s="26">
        <v>93.011352162881096</v>
      </c>
      <c r="Y1824" s="26">
        <v>569495000</v>
      </c>
      <c r="Z1824" s="26">
        <v>100</v>
      </c>
      <c r="AA1824" s="26">
        <v>143600000</v>
      </c>
      <c r="AB1824" s="26">
        <v>39800000</v>
      </c>
      <c r="AC1824" s="26">
        <v>0</v>
      </c>
    </row>
    <row r="1825" spans="1:29" x14ac:dyDescent="0.2">
      <c r="A1825" s="10" t="s">
        <v>2595</v>
      </c>
      <c r="B1825" s="102" t="s">
        <v>117</v>
      </c>
      <c r="C1825" s="26">
        <v>569495000</v>
      </c>
      <c r="D1825" s="26">
        <v>0</v>
      </c>
      <c r="E1825" s="26">
        <v>0</v>
      </c>
      <c r="F1825" s="26">
        <v>0</v>
      </c>
      <c r="G1825" s="26">
        <v>0</v>
      </c>
      <c r="H1825" s="26">
        <v>569495000</v>
      </c>
      <c r="I1825" s="26">
        <v>569495000</v>
      </c>
      <c r="J1825" s="26">
        <v>569495000</v>
      </c>
      <c r="K1825" s="26">
        <v>183400000</v>
      </c>
      <c r="L1825" s="26">
        <v>183400000</v>
      </c>
      <c r="M1825" s="26">
        <v>39800000</v>
      </c>
      <c r="N1825" s="26">
        <v>39800000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6">
        <v>0</v>
      </c>
      <c r="U1825" s="26">
        <v>386095000</v>
      </c>
      <c r="V1825" s="26">
        <v>67.796029815889483</v>
      </c>
      <c r="W1825" s="26">
        <v>529695000</v>
      </c>
      <c r="X1825" s="26">
        <v>93.011352162881096</v>
      </c>
      <c r="Y1825" s="26">
        <v>569495000</v>
      </c>
      <c r="Z1825" s="26">
        <v>100</v>
      </c>
      <c r="AA1825" s="26">
        <v>143600000</v>
      </c>
      <c r="AB1825" s="26">
        <v>39800000</v>
      </c>
      <c r="AC1825" s="26">
        <v>0</v>
      </c>
    </row>
    <row r="1826" spans="1:29" x14ac:dyDescent="0.2">
      <c r="A1826" s="10" t="s">
        <v>2596</v>
      </c>
      <c r="B1826" s="102" t="s">
        <v>149</v>
      </c>
      <c r="C1826" s="26">
        <v>569495000</v>
      </c>
      <c r="D1826" s="26">
        <v>0</v>
      </c>
      <c r="E1826" s="26">
        <v>0</v>
      </c>
      <c r="F1826" s="26">
        <v>0</v>
      </c>
      <c r="G1826" s="26">
        <v>0</v>
      </c>
      <c r="H1826" s="26">
        <v>569495000</v>
      </c>
      <c r="I1826" s="26">
        <v>569495000</v>
      </c>
      <c r="J1826" s="26">
        <v>569495000</v>
      </c>
      <c r="K1826" s="26">
        <v>183400000</v>
      </c>
      <c r="L1826" s="26">
        <v>183400000</v>
      </c>
      <c r="M1826" s="26">
        <v>39800000</v>
      </c>
      <c r="N1826" s="26">
        <v>39800000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6">
        <v>0</v>
      </c>
      <c r="U1826" s="26">
        <v>386095000</v>
      </c>
      <c r="V1826" s="26">
        <v>67.796029815889483</v>
      </c>
      <c r="W1826" s="26">
        <v>529695000</v>
      </c>
      <c r="X1826" s="26">
        <v>93.011352162881096</v>
      </c>
      <c r="Y1826" s="26">
        <v>569495000</v>
      </c>
      <c r="Z1826" s="26">
        <v>100</v>
      </c>
      <c r="AA1826" s="26">
        <v>143600000</v>
      </c>
      <c r="AB1826" s="26">
        <v>39800000</v>
      </c>
      <c r="AC1826" s="26">
        <v>0</v>
      </c>
    </row>
    <row r="1827" spans="1:29" x14ac:dyDescent="0.2">
      <c r="A1827" s="10" t="s">
        <v>2597</v>
      </c>
      <c r="B1827" s="102" t="s">
        <v>151</v>
      </c>
      <c r="C1827" s="26">
        <v>569495000</v>
      </c>
      <c r="D1827" s="26">
        <v>0</v>
      </c>
      <c r="E1827" s="26">
        <v>0</v>
      </c>
      <c r="F1827" s="26">
        <v>0</v>
      </c>
      <c r="G1827" s="26">
        <v>0</v>
      </c>
      <c r="H1827" s="26">
        <v>569495000</v>
      </c>
      <c r="I1827" s="26">
        <v>569495000</v>
      </c>
      <c r="J1827" s="26">
        <v>569495000</v>
      </c>
      <c r="K1827" s="26">
        <v>183400000</v>
      </c>
      <c r="L1827" s="26">
        <v>183400000</v>
      </c>
      <c r="M1827" s="26">
        <v>39800000</v>
      </c>
      <c r="N1827" s="26">
        <v>39800000</v>
      </c>
      <c r="O1827" s="26">
        <v>0</v>
      </c>
      <c r="P1827" s="26">
        <v>0</v>
      </c>
      <c r="Q1827" s="26">
        <v>0</v>
      </c>
      <c r="R1827" s="26">
        <v>0</v>
      </c>
      <c r="S1827" s="26">
        <v>0</v>
      </c>
      <c r="T1827" s="26">
        <v>0</v>
      </c>
      <c r="U1827" s="26">
        <v>386095000</v>
      </c>
      <c r="V1827" s="26">
        <v>67.796029815889483</v>
      </c>
      <c r="W1827" s="26">
        <v>529695000</v>
      </c>
      <c r="X1827" s="26">
        <v>93.011352162881096</v>
      </c>
      <c r="Y1827" s="26">
        <v>569495000</v>
      </c>
      <c r="Z1827" s="26">
        <v>100</v>
      </c>
      <c r="AA1827" s="26">
        <v>143600000</v>
      </c>
      <c r="AB1827" s="26">
        <v>39800000</v>
      </c>
      <c r="AC1827" s="26">
        <v>0</v>
      </c>
    </row>
    <row r="1828" spans="1:29" ht="102" x14ac:dyDescent="0.2">
      <c r="A1828" s="10" t="s">
        <v>2598</v>
      </c>
      <c r="B1828" s="103" t="s">
        <v>2599</v>
      </c>
      <c r="C1828" s="26">
        <v>569495000</v>
      </c>
      <c r="D1828" s="26">
        <v>0</v>
      </c>
      <c r="E1828" s="26">
        <v>0</v>
      </c>
      <c r="F1828" s="26">
        <v>0</v>
      </c>
      <c r="G1828" s="26">
        <v>0</v>
      </c>
      <c r="H1828" s="26">
        <v>569495000</v>
      </c>
      <c r="I1828" s="26">
        <v>569495000</v>
      </c>
      <c r="J1828" s="26">
        <v>569495000</v>
      </c>
      <c r="K1828" s="26">
        <v>183400000</v>
      </c>
      <c r="L1828" s="26">
        <v>183400000</v>
      </c>
      <c r="M1828" s="26">
        <v>39800000</v>
      </c>
      <c r="N1828" s="26">
        <v>39800000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6">
        <v>0</v>
      </c>
      <c r="U1828" s="26">
        <v>386095000</v>
      </c>
      <c r="V1828" s="26">
        <v>67.796029815889483</v>
      </c>
      <c r="W1828" s="26">
        <v>529695000</v>
      </c>
      <c r="X1828" s="26">
        <v>93.011352162881096</v>
      </c>
      <c r="Y1828" s="26">
        <v>569495000</v>
      </c>
      <c r="Z1828" s="26">
        <v>100</v>
      </c>
      <c r="AA1828" s="26">
        <v>143600000</v>
      </c>
      <c r="AB1828" s="26">
        <v>39800000</v>
      </c>
      <c r="AC1828" s="26">
        <v>0</v>
      </c>
    </row>
    <row r="1829" spans="1:29" ht="25.5" x14ac:dyDescent="0.2">
      <c r="A1829" s="10" t="s">
        <v>2600</v>
      </c>
      <c r="B1829" s="103" t="s">
        <v>2601</v>
      </c>
      <c r="C1829" s="26">
        <v>569495000</v>
      </c>
      <c r="D1829" s="26">
        <v>0</v>
      </c>
      <c r="E1829" s="26">
        <v>0</v>
      </c>
      <c r="F1829" s="26">
        <v>0</v>
      </c>
      <c r="G1829" s="26">
        <v>0</v>
      </c>
      <c r="H1829" s="26">
        <v>569495000</v>
      </c>
      <c r="I1829" s="26">
        <v>569495000</v>
      </c>
      <c r="J1829" s="26">
        <v>569495000</v>
      </c>
      <c r="K1829" s="26">
        <v>183400000</v>
      </c>
      <c r="L1829" s="26">
        <v>183400000</v>
      </c>
      <c r="M1829" s="26">
        <v>39800000</v>
      </c>
      <c r="N1829" s="26">
        <v>39800000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6">
        <v>0</v>
      </c>
      <c r="U1829" s="26">
        <v>386095000</v>
      </c>
      <c r="V1829" s="26">
        <v>67.796029815889483</v>
      </c>
      <c r="W1829" s="26">
        <v>529695000</v>
      </c>
      <c r="X1829" s="26">
        <v>93.011352162881096</v>
      </c>
      <c r="Y1829" s="26">
        <v>569495000</v>
      </c>
      <c r="Z1829" s="26">
        <v>100</v>
      </c>
      <c r="AA1829" s="26">
        <v>143600000</v>
      </c>
      <c r="AB1829" s="26">
        <v>39800000</v>
      </c>
      <c r="AC1829" s="26">
        <v>0</v>
      </c>
    </row>
    <row r="1830" spans="1:29" x14ac:dyDescent="0.2">
      <c r="A1830" s="10" t="s">
        <v>2602</v>
      </c>
      <c r="B1830" s="102" t="s">
        <v>127</v>
      </c>
      <c r="C1830" s="26">
        <v>569495000</v>
      </c>
      <c r="D1830" s="26">
        <v>0</v>
      </c>
      <c r="E1830" s="26">
        <v>0</v>
      </c>
      <c r="F1830" s="26">
        <v>0</v>
      </c>
      <c r="G1830" s="26">
        <v>0</v>
      </c>
      <c r="H1830" s="26">
        <v>569495000</v>
      </c>
      <c r="I1830" s="26">
        <v>569495000</v>
      </c>
      <c r="J1830" s="26">
        <v>569495000</v>
      </c>
      <c r="K1830" s="26">
        <v>183400000</v>
      </c>
      <c r="L1830" s="26">
        <v>183400000</v>
      </c>
      <c r="M1830" s="26">
        <v>39800000</v>
      </c>
      <c r="N1830" s="26">
        <v>39800000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6">
        <v>0</v>
      </c>
      <c r="U1830" s="26">
        <v>386095000</v>
      </c>
      <c r="V1830" s="26">
        <v>67.796029815889483</v>
      </c>
      <c r="W1830" s="26">
        <v>529695000</v>
      </c>
      <c r="X1830" s="26">
        <v>93.011352162881096</v>
      </c>
      <c r="Y1830" s="26">
        <v>569495000</v>
      </c>
      <c r="Z1830" s="26">
        <v>100</v>
      </c>
      <c r="AA1830" s="26">
        <v>143600000</v>
      </c>
      <c r="AB1830" s="26">
        <v>39800000</v>
      </c>
      <c r="AC1830" s="26">
        <v>0</v>
      </c>
    </row>
    <row r="1831" spans="1:29" ht="25.5" x14ac:dyDescent="0.2">
      <c r="A1831" s="10" t="s">
        <v>2603</v>
      </c>
      <c r="B1831" s="103" t="s">
        <v>147</v>
      </c>
      <c r="C1831" s="26">
        <v>0</v>
      </c>
      <c r="D1831" s="26">
        <v>0</v>
      </c>
      <c r="E1831" s="26">
        <v>0</v>
      </c>
      <c r="F1831" s="26">
        <v>0</v>
      </c>
      <c r="G1831" s="26">
        <v>0</v>
      </c>
      <c r="H1831" s="26">
        <v>0</v>
      </c>
      <c r="I1831" s="26">
        <v>0</v>
      </c>
      <c r="J1831" s="26">
        <v>0</v>
      </c>
      <c r="K1831" s="26">
        <v>0</v>
      </c>
      <c r="L1831" s="26">
        <v>0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0</v>
      </c>
      <c r="T1831" s="26">
        <v>0</v>
      </c>
      <c r="U1831" s="26">
        <v>0</v>
      </c>
      <c r="V1831" s="26">
        <v>0</v>
      </c>
      <c r="W1831" s="26">
        <v>0</v>
      </c>
      <c r="X1831" s="26">
        <v>0</v>
      </c>
      <c r="Y1831" s="26">
        <v>0</v>
      </c>
      <c r="Z1831" s="26">
        <v>0</v>
      </c>
      <c r="AA1831" s="26">
        <v>0</v>
      </c>
      <c r="AB1831" s="26">
        <v>0</v>
      </c>
      <c r="AC1831" s="26">
        <v>0</v>
      </c>
    </row>
    <row r="1832" spans="1:29" x14ac:dyDescent="0.2">
      <c r="A1832" s="1"/>
    </row>
    <row r="1833" spans="1:29" x14ac:dyDescent="0.2">
      <c r="A1833" s="1"/>
    </row>
    <row r="1834" spans="1:29" x14ac:dyDescent="0.2">
      <c r="A1834" s="1"/>
    </row>
    <row r="1835" spans="1:29" x14ac:dyDescent="0.2">
      <c r="A1835" s="1"/>
    </row>
    <row r="1836" spans="1:29" x14ac:dyDescent="0.2">
      <c r="A1836" s="1"/>
    </row>
    <row r="1837" spans="1:29" x14ac:dyDescent="0.2">
      <c r="A1837" s="1"/>
    </row>
    <row r="1838" spans="1:29" x14ac:dyDescent="0.2">
      <c r="A1838" s="1"/>
    </row>
    <row r="1839" spans="1:29" x14ac:dyDescent="0.2">
      <c r="A1839" s="1"/>
    </row>
    <row r="1840" spans="1:29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3">
    <mergeCell ref="AA5:AC5"/>
    <mergeCell ref="AC6:AC7"/>
    <mergeCell ref="W6:X6"/>
    <mergeCell ref="F6:G6"/>
    <mergeCell ref="AA6:AA7"/>
    <mergeCell ref="AB6:AB7"/>
    <mergeCell ref="Q6:R6"/>
    <mergeCell ref="Y6:Z6"/>
    <mergeCell ref="U5:Z5"/>
    <mergeCell ref="K6:L6"/>
    <mergeCell ref="U6:V6"/>
    <mergeCell ref="M6:N6"/>
    <mergeCell ref="O6:P6"/>
    <mergeCell ref="H5:H7"/>
    <mergeCell ref="A5:B5"/>
    <mergeCell ref="A6:A7"/>
    <mergeCell ref="B6:B7"/>
    <mergeCell ref="C5:C7"/>
    <mergeCell ref="K5:T5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89" t="s">
        <v>18</v>
      </c>
      <c r="B5" s="90"/>
      <c r="C5" s="91" t="s">
        <v>1</v>
      </c>
      <c r="D5" s="94" t="s">
        <v>3</v>
      </c>
      <c r="E5" s="78" t="s">
        <v>11</v>
      </c>
      <c r="F5" s="79"/>
      <c r="G5" s="79"/>
      <c r="H5" s="79"/>
      <c r="I5" s="79"/>
      <c r="J5" s="79"/>
      <c r="K5" s="79"/>
      <c r="L5" s="80"/>
      <c r="M5" s="78" t="s">
        <v>13</v>
      </c>
      <c r="N5" s="79"/>
      <c r="O5" s="79"/>
      <c r="P5" s="79"/>
      <c r="Q5" s="79"/>
      <c r="R5" s="80"/>
      <c r="S5" s="74" t="s">
        <v>14</v>
      </c>
      <c r="T5" s="75"/>
    </row>
    <row r="6" spans="1:24" s="6" customFormat="1" ht="19.5" x14ac:dyDescent="0.4">
      <c r="A6" s="97" t="s">
        <v>17</v>
      </c>
      <c r="B6" s="98" t="s">
        <v>0</v>
      </c>
      <c r="C6" s="92"/>
      <c r="D6" s="95"/>
      <c r="E6" s="76" t="s">
        <v>10</v>
      </c>
      <c r="F6" s="77"/>
      <c r="G6" s="77" t="s">
        <v>31</v>
      </c>
      <c r="H6" s="77"/>
      <c r="I6" s="77" t="s">
        <v>32</v>
      </c>
      <c r="J6" s="77"/>
      <c r="K6" s="81" t="s">
        <v>27</v>
      </c>
      <c r="L6" s="82"/>
      <c r="M6" s="81" t="s">
        <v>12</v>
      </c>
      <c r="N6" s="82"/>
      <c r="O6" s="77" t="s">
        <v>33</v>
      </c>
      <c r="P6" s="77"/>
      <c r="Q6" s="77" t="s">
        <v>34</v>
      </c>
      <c r="R6" s="77"/>
      <c r="S6" s="86" t="s">
        <v>24</v>
      </c>
      <c r="T6" s="88" t="s">
        <v>7</v>
      </c>
      <c r="U6" s="16"/>
      <c r="V6" s="16"/>
      <c r="W6" s="16"/>
      <c r="X6" s="16"/>
    </row>
    <row r="7" spans="1:24" s="7" customFormat="1" ht="51" x14ac:dyDescent="0.3">
      <c r="A7" s="97"/>
      <c r="B7" s="98"/>
      <c r="C7" s="93"/>
      <c r="D7" s="96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7"/>
      <c r="T7" s="87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VLOOKUP($D$10,hoja1!$A$9:$AB$50000,1,0)</f>
        <v>#N/A</v>
      </c>
      <c r="B8" s="20" t="e">
        <f>VLOOKUP($D$10,hoja1!$A$9:$AB$50000,2,0)</f>
        <v>#N/A</v>
      </c>
      <c r="C8" s="18" t="e">
        <f>VLOOKUP($D$10,hoja1!$A$9:$AB$50000,3,0)</f>
        <v>#N/A</v>
      </c>
      <c r="D8" s="18" t="e">
        <f>VLOOKUP($D$10,hoja1!$A$9:$AB$50000,8,0)</f>
        <v>#N/A</v>
      </c>
      <c r="E8" s="18" t="e">
        <f>VLOOKUP($D$10,hoja1!$A$9:$AB$50000,11,0)</f>
        <v>#N/A</v>
      </c>
      <c r="F8" s="18" t="e">
        <f>VLOOKUP($D$10,hoja1!$A$9:$AB$50000,12,0)</f>
        <v>#N/A</v>
      </c>
      <c r="G8" s="18" t="e">
        <f>VLOOKUP($D$10,hoja1!$A$9:$AB$50000,13,0)</f>
        <v>#N/A</v>
      </c>
      <c r="H8" s="18" t="e">
        <f>VLOOKUP($D$10,hoja1!$A$9:$AB$50000,14,0)</f>
        <v>#N/A</v>
      </c>
      <c r="I8" s="18" t="e">
        <f>VLOOKUP($D$10,hoja1!$A$9:$AB$50000,15,0)</f>
        <v>#N/A</v>
      </c>
      <c r="J8" s="18" t="e">
        <f>VLOOKUP($D$10,hoja1!$A$9:$AB$50000,16,0)</f>
        <v>#N/A</v>
      </c>
      <c r="K8" s="18" t="e">
        <f>VLOOKUP($D$10,hoja1!$A$9:$AB$50000,17,0)</f>
        <v>#N/A</v>
      </c>
      <c r="L8" s="18" t="e">
        <f>VLOOKUP($D$10,hoja1!$A$9:$AB$50000,18,0)</f>
        <v>#N/A</v>
      </c>
      <c r="M8" s="18" t="e">
        <f>VLOOKUP($D$10,hoja1!$A$9:$AB$50000,19,0)</f>
        <v>#N/A</v>
      </c>
      <c r="N8" s="19" t="e">
        <f>VLOOKUP($D$10,hoja1!$A$9:$AB$50000,20,0)</f>
        <v>#N/A</v>
      </c>
      <c r="O8" s="18" t="e">
        <f>VLOOKUP($D$10,hoja1!$A$9:$AB$50000,21,0)</f>
        <v>#N/A</v>
      </c>
      <c r="P8" s="19" t="e">
        <f>VLOOKUP($D$10,hoja1!$A$9:$AB$50000,22,0)</f>
        <v>#N/A</v>
      </c>
      <c r="Q8" s="18" t="e">
        <f>VLOOKUP($D$10,hoja1!$A$9:$AB$50000,23,0)</f>
        <v>#N/A</v>
      </c>
      <c r="R8" s="19" t="e">
        <f>VLOOKUP($D$10,hoja1!$A$9:$AB$50000,24,0)</f>
        <v>#N/A</v>
      </c>
      <c r="S8" s="18" t="e">
        <f>VLOOKUP($D$10,hoja1!$A$9:$AB$50000,25,0)</f>
        <v>#N/A</v>
      </c>
      <c r="T8" s="18" t="e">
        <f>VLOOKUP($D$10,hoja1!$A$9:$AB$50000,26,0)</f>
        <v>#N/A</v>
      </c>
      <c r="U8" s="21" t="e">
        <f>+F8-S8</f>
        <v>#N/A</v>
      </c>
      <c r="V8" s="21" t="e">
        <f>VLOOKUP($D$10,hoja1!$A$9:$AB$50000,23,0)</f>
        <v>#N/A</v>
      </c>
      <c r="W8" s="21" t="e">
        <f>+H8-T8</f>
        <v>#N/A</v>
      </c>
      <c r="X8" s="21" t="e">
        <f>VLOOKUP($D$10,hoja1!$A$9:$AB$50000,24,0)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3" t="s">
        <v>21</v>
      </c>
      <c r="B12" s="84"/>
      <c r="C12" s="84"/>
      <c r="D12" s="84"/>
      <c r="E12" s="84"/>
      <c r="F12" s="84"/>
      <c r="G12" s="84"/>
      <c r="H12" s="85"/>
      <c r="J12" s="83" t="s">
        <v>22</v>
      </c>
      <c r="K12" s="84"/>
      <c r="L12" s="84"/>
      <c r="M12" s="84"/>
      <c r="N12" s="84"/>
      <c r="O12" s="84"/>
      <c r="P12" s="84"/>
      <c r="Q12" s="84"/>
      <c r="R12" s="84"/>
      <c r="S12" s="84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3" t="s">
        <v>23</v>
      </c>
      <c r="C49" s="84"/>
      <c r="D49" s="84"/>
      <c r="E49" s="84"/>
      <c r="F49" s="85"/>
      <c r="H49" s="83" t="s">
        <v>41</v>
      </c>
      <c r="I49" s="84"/>
      <c r="J49" s="84"/>
      <c r="K49" s="84"/>
      <c r="L49" s="84"/>
      <c r="M49" s="84"/>
      <c r="N49" s="84"/>
      <c r="O49" s="84"/>
      <c r="P49" s="85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EDWIN</cp:lastModifiedBy>
  <cp:lastPrinted>2000-06-08T19:58:32Z</cp:lastPrinted>
  <dcterms:created xsi:type="dcterms:W3CDTF">1999-06-19T04:42:34Z</dcterms:created>
  <dcterms:modified xsi:type="dcterms:W3CDTF">2021-03-10T23:22:53Z</dcterms:modified>
</cp:coreProperties>
</file>