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SEGUIMIENTO AGN VII\"/>
    </mc:Choice>
  </mc:AlternateContent>
  <bookViews>
    <workbookView xWindow="0" yWindow="0" windowWidth="19200" windowHeight="8235"/>
  </bookViews>
  <sheets>
    <sheet name="PMA" sheetId="1" r:id="rId1"/>
    <sheet name="Instructivo PMA" sheetId="4" r:id="rId2"/>
  </sheets>
  <definedNames>
    <definedName name="_xlnm.Print_Area" localSheetId="0">PMA!$A$8:$Q$40</definedName>
    <definedName name="_xlnm.Print_Titles" localSheetId="0">PMA!$8:$10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 l="1"/>
  <c r="M34" i="1"/>
  <c r="I32" i="1" l="1"/>
  <c r="I31" i="1"/>
  <c r="I21" i="1" l="1"/>
  <c r="I16" i="1" l="1"/>
  <c r="I17" i="1" l="1"/>
  <c r="I12" i="1" l="1"/>
  <c r="I13" i="1"/>
  <c r="I14" i="1"/>
  <c r="I15" i="1"/>
  <c r="I18" i="1"/>
  <c r="I19" i="1"/>
  <c r="I20" i="1"/>
  <c r="I22" i="1"/>
  <c r="I23" i="1"/>
  <c r="I24" i="1"/>
  <c r="I25" i="1"/>
  <c r="I26" i="1"/>
  <c r="I27" i="1"/>
  <c r="I28" i="1"/>
  <c r="I29" i="1"/>
  <c r="I30" i="1"/>
  <c r="I11" i="1"/>
</calcChain>
</file>

<file path=xl/comments1.xml><?xml version="1.0" encoding="utf-8"?>
<comments xmlns="http://schemas.openxmlformats.org/spreadsheetml/2006/main">
  <authors>
    <author>Maria Elvira Zea</author>
    <author>HERNAN ALONSO RODRIGUEZ MORA</author>
  </authors>
  <commentList>
    <comment ref="P9" authorId="0" shapeId="0">
      <text>
        <r>
          <rPr>
            <sz val="9"/>
            <color indexed="81"/>
            <rFont val="Tahoma"/>
            <family val="2"/>
          </rPr>
          <t xml:space="preserve">Dejar las observaciones frente al cumplimiento y efectividad de las tareas implementadas. 
</t>
        </r>
      </text>
    </comment>
    <comment ref="R9" authorId="1" shapeId="0">
      <text>
        <r>
          <rPr>
            <b/>
            <sz val="9"/>
            <color indexed="81"/>
            <rFont val="Tahoma"/>
            <family val="2"/>
          </rPr>
          <t xml:space="preserve">Fecha en que se cierra completamente el hallazgo
</t>
        </r>
      </text>
    </comment>
    <comment ref="S9" authorId="1" shapeId="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<sst xmlns="http://schemas.openxmlformats.org/spreadsheetml/2006/main" count="271" uniqueCount="210">
  <si>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</si>
  <si>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</si>
  <si>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</si>
  <si>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</si>
  <si>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</si>
  <si>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</si>
  <si>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</si>
  <si>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</si>
  <si>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</si>
  <si>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</si>
  <si>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</si>
  <si>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</si>
  <si>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</si>
  <si>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</si>
  <si>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</si>
  <si>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</si>
  <si>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</si>
  <si>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</si>
  <si>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</si>
  <si>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</si>
  <si>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</si>
  <si>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</si>
  <si>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</si>
  <si>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</si>
  <si>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</si>
  <si>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</si>
  <si>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</si>
  <si>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</si>
  <si>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</si>
  <si>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</si>
  <si>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</si>
  <si>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</si>
  <si>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</si>
  <si>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</si>
  <si>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</si>
  <si>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</si>
  <si>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</si>
  <si>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</si>
  <si>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</si>
  <si>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</si>
  <si>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</si>
  <si>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</si>
  <si>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</si>
  <si>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</si>
  <si>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</si>
  <si>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</si>
  <si>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</si>
  <si>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</si>
  <si>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</si>
  <si>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</si>
  <si>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</si>
  <si>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</si>
  <si>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</si>
  <si>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</si>
  <si>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</si>
  <si>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</si>
  <si>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</si>
  <si>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</si>
  <si>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</si>
  <si>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</si>
  <si>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</si>
  <si>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</si>
  <si>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</si>
  <si>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</si>
  <si>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</si>
  <si>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</si>
  <si>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</si>
  <si>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</si>
  <si>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</si>
  <si>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</si>
  <si>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La Alcaldia Municipal de Armenia, no cuenta con inventarios documentales implementados para la totalidad de la documentacion en gestion, en consecuencia, presuntamente se encuentra incumpliendo lo reglamentado en el Articulo 26 de la Ley 594 de 2000 y el Articulo 7 del Acuerdo 042 de 2002.</t>
  </si>
  <si>
    <t xml:space="preserve">Respecto al SIC, no cuenta con un Sistema Integrado de Conservación SIC, elaborado conforme a las disposiciones de la norma, como lo menciona el Articulo No. 11 del Acuerdo 06 de 2014 el cual debe contener todos los planes y programas que garanticen los controles sistematicos y periodicos de las condiciones ambientales de infraestructura de seguridad de la informacion, saneamiento, entre otros, con el fin de prevenir los deterioros y las situaciones de riesgo que se puedan presentar. Por lo anterior, la entidad debe formular el Sistema Integrado de Consevacion SIC, en atencion a lo establecido en el Acuerdo No. 06 de 2014 y realizar las adecuaciones respectivas en los Archivos de Gestion y el Archivo Central.   </t>
  </si>
  <si>
    <t>FUID</t>
  </si>
  <si>
    <t>Procedimiento Implementado</t>
  </si>
  <si>
    <t>Gestores Documentales capacitados</t>
  </si>
  <si>
    <t>Se deben dejar evidencias fotográficas y registro de asistencia.</t>
  </si>
  <si>
    <t>Funcionarios capacitados</t>
  </si>
  <si>
    <t>Delegado Departamento Administrativo Juridico</t>
  </si>
  <si>
    <t>Ajustar las politicas y procedimientos de recibo y envío de correspondencia y manejo de las comunicaciones electronicas.</t>
  </si>
  <si>
    <t>Definir los lineamientos para el control que debe ejercer la expedicion de los Actos Administrativos en la entidad.</t>
  </si>
  <si>
    <t>Instructivo de Organización de Archivos de Gestión, aprobado y normalizado.</t>
  </si>
  <si>
    <t>Instructivo de Organización de Archivos de Gestión, aprobado y normalizado</t>
  </si>
  <si>
    <t xml:space="preserve">Elaborar y socializar con el Departamento Administrativo de Fortalecimiento Institucional  y la Secretaría de Educación el procedimiento Tecnico de Organización de Historias Laborales y el diligenciamiento de la hoja de control. </t>
  </si>
  <si>
    <t>Elaboracion del Instructivo de organización de historias laborales.</t>
  </si>
  <si>
    <t>Capacitación en sitio con el Gestor Documental y su equipo de apoyo sobre la aplicación e implementación del Instructivo de Organización historias laborales</t>
  </si>
  <si>
    <t>Instructivo de Organización de Historias Laborales</t>
  </si>
  <si>
    <t>Gestores documentales capacitados</t>
  </si>
  <si>
    <t>Planes y Programas aprobados y normalizados</t>
  </si>
  <si>
    <t>Sistema Integrado de Conservación actualizado, aprobado y normalizado</t>
  </si>
  <si>
    <t>Municipio de Armenia</t>
  </si>
  <si>
    <t>890000464-3</t>
  </si>
  <si>
    <t>M4</t>
  </si>
  <si>
    <t>Secretaría TIC - SEVEN (Proveedor) -  Departamento Administrativo de Fortalecimiento Institucional DAFI, Lider Proceso del Sistema de Atención al Ciudadano. (SAC)</t>
  </si>
  <si>
    <t>Software correspondencia interna y externa -Procedimiento actualizado e Implementado</t>
  </si>
  <si>
    <t>Despacho del Alcalde, Departamentos Administrativos de Fortalecimiento Institucional, Bienes y Suministros, Planeación, Secretarías de Salud, Gobierno, Infraestructura y Tecnologias de la Información y las Comunicaciones.</t>
  </si>
  <si>
    <t>Implantacion del código único de correspondencia</t>
  </si>
  <si>
    <t>Elaborar el Instructivo de Organización de Archivos de Gestion, con base a los lineamientos establecidos en el Acuerdo 042 de 2002.</t>
  </si>
  <si>
    <t xml:space="preserve">Ajustar el procedimiento de Organización de Archivos de Gestión, a lo dispuesto en las Tablas de Retencion Documental.  </t>
  </si>
  <si>
    <t>Capacitación en sitio con el Gestor Documental y su equipo de apoyo, sobre la aplicación de las TRD en el proceso de Organización de Archivos de Gestion.</t>
  </si>
  <si>
    <t>Capacitar en cada una de las Unidades Productoras, al Gestor Documental y su equipo de apoyo sobre la aplicación e implementación del FUID.</t>
  </si>
  <si>
    <t>Realizar seguimiento trimestral a la efectividad y el debido uso del FUID, para la totalidad de los inventarios existentes en cada área y/o unidad productora.</t>
  </si>
  <si>
    <t>Garantizar la aplicación del Formato Unico de Inventario Documental - FUID,  en la totalidad de la documentación en los Archivos de gestión - AG de la Alcaldía de Armenia.</t>
  </si>
  <si>
    <t xml:space="preserve">Socializar el Formato Unico de Inventario Documental -FUID, a Gestores Documentales y funcionarios responsables de los procesos archivisticos. </t>
  </si>
  <si>
    <t>Conforme a los requisitos de una ventanilla unica de correspondencia establecido en el Articulo 3 del Acuerdo 060 de 2001, no cumple con la funcion de centralizar y controlar un unico numero consecutivo de salida, asi tambien presuntamente incumple el Articulo 13, respecto a comunicaciones oficiales por correo electronico el cual no es controlado desde la ventanilla unica, al no asignarsele un numero consecutivo que permita su trazabilidad.</t>
  </si>
  <si>
    <t>Capacitar a los funcionarios de la administración, sobre la implantacion del código único de correspondencia.</t>
  </si>
  <si>
    <t>Documentar el procedimiento para la implementación del consectutivo único de correspondencia y actualizar el instructivo de elaboración de documentos.</t>
  </si>
  <si>
    <t>Revisar áreas de centros de trabajo por fuera del Centro Administrativo Municipal - CAM.</t>
  </si>
  <si>
    <t>Procedimiento documentado, instructivo actualizado</t>
  </si>
  <si>
    <t>Secretaría TIC, Sistema Gestión de Calidad</t>
  </si>
  <si>
    <t>Evidencias fotográficas y registro de visita de inspección.</t>
  </si>
  <si>
    <t>Evidencias fotográficas y registro de visita de inspección, control de asistencia.</t>
  </si>
  <si>
    <t>Secretaría TIC, Departamento Administrativo de Fortalecimiento.</t>
  </si>
  <si>
    <t>Departamentos de Bienes y Suministros, Fortalecimiento Institucional y Secretaría TIC.</t>
  </si>
  <si>
    <t xml:space="preserve">Revisado el estado de organización de los Actos Administrativos, se encontró que en algunas dependencias se incumple lo establecido en la norma, por cuanto se presentan saltos de Actos Administrativos, numeracion antes de la firma, manifestando que se encuentran en calidad de prestamo o que estan pendientes de firma, circunstancia que altera el debido control de la actividad. Teniendo en cuenta las evidencias aportadas, la entidad no cumple con lo establecido en el Articulo 6 del Acuerdo 060 de 2001. </t>
  </si>
  <si>
    <t>Documentar el procedimiento de la expedicion de Actos Administrativos y actualizar el instructivo de elaboración de documentos.</t>
  </si>
  <si>
    <t xml:space="preserve">Asesor Juridico Despacho del Alcalde, Departamento Administrativo Juridico, Sistema de Gestión de Calidad.  </t>
  </si>
  <si>
    <t>Documento  aprobado y  normalizado, instructivo actualizado.</t>
  </si>
  <si>
    <t xml:space="preserve">Documento  aprobado y  normalizado, instructivo actualizado. </t>
  </si>
  <si>
    <t>Departamentos Administrativos de Fortalecimiento Institucional y Control Interno.</t>
  </si>
  <si>
    <t>Departamento Administrativo de Fortalecimiento Institucional</t>
  </si>
  <si>
    <t xml:space="preserve">La Alcaldia de Armenia, no cumple con lo establecido en el Articulo 4 del Acuerdo No. 042 de 2002 (organización de expedientes basados en las TRD, numeral 5 del Articulo 4 del Acuerdo 042 de 2002 identificacion de unidades documentales, Articulo 7 Acuerdo 042 de 2002 inventario documental, y paragrafo del Articulo 12 del Acuerdo No. 02 de 2014 (diligenciamiento de la hoja de control). Por tal razon, se debera tomar las acciones correctivas para garantizar el cumplimiento total de lo establecido. </t>
  </si>
  <si>
    <t>Establecer seguimiento trimestral que garantice la efectividad, sobre el uso adecuado y aplicación del Instructivo al interior de cada dependencia.</t>
  </si>
  <si>
    <t xml:space="preserve">Establecer seguimiento trimestral que garantice la efectividad, sobre el debido uso y aplicación del Instructivo, al interior de las dependencias encargadas del tramite y conservacion de las historias laborales.  </t>
  </si>
  <si>
    <t xml:space="preserve">Revisar y ajustar el Sistema Integrado de Conservación - SIC, de conformidad con lo establecido en el Acuerdo 06 de 2014 del AGN. </t>
  </si>
  <si>
    <t>Ajustar el Sistema Integrado de Conservación - SIC, con base a la normatividad vigente.</t>
  </si>
  <si>
    <t>Formular los planes y programas para el Sistema Integrado de Consevacion - SIC, en atención a lo establecido en el Acuerdo No. 06 de 2014.</t>
  </si>
  <si>
    <t>Implantar el Sistema Integrado de Conservación - SIC, en todas las dependencias de la Administración Central.</t>
  </si>
  <si>
    <t>Departamento Administrativo de Fortalecimiento Institucional, Sistema de Gestión de Calidad.</t>
  </si>
  <si>
    <t>Procedimiento Implementado - Sistema Integrado de Conservación (SIC) actualizado.</t>
  </si>
  <si>
    <t>Implantacion del numero único de consecutivos de actos administrativos</t>
  </si>
  <si>
    <t>Capacitar a los funcionarios de la administración, sobre la implantacion del numero único de consecutivos de actos administrativos</t>
  </si>
  <si>
    <t>Establecer seguimiento trimestral que garantice la efectividad, sobre el uso adecuado y aplicación del numero unico consecutivo de Actos Administrativos.</t>
  </si>
  <si>
    <t>Delegados Departamentos Administrativo Juridico</t>
  </si>
  <si>
    <t>Departamento Administrativo de Control Interno</t>
  </si>
  <si>
    <t>16/08/2018 Reunión Comité Institucional de Gestión y Desempeño</t>
  </si>
  <si>
    <t xml:space="preserve">La entidad frente a procesos de organización de historias laborales, presuntamente incumple lo establecido en la Circular No. 04 de 2003, ya que no todos los expedientes se encuentran debidamente             
organizados, y el paragrafo del Articulo 12 del Acuerdo No. 02 de 2014 toda vez que no todos cuentan con el diligenciamiento tecnico de hoja de control, instrumento de descripcion que permite conocer y controlar los tipos documentales del expediente. </t>
  </si>
  <si>
    <t>Formato Unico de Inventario socializado el 27/09/2018</t>
  </si>
  <si>
    <t>Revision de areas de centros de trabajo</t>
  </si>
  <si>
    <t xml:space="preserve"> P-DJ-PJU-001 del 16/10/2018 version 001 </t>
  </si>
  <si>
    <t xml:space="preserve">Capacitacion realizada el </t>
  </si>
  <si>
    <t xml:space="preserve"> Registro fotográfico y registro de asistencia.</t>
  </si>
  <si>
    <t xml:space="preserve"> Elaboracion de Instructivo I-DF-PSC-008 del 09/11/2018 version 001 </t>
  </si>
  <si>
    <t xml:space="preserve">  Instructivo creado  I-DF-PSC-007 version 001</t>
  </si>
  <si>
    <t>Falta de organización documental organizada de tal forma que la información institucional sea recuperable para uso de la administración. En las carpetas contractuales de la Alcaldía, falta la hoja de control de expedientes.</t>
  </si>
  <si>
    <t>ACCIÓN 7</t>
  </si>
  <si>
    <t>Socializar a todas las dependencias el procedimiento de Organización de Archivos de Gestión.</t>
  </si>
  <si>
    <t xml:space="preserve">Elaboración y socialización de la hoja de control de documentos para los expedientes contractuales de la Administración Central. </t>
  </si>
  <si>
    <t>Hoja de control de documentos</t>
  </si>
  <si>
    <t>Socialización del procedimiento de organización de Archivos de Gestión en las dependencias de la Administración Central.</t>
  </si>
  <si>
    <t>Establecer seguimiento trimestral que garantice las buenas practivas archivisticas y debida organización de los Archivos de Gestion</t>
  </si>
  <si>
    <t>Departamento Administrativo de Fortalecimiento Institucional, Departamento Administrativo de Control Interno</t>
  </si>
  <si>
    <t>Hoja de control elaborada y socializada</t>
  </si>
  <si>
    <t>Hoja de control de documentos, registro de asistencia, registro fotografico, Circular No. 022 del 21/01/2019</t>
  </si>
  <si>
    <t>Socializacion el dia 31/01/2019</t>
  </si>
  <si>
    <t xml:space="preserve">Capacitacion realizada entre el dia 11/12/2018 y el 13/12/20188 según cronograma </t>
  </si>
  <si>
    <t>Instructivo codigo  I-AM-SGI-001 del 16/10/2018, version 002, Instructivo de Procedimiento  interno de correspondencia recibida y despachada  Codigo P-DF-PSC-001</t>
  </si>
  <si>
    <t>Programas aprobados y normalizados</t>
  </si>
  <si>
    <t>Sistema Integrado de Conservación - SIC, actualizado</t>
  </si>
  <si>
    <t xml:space="preserve">Planes y Programas elaborados </t>
  </si>
  <si>
    <t xml:space="preserve">Mesas de trabajo </t>
  </si>
  <si>
    <t xml:space="preserve">Esta Accion ya estaba cumplida en el segundo seguimiento </t>
  </si>
  <si>
    <t>Actas de reunión del proveedor SEVEN Soluciones, Actas 089, 090 y 091 del 10/06/19</t>
  </si>
  <si>
    <t xml:space="preserve">Esta Accion ya estaba cumplida en el  segundo seguimiento </t>
  </si>
  <si>
    <t>Registro fotografico de organiozacion de HL, FUID de historias laborales, Informe de DAFI y Archivo Central</t>
  </si>
  <si>
    <t xml:space="preserve">Esta Accion ya estaba cumplida en el  seguimiento anterior </t>
  </si>
  <si>
    <t xml:space="preserve">Esta accion se  inicio  el 01 de Julio de 2019, con una prueba píloto con el Departamento Administrativo de Fortalecimiento Institucional y paulatinamente se incluyeron tres dependencias </t>
  </si>
  <si>
    <t>Seguimiento el dia 31/07/2019</t>
  </si>
  <si>
    <t>Seguimiemto realizado el dia 31/07/2019</t>
  </si>
  <si>
    <t xml:space="preserve">Se realizo visita de seguimiento a los archivos de gestion de Despacho del Alcalde,  dos Departamentos Administrativos y  tres Secretarias </t>
  </si>
  <si>
    <t>AVANCE DEL PLAN DE CUMPLIMIENTO (ACCIONES)</t>
  </si>
  <si>
    <t>Acción 1</t>
  </si>
  <si>
    <t>Acción 2</t>
  </si>
  <si>
    <t>Acción 3</t>
  </si>
  <si>
    <t>Acción 4</t>
  </si>
  <si>
    <t>Acción 5</t>
  </si>
  <si>
    <t>Acción 6</t>
  </si>
  <si>
    <t xml:space="preserve">Accion 7 </t>
  </si>
  <si>
    <t>CUMPLIMIENTO DEL PLAN DE MEJORAMIENTO</t>
  </si>
  <si>
    <t>sobre 100%</t>
  </si>
  <si>
    <t>Jorge Mario Agudelo Giraldo</t>
  </si>
  <si>
    <t>Director</t>
  </si>
  <si>
    <t>Revisó: Jorge Mario Aguedlo Giraldo, Director</t>
  </si>
  <si>
    <t>Proyectó y Elaboró: Luz Adriana Hernandez Salazar, Profesional Universitario</t>
  </si>
  <si>
    <t xml:space="preserve"> Registro fotográfico </t>
  </si>
  <si>
    <t>V Seguimiento 29 de Noviembre de 2028</t>
  </si>
  <si>
    <t>V Seguimiento 29 de Noviembre de 2029</t>
  </si>
  <si>
    <t>V Seguimiento 29 de Noviembre de 2030</t>
  </si>
  <si>
    <t>Evidencias fotográficas, Acta No. 004 del 27/08/2019 y  registro de asistencia.</t>
  </si>
  <si>
    <t>Registro Fotografico de capacitacion,  Acta No. 004 del 27/08/2019 y Acta No. 005 del 23/09/2019</t>
  </si>
  <si>
    <t>Registro  fotografico,  FUID   de los Departamentos Administrativos de Fortalecimiento Institucional, Planeacion, Bienes y Suministros, Control Interno Disciplinario, Control Interno, y Secretarias de Infraestructura, Gobierno, Economico,  y de las Tecnologias y Comunicaciones TIC.</t>
  </si>
  <si>
    <t>Pantallazos de consecutivos de actos administrativos  e informacion sobre el procedimiento implementado según oficio DJ-PJU-2296 del 27/11/2019</t>
  </si>
  <si>
    <t>Acta No. 004 del 27/09/19, listados de asistencia de capacitacion en Secretaria de Educacion 16/08/19 y en Desarrollo Social el 24/10/19,  registro fotografico, Matriz de caracterizacion de Proceso 11</t>
  </si>
  <si>
    <t xml:space="preserve">Se hizo sensibilizacion por parte de SEVEN Soluciones </t>
  </si>
  <si>
    <t xml:space="preserve">Registro fotografico, hojas de control de documentos diligenciadas  </t>
  </si>
  <si>
    <t>Seguimiemto realizado el dia 28/11/2019</t>
  </si>
  <si>
    <t>Instructivo de organización de Historias Laborales,    I-DF-PSC-007 version 001</t>
  </si>
  <si>
    <t>Departamentos Administrativos de Fortalecimiento Institucional y Control Interno</t>
  </si>
  <si>
    <t>Reunion de Gestores Documentales, Acta No. 004 del 27/08/2019 y Acta No. 005 del 23/09/201</t>
  </si>
  <si>
    <t>Sistema Integrado de Conservación - SIC, actualizado, aprobado y normalizado Codigo M-DF-PSC-006 del 08/11/2019</t>
  </si>
  <si>
    <t xml:space="preserve">Esta Accion ya estaba cumplida en el quinto seguimiento </t>
  </si>
  <si>
    <t>Esta Accion ya estaba cumplida en el primer seguimiento, pero igualmente se continua con las acciones de socilaizacion del FUID, en Mesas de Trabajo.</t>
  </si>
  <si>
    <t>Esta Accion ya estaba cumplida en el primer seguimiento, pero se creo una mesa de trabajo mensual con los Gestores  Documentales de todas las Dependencias</t>
  </si>
  <si>
    <t>VII
Seguimiento 20 de Mayo de 2020</t>
  </si>
  <si>
    <t>En este seguimiento no se presento ningun avance, el Enlace del proceso 11 Servicio y Atencion al Ciudadano argumenta que no se ha programado capacitacion a los funcionarios de la Administracion, hasta tanto no se tenga implementado el procedimiento respectivo. .</t>
  </si>
  <si>
    <t xml:space="preserve">En este seguimiento se pudo evidenciar que el dia 12/05/2020 se hizo una reunion con la mesa de ayudad donde se hace la descripción general del proceso en correspondencias: Se relacionó el gráfico general donde se explica el proceso mencionado de inicio a fin, mostrando las entradas y salidas respectivas. y otra reunion el dia 15/05/2020 donde se refuerza la descripción general del proceso en correspondencia física y electrónica, relacionando nuevamente el gráfico general donde se explica el proceso con las entradas y salidas de inicio a fin. y se hablo sobre la importancia de la centralización de la información: Se hizo énfasis en la necesidad de centralizar la información por parte de las dependencias y así evitar que se ejecuten procesos de respuestas de correspondencia por fuera del sistema.
</t>
  </si>
  <si>
    <t>Actas de reunión con SEVEN, Secretaria  TIC, y enlaces de Servicio y Atencion l ciudadano
Pantallazos de la presentacion de SEVEN, donde se visualiza el mapa de los procesos a implementar</t>
  </si>
  <si>
    <t>Actas de reunión con SEVEN, Secretaria  TIC, y enlaces de Servicio y Atencion l ciudadano, registro fotografico</t>
  </si>
  <si>
    <t>JOSE MANUEL RIOS MORALES</t>
  </si>
  <si>
    <t>MARIA FERNANDA FERNANDEZ GRANADA</t>
  </si>
  <si>
    <t>Directora Departamento Administrativo de FortaIecimiento Institucional (DAFI)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</si>
</sst>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theme="8"/>
      <name val="Arial"/>
      <family val="2"/>
    </font>
    <font>
      <b/>
      <sz val="7"/>
      <name val="Arial"/>
      <family val="2"/>
    </font>
    <font>
      <sz val="9"/>
      <name val="Arial"/>
      <family val="2"/>
    </font>
    <font>
      <b/>
      <sz val="10"/>
      <color theme="1"/>
      <name val="Arial"/>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bgColor indexed="64"/>
      </patternFill>
    </fill>
    <fill>
      <patternFill patternType="solid">
        <fgColor theme="5"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s>
  <cellStyleXfs count="1">
    <xf numFmtId="0" fontId="0" fillId="0" borderId="0"/>
  </cellStyleXfs>
  <cellXfs count="180">
    <xf numFmtId="0" fontId="0" fillId="0" borderId="0" xfId="0"/>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5" fillId="2" borderId="16" xfId="0" applyFont="1" applyFill="1" applyBorder="1" applyAlignment="1">
      <alignment horizontal="center" vertical="center"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Alignment="1">
      <alignment horizontal="center" vertical="center" wrapText="1"/>
    </xf>
    <xf numFmtId="10" fontId="7" fillId="0" borderId="0" xfId="0" applyNumberFormat="1" applyFont="1" applyAlignment="1">
      <alignment horizontal="center" vertical="center"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 xfId="0" applyFill="1" applyBorder="1" applyAlignment="1">
      <alignment horizontal="center"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1"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right" vertical="center" wrapText="1"/>
    </xf>
    <xf numFmtId="0" fontId="1" fillId="0" borderId="4" xfId="0" applyFont="1" applyBorder="1" applyAlignment="1">
      <alignment horizontal="center" vertical="center"/>
    </xf>
    <xf numFmtId="0" fontId="0" fillId="0" borderId="0" xfId="0" applyAlignment="1">
      <alignment vertical="center"/>
    </xf>
    <xf numFmtId="1" fontId="6" fillId="3" borderId="0" xfId="0" applyNumberFormat="1" applyFont="1" applyFill="1" applyBorder="1" applyAlignment="1">
      <alignment horizontal="center" vertical="center" wrapText="1"/>
    </xf>
    <xf numFmtId="0" fontId="0" fillId="0" borderId="0" xfId="0" applyAlignment="1">
      <alignment horizontal="center" vertical="center"/>
    </xf>
    <xf numFmtId="0" fontId="2" fillId="3" borderId="6" xfId="0" applyFont="1" applyFill="1" applyBorder="1" applyAlignment="1">
      <alignment horizontal="center" vertical="center"/>
    </xf>
    <xf numFmtId="0" fontId="8" fillId="3" borderId="0" xfId="0" applyFont="1" applyFill="1" applyAlignment="1">
      <alignment horizontal="justify" vertical="center" wrapText="1"/>
    </xf>
    <xf numFmtId="0" fontId="0" fillId="3" borderId="0" xfId="0" applyFill="1" applyAlignment="1">
      <alignment vertical="center"/>
    </xf>
    <xf numFmtId="0" fontId="0" fillId="7" borderId="0" xfId="0" applyFill="1" applyAlignment="1">
      <alignment vertical="center"/>
    </xf>
    <xf numFmtId="0" fontId="0" fillId="5" borderId="0" xfId="0" applyFill="1" applyAlignment="1">
      <alignment vertical="center"/>
    </xf>
    <xf numFmtId="0" fontId="0" fillId="8" borderId="0" xfId="0" applyFill="1" applyAlignment="1">
      <alignment vertical="center"/>
    </xf>
    <xf numFmtId="0" fontId="0" fillId="9" borderId="0" xfId="0" applyFill="1" applyAlignment="1">
      <alignment vertical="center"/>
    </xf>
    <xf numFmtId="0" fontId="4" fillId="3" borderId="4" xfId="0" applyFont="1" applyFill="1" applyBorder="1" applyAlignment="1">
      <alignment horizontal="justify"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0" fontId="6" fillId="3" borderId="4"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8" fillId="3" borderId="20"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8" fillId="3" borderId="24" xfId="0" applyFont="1" applyFill="1" applyBorder="1" applyAlignment="1">
      <alignment horizontal="justify" vertical="center" wrapText="1"/>
    </xf>
    <xf numFmtId="0" fontId="7" fillId="0" borderId="0" xfId="0" applyFont="1" applyAlignment="1">
      <alignment horizontal="right" vertical="center" wrapText="1"/>
    </xf>
    <xf numFmtId="0" fontId="6" fillId="3" borderId="8" xfId="0" applyFont="1" applyFill="1" applyBorder="1" applyAlignment="1">
      <alignment horizontal="justify" vertical="center" wrapText="1"/>
    </xf>
    <xf numFmtId="0" fontId="6" fillId="3" borderId="8" xfId="0" applyFont="1" applyFill="1" applyBorder="1" applyAlignment="1" applyProtection="1">
      <alignment horizontal="center" vertical="center" wrapText="1"/>
      <protection locked="0"/>
    </xf>
    <xf numFmtId="0" fontId="8" fillId="3" borderId="30" xfId="0" applyFont="1" applyFill="1" applyBorder="1" applyAlignment="1">
      <alignment horizontal="justify" vertical="center" wrapText="1"/>
    </xf>
    <xf numFmtId="9" fontId="6" fillId="3" borderId="28" xfId="0" applyNumberFormat="1" applyFont="1" applyFill="1" applyBorder="1" applyAlignment="1">
      <alignment horizontal="center" vertical="center" wrapText="1"/>
    </xf>
    <xf numFmtId="0" fontId="8" fillId="3" borderId="2" xfId="0" applyFont="1" applyFill="1" applyBorder="1" applyAlignment="1">
      <alignment horizontal="justify" vertical="center" wrapText="1"/>
    </xf>
    <xf numFmtId="0" fontId="8" fillId="3" borderId="21" xfId="0" applyFont="1" applyFill="1" applyBorder="1" applyAlignment="1">
      <alignment horizontal="justify" vertical="center" wrapText="1"/>
    </xf>
    <xf numFmtId="10" fontId="6" fillId="3" borderId="8" xfId="0" applyNumberFormat="1" applyFont="1" applyFill="1" applyBorder="1" applyAlignment="1">
      <alignment horizontal="center" vertical="center" wrapText="1"/>
    </xf>
    <xf numFmtId="0" fontId="8" fillId="3" borderId="20" xfId="0" applyFont="1" applyFill="1" applyBorder="1" applyAlignment="1">
      <alignment horizontal="justify" vertical="center"/>
    </xf>
    <xf numFmtId="14" fontId="6" fillId="3" borderId="4" xfId="0" applyNumberFormat="1" applyFont="1" applyFill="1" applyBorder="1" applyAlignment="1">
      <alignment horizontal="center" vertical="center" wrapText="1"/>
    </xf>
    <xf numFmtId="0" fontId="4" fillId="3" borderId="8" xfId="0" applyFont="1" applyFill="1" applyBorder="1" applyAlignment="1">
      <alignment horizontal="justify" vertical="center" wrapText="1"/>
    </xf>
    <xf numFmtId="9" fontId="6" fillId="3" borderId="8" xfId="0" applyNumberFormat="1" applyFont="1" applyFill="1" applyBorder="1" applyAlignment="1">
      <alignment horizontal="center" vertical="center" wrapText="1"/>
    </xf>
    <xf numFmtId="0" fontId="8" fillId="3" borderId="29" xfId="0" applyFont="1" applyFill="1" applyBorder="1" applyAlignment="1">
      <alignment horizontal="justify" vertical="center" wrapText="1"/>
    </xf>
    <xf numFmtId="0" fontId="4" fillId="3" borderId="8" xfId="0" applyFont="1" applyFill="1" applyBorder="1" applyAlignment="1">
      <alignment horizontal="justify" vertical="top" wrapText="1"/>
    </xf>
    <xf numFmtId="10" fontId="6" fillId="3" borderId="28" xfId="0" applyNumberFormat="1" applyFont="1" applyFill="1" applyBorder="1" applyAlignment="1">
      <alignment horizontal="center" vertical="center" wrapText="1"/>
    </xf>
    <xf numFmtId="0" fontId="8" fillId="3" borderId="20" xfId="0" applyFont="1" applyFill="1" applyBorder="1" applyAlignment="1">
      <alignment horizontal="left" vertical="center" wrapText="1"/>
    </xf>
    <xf numFmtId="0" fontId="4" fillId="3" borderId="28" xfId="0" applyFont="1" applyFill="1" applyBorder="1" applyAlignment="1">
      <alignment horizontal="justify" vertical="center" wrapText="1"/>
    </xf>
    <xf numFmtId="14" fontId="6" fillId="3" borderId="28" xfId="0" applyNumberFormat="1" applyFont="1" applyFill="1" applyBorder="1" applyAlignment="1">
      <alignment horizontal="center" vertical="center" wrapText="1"/>
    </xf>
    <xf numFmtId="1" fontId="6" fillId="3" borderId="27" xfId="0" applyNumberFormat="1" applyFont="1" applyFill="1" applyBorder="1" applyAlignment="1">
      <alignment horizontal="center" vertical="center" wrapText="1"/>
    </xf>
    <xf numFmtId="0" fontId="6" fillId="3" borderId="28" xfId="0" applyFont="1" applyFill="1" applyBorder="1" applyAlignment="1">
      <alignment horizontal="justify" vertical="center" wrapText="1"/>
    </xf>
    <xf numFmtId="0" fontId="8" fillId="3" borderId="28" xfId="0" applyFont="1" applyFill="1" applyBorder="1" applyAlignment="1">
      <alignment horizontal="justify" vertical="center" wrapText="1"/>
    </xf>
    <xf numFmtId="0" fontId="8" fillId="3" borderId="14" xfId="0" applyFont="1" applyFill="1" applyBorder="1" applyAlignment="1">
      <alignment horizontal="justify" vertical="center" wrapText="1"/>
    </xf>
    <xf numFmtId="0" fontId="8" fillId="3" borderId="7" xfId="0" applyFont="1" applyFill="1" applyBorder="1" applyAlignment="1">
      <alignment horizontal="justify" vertical="center" wrapText="1"/>
    </xf>
    <xf numFmtId="1" fontId="6" fillId="3" borderId="4" xfId="0" applyNumberFormat="1" applyFont="1" applyFill="1" applyBorder="1" applyAlignment="1">
      <alignment horizontal="center" vertical="center" wrapText="1"/>
    </xf>
    <xf numFmtId="0" fontId="7" fillId="0" borderId="0" xfId="0" applyFont="1" applyAlignment="1">
      <alignment horizontal="right" vertical="center"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3" borderId="5"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8" fillId="2" borderId="28" xfId="0" applyFont="1" applyFill="1" applyBorder="1" applyAlignment="1">
      <alignment horizontal="center" vertical="center" wrapText="1"/>
    </xf>
    <xf numFmtId="0" fontId="18" fillId="0" borderId="0" xfId="0" applyFont="1" applyAlignment="1">
      <alignment horizontal="right" vertical="center" wrapText="1"/>
    </xf>
    <xf numFmtId="0" fontId="8" fillId="3" borderId="21" xfId="0" applyFont="1" applyFill="1" applyBorder="1" applyAlignment="1">
      <alignment horizontal="lef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9" fontId="6" fillId="3" borderId="28" xfId="0" applyNumberFormat="1" applyFont="1" applyFill="1" applyBorder="1" applyAlignment="1">
      <alignment horizontal="center" vertical="center" wrapText="1"/>
    </xf>
    <xf numFmtId="9" fontId="6" fillId="3" borderId="27" xfId="0" applyNumberFormat="1" applyFont="1" applyFill="1" applyBorder="1" applyAlignment="1">
      <alignment horizontal="center" vertical="center" wrapText="1"/>
    </xf>
    <xf numFmtId="9" fontId="6" fillId="3" borderId="8"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6" fillId="0" borderId="1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8" fillId="0" borderId="4" xfId="0" applyFont="1" applyFill="1" applyBorder="1" applyAlignment="1">
      <alignment horizontal="justify" vertical="center" wrapText="1"/>
    </xf>
    <xf numFmtId="0" fontId="8"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5" fillId="2" borderId="4" xfId="0" applyFont="1" applyFill="1" applyBorder="1" applyAlignment="1">
      <alignment horizontal="center" vertical="center" textRotation="90"/>
    </xf>
    <xf numFmtId="9" fontId="6" fillId="3" borderId="4" xfId="0" applyNumberFormat="1" applyFont="1" applyFill="1" applyBorder="1" applyAlignment="1">
      <alignment horizontal="center" vertical="center" wrapText="1"/>
    </xf>
    <xf numFmtId="9" fontId="17" fillId="3" borderId="28" xfId="0" applyNumberFormat="1" applyFont="1" applyFill="1" applyBorder="1" applyAlignment="1">
      <alignment horizontal="center" vertical="center" wrapText="1"/>
    </xf>
    <xf numFmtId="9" fontId="17" fillId="3" borderId="27" xfId="0" applyNumberFormat="1" applyFont="1" applyFill="1" applyBorder="1" applyAlignment="1">
      <alignment horizontal="center" vertical="center" wrapText="1"/>
    </xf>
    <xf numFmtId="9" fontId="17" fillId="3" borderId="8"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2" borderId="28" xfId="0" applyFont="1" applyFill="1" applyBorder="1" applyAlignment="1">
      <alignment horizontal="center" vertical="center" textRotation="89" wrapText="1"/>
    </xf>
    <xf numFmtId="0" fontId="5" fillId="2" borderId="27" xfId="0" applyFont="1" applyFill="1" applyBorder="1" applyAlignment="1">
      <alignment horizontal="center" vertical="center" textRotation="89"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14" fontId="15" fillId="0" borderId="5" xfId="0" applyNumberFormat="1"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14" fontId="1" fillId="0" borderId="1" xfId="0" applyNumberFormat="1" applyFont="1" applyBorder="1" applyAlignment="1">
      <alignment horizontal="left" vertical="center"/>
    </xf>
    <xf numFmtId="0" fontId="1" fillId="0" borderId="3" xfId="0" applyFont="1" applyBorder="1" applyAlignment="1">
      <alignment horizontal="left" vertical="center"/>
    </xf>
    <xf numFmtId="0" fontId="13"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6" fillId="3" borderId="4"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2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center" vertical="center" wrapText="1"/>
      <protection locked="0"/>
    </xf>
    <xf numFmtId="0" fontId="14" fillId="4" borderId="2"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4" fillId="2" borderId="18"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8" fillId="0" borderId="4" xfId="0" applyFont="1" applyFill="1" applyBorder="1" applyAlignment="1">
      <alignment horizontal="left" vertical="center" wrapText="1"/>
    </xf>
    <xf numFmtId="0" fontId="6" fillId="0" borderId="28" xfId="0" applyFont="1" applyFill="1" applyBorder="1" applyAlignment="1">
      <alignment horizontal="justify" vertical="center" wrapText="1"/>
    </xf>
    <xf numFmtId="0" fontId="6" fillId="0" borderId="27" xfId="0" applyFont="1" applyFill="1" applyBorder="1" applyAlignment="1">
      <alignment horizontal="justify" vertical="center" wrapText="1"/>
    </xf>
    <xf numFmtId="0" fontId="6" fillId="0" borderId="28"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8" xfId="0" applyFont="1" applyFill="1" applyBorder="1" applyAlignment="1">
      <alignment horizontal="justify" vertical="top" wrapText="1"/>
    </xf>
    <xf numFmtId="0" fontId="6" fillId="0" borderId="27" xfId="0" applyFont="1" applyFill="1" applyBorder="1" applyAlignment="1">
      <alignment horizontal="justify" vertical="top"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8"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8" fillId="5" borderId="24" xfId="0" applyFont="1" applyFill="1" applyBorder="1" applyAlignment="1">
      <alignment horizontal="justify" vertical="center" wrapText="1"/>
    </xf>
    <xf numFmtId="0" fontId="8" fillId="5" borderId="24" xfId="0" applyFont="1" applyFill="1" applyBorder="1" applyAlignment="1">
      <alignment horizontal="justify"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Z49"/>
  <sheetViews>
    <sheetView showGridLines="0" tabSelected="1" topLeftCell="A14" zoomScale="80" zoomScaleNormal="80" zoomScalePageLayoutView="55" workbookViewId="0">
      <selection activeCell="Q14" sqref="Q14:Q17"/>
    </sheetView>
  </sheetViews>
  <sheetFormatPr baseColWidth="10" defaultRowHeight="15" x14ac:dyDescent="0.25"/>
  <cols>
    <col min="1" max="1" width="5.7109375" style="27" customWidth="1"/>
    <col min="2" max="2" width="27.7109375" style="27" customWidth="1"/>
    <col min="3" max="3" width="8.85546875" style="27" customWidth="1"/>
    <col min="4" max="4" width="15.85546875" style="27" customWidth="1"/>
    <col min="5" max="5" width="9.140625" style="27" customWidth="1"/>
    <col min="6" max="6" width="34.85546875" style="27" customWidth="1"/>
    <col min="7" max="7" width="10.85546875" style="27" customWidth="1"/>
    <col min="8" max="8" width="10.7109375" style="27" customWidth="1"/>
    <col min="9" max="9" width="6.140625" style="29" customWidth="1"/>
    <col min="10" max="10" width="9.7109375" style="29" customWidth="1"/>
    <col min="11" max="11" width="13.28515625" style="27" customWidth="1"/>
    <col min="12" max="12" width="6.7109375" style="27" customWidth="1"/>
    <col min="13" max="13" width="15.5703125" style="27" customWidth="1"/>
    <col min="14" max="14" width="27.85546875" style="27" customWidth="1"/>
    <col min="15" max="15" width="21.42578125" style="27" customWidth="1"/>
    <col min="16" max="16" width="37.140625" style="32" customWidth="1"/>
    <col min="17" max="17" width="12.28515625" style="32" customWidth="1"/>
    <col min="18" max="18" width="10" style="27" hidden="1" customWidth="1"/>
    <col min="19" max="19" width="12.5703125" style="27" hidden="1" customWidth="1"/>
    <col min="20" max="20" width="21.85546875" style="27" hidden="1" customWidth="1"/>
    <col min="21" max="16384" width="11.42578125" style="27"/>
  </cols>
  <sheetData>
    <row r="3" spans="1:26" x14ac:dyDescent="0.25">
      <c r="A3" s="101" t="s">
        <v>0</v>
      </c>
      <c r="B3" s="102"/>
      <c r="C3" s="103" t="s">
        <v>89</v>
      </c>
      <c r="D3" s="104"/>
      <c r="E3" s="104"/>
      <c r="F3" s="104"/>
      <c r="G3" s="104"/>
      <c r="H3" s="104"/>
      <c r="I3" s="105"/>
      <c r="J3" s="26" t="s">
        <v>1</v>
      </c>
      <c r="K3" s="119" t="s">
        <v>90</v>
      </c>
      <c r="L3" s="120"/>
      <c r="M3" s="120"/>
      <c r="N3" s="120"/>
      <c r="O3" s="120"/>
      <c r="P3" s="120"/>
      <c r="Q3" s="120"/>
      <c r="R3" s="120"/>
      <c r="S3" s="120"/>
      <c r="T3" s="121"/>
    </row>
    <row r="4" spans="1:26" x14ac:dyDescent="0.25">
      <c r="A4" s="106" t="s">
        <v>2</v>
      </c>
      <c r="B4" s="106"/>
      <c r="C4" s="103" t="s">
        <v>207</v>
      </c>
      <c r="D4" s="104"/>
      <c r="E4" s="104"/>
      <c r="F4" s="104"/>
      <c r="G4" s="104"/>
      <c r="H4" s="104"/>
      <c r="I4" s="105"/>
      <c r="J4" s="101" t="s">
        <v>3</v>
      </c>
      <c r="K4" s="102"/>
      <c r="L4" s="122">
        <v>43328</v>
      </c>
      <c r="M4" s="123"/>
      <c r="N4" s="123"/>
      <c r="O4" s="123"/>
      <c r="P4" s="123"/>
      <c r="Q4" s="123"/>
      <c r="R4" s="123"/>
      <c r="S4" s="123"/>
      <c r="T4" s="102"/>
    </row>
    <row r="5" spans="1:26" x14ac:dyDescent="0.25">
      <c r="A5" s="106" t="s">
        <v>4</v>
      </c>
      <c r="B5" s="106"/>
      <c r="C5" s="107" t="s">
        <v>208</v>
      </c>
      <c r="D5" s="108"/>
      <c r="E5" s="108"/>
      <c r="F5" s="108"/>
      <c r="G5" s="108"/>
      <c r="H5" s="108"/>
      <c r="I5" s="109"/>
      <c r="J5" s="125" t="s">
        <v>5</v>
      </c>
      <c r="K5" s="126"/>
      <c r="L5" s="122">
        <v>43799</v>
      </c>
      <c r="M5" s="123"/>
      <c r="N5" s="123"/>
      <c r="O5" s="123"/>
      <c r="P5" s="123"/>
      <c r="Q5" s="123"/>
      <c r="R5" s="123"/>
      <c r="S5" s="123"/>
      <c r="T5" s="102"/>
    </row>
    <row r="6" spans="1:26" x14ac:dyDescent="0.25">
      <c r="A6" s="106" t="s">
        <v>6</v>
      </c>
      <c r="B6" s="106"/>
      <c r="C6" s="23" t="s">
        <v>209</v>
      </c>
      <c r="D6" s="24"/>
      <c r="E6" s="24"/>
      <c r="F6" s="24"/>
      <c r="G6" s="24"/>
      <c r="H6" s="24"/>
      <c r="I6" s="10"/>
      <c r="J6" s="22"/>
      <c r="K6" s="9"/>
      <c r="L6" s="10"/>
      <c r="M6" s="10"/>
      <c r="N6" s="10"/>
      <c r="O6" s="10"/>
      <c r="P6" s="30"/>
      <c r="Q6" s="30"/>
      <c r="R6" s="10"/>
      <c r="S6" s="10"/>
      <c r="T6" s="11"/>
    </row>
    <row r="7" spans="1:26" ht="26.25" customHeight="1" thickBot="1" x14ac:dyDescent="0.3">
      <c r="A7" s="124" t="s">
        <v>28</v>
      </c>
      <c r="B7" s="124"/>
      <c r="C7" s="116" t="s">
        <v>134</v>
      </c>
      <c r="D7" s="117"/>
      <c r="E7" s="117"/>
      <c r="F7" s="117"/>
      <c r="G7" s="117"/>
      <c r="H7" s="117"/>
      <c r="I7" s="117"/>
      <c r="J7" s="117"/>
      <c r="K7" s="117"/>
      <c r="L7" s="117"/>
      <c r="M7" s="117"/>
      <c r="N7" s="117"/>
      <c r="O7" s="117"/>
      <c r="P7" s="117"/>
      <c r="Q7" s="117"/>
      <c r="R7" s="117"/>
      <c r="S7" s="117"/>
      <c r="T7" s="118"/>
    </row>
    <row r="8" spans="1:26" ht="25.5" customHeight="1" thickBot="1" x14ac:dyDescent="0.3">
      <c r="A8" s="127" t="s">
        <v>26</v>
      </c>
      <c r="B8" s="128"/>
      <c r="C8" s="129"/>
      <c r="D8" s="129"/>
      <c r="E8" s="129"/>
      <c r="F8" s="129"/>
      <c r="G8" s="129"/>
      <c r="H8" s="129"/>
      <c r="I8" s="129"/>
      <c r="J8" s="129"/>
      <c r="K8" s="130"/>
      <c r="L8" s="130"/>
      <c r="M8" s="130"/>
      <c r="N8" s="129"/>
      <c r="O8" s="131"/>
      <c r="P8" s="134" t="s">
        <v>25</v>
      </c>
      <c r="Q8" s="135"/>
      <c r="R8" s="149" t="s">
        <v>24</v>
      </c>
      <c r="S8" s="150"/>
      <c r="T8" s="151"/>
    </row>
    <row r="9" spans="1:26" ht="28.5" customHeight="1" x14ac:dyDescent="0.25">
      <c r="A9" s="139" t="s">
        <v>7</v>
      </c>
      <c r="B9" s="114" t="s">
        <v>8</v>
      </c>
      <c r="C9" s="114" t="s">
        <v>30</v>
      </c>
      <c r="D9" s="114" t="s">
        <v>9</v>
      </c>
      <c r="E9" s="114" t="s">
        <v>41</v>
      </c>
      <c r="F9" s="114" t="s">
        <v>10</v>
      </c>
      <c r="G9" s="114" t="s">
        <v>11</v>
      </c>
      <c r="H9" s="114"/>
      <c r="I9" s="114" t="s">
        <v>12</v>
      </c>
      <c r="J9" s="158" t="s">
        <v>13</v>
      </c>
      <c r="K9" s="152" t="s">
        <v>14</v>
      </c>
      <c r="L9" s="154" t="s">
        <v>15</v>
      </c>
      <c r="M9" s="137" t="s">
        <v>16</v>
      </c>
      <c r="N9" s="141" t="s">
        <v>17</v>
      </c>
      <c r="O9" s="147" t="s">
        <v>20</v>
      </c>
      <c r="P9" s="156" t="s">
        <v>23</v>
      </c>
      <c r="Q9" s="136" t="s">
        <v>29</v>
      </c>
      <c r="R9" s="143" t="s">
        <v>18</v>
      </c>
      <c r="S9" s="145" t="s">
        <v>19</v>
      </c>
      <c r="T9" s="132" t="s">
        <v>27</v>
      </c>
    </row>
    <row r="10" spans="1:26" ht="64.5" customHeight="1" thickBot="1" x14ac:dyDescent="0.3">
      <c r="A10" s="140"/>
      <c r="B10" s="115"/>
      <c r="C10" s="115"/>
      <c r="D10" s="115"/>
      <c r="E10" s="115"/>
      <c r="F10" s="115"/>
      <c r="G10" s="8" t="s">
        <v>21</v>
      </c>
      <c r="H10" s="8" t="s">
        <v>22</v>
      </c>
      <c r="I10" s="115"/>
      <c r="J10" s="159"/>
      <c r="K10" s="153"/>
      <c r="L10" s="155"/>
      <c r="M10" s="138"/>
      <c r="N10" s="142"/>
      <c r="O10" s="148"/>
      <c r="P10" s="157"/>
      <c r="Q10" s="136"/>
      <c r="R10" s="144"/>
      <c r="S10" s="146"/>
      <c r="T10" s="133"/>
    </row>
    <row r="11" spans="1:26" s="34" customFormat="1" ht="83.25" customHeight="1" x14ac:dyDescent="0.25">
      <c r="A11" s="87">
        <v>1</v>
      </c>
      <c r="B11" s="89" t="s">
        <v>70</v>
      </c>
      <c r="C11" s="91" t="s">
        <v>34</v>
      </c>
      <c r="D11" s="89" t="s">
        <v>101</v>
      </c>
      <c r="E11" s="72" t="s">
        <v>42</v>
      </c>
      <c r="F11" s="48" t="s">
        <v>102</v>
      </c>
      <c r="G11" s="38">
        <v>43328</v>
      </c>
      <c r="H11" s="38">
        <v>43373</v>
      </c>
      <c r="I11" s="39">
        <f>(H11-G11)/7</f>
        <v>6.4285714285714288</v>
      </c>
      <c r="J11" s="40">
        <v>1</v>
      </c>
      <c r="K11" s="49" t="s">
        <v>72</v>
      </c>
      <c r="L11" s="84">
        <v>1</v>
      </c>
      <c r="M11" s="48" t="s">
        <v>136</v>
      </c>
      <c r="N11" s="43" t="s">
        <v>119</v>
      </c>
      <c r="O11" s="44" t="s">
        <v>187</v>
      </c>
      <c r="P11" s="46" t="s">
        <v>200</v>
      </c>
      <c r="Q11" s="170" t="s">
        <v>202</v>
      </c>
      <c r="R11" s="50"/>
      <c r="S11" s="43"/>
      <c r="T11" s="44"/>
      <c r="U11" s="32"/>
      <c r="V11" s="32"/>
      <c r="W11" s="32"/>
      <c r="X11" s="32"/>
      <c r="Y11" s="32"/>
      <c r="Z11" s="32"/>
    </row>
    <row r="12" spans="1:26" s="34" customFormat="1" ht="102" customHeight="1" x14ac:dyDescent="0.25">
      <c r="A12" s="88"/>
      <c r="B12" s="90"/>
      <c r="C12" s="92"/>
      <c r="D12" s="93"/>
      <c r="E12" s="73" t="s">
        <v>43</v>
      </c>
      <c r="F12" s="37" t="s">
        <v>99</v>
      </c>
      <c r="G12" s="38">
        <v>43328</v>
      </c>
      <c r="H12" s="38">
        <v>43420</v>
      </c>
      <c r="I12" s="39">
        <f t="shared" ref="I12:I31" si="0">(H12-G12)/7</f>
        <v>13.142857142857142</v>
      </c>
      <c r="J12" s="40">
        <v>1</v>
      </c>
      <c r="K12" s="41" t="s">
        <v>74</v>
      </c>
      <c r="L12" s="97"/>
      <c r="M12" s="42" t="s">
        <v>197</v>
      </c>
      <c r="N12" s="43" t="s">
        <v>119</v>
      </c>
      <c r="O12" s="44" t="s">
        <v>188</v>
      </c>
      <c r="P12" s="46" t="s">
        <v>201</v>
      </c>
      <c r="Q12" s="171"/>
      <c r="R12" s="52"/>
      <c r="S12" s="45"/>
      <c r="T12" s="53"/>
      <c r="U12" s="32"/>
      <c r="V12" s="32"/>
      <c r="W12" s="32"/>
      <c r="X12" s="32"/>
      <c r="Y12" s="32"/>
      <c r="Z12" s="32"/>
    </row>
    <row r="13" spans="1:26" s="36" customFormat="1" ht="202.5" customHeight="1" x14ac:dyDescent="0.25">
      <c r="A13" s="88"/>
      <c r="B13" s="90"/>
      <c r="C13" s="92"/>
      <c r="D13" s="93"/>
      <c r="E13" s="73" t="s">
        <v>44</v>
      </c>
      <c r="F13" s="37" t="s">
        <v>100</v>
      </c>
      <c r="G13" s="38">
        <v>43328</v>
      </c>
      <c r="H13" s="38">
        <v>43799</v>
      </c>
      <c r="I13" s="39">
        <f t="shared" si="0"/>
        <v>67.285714285714292</v>
      </c>
      <c r="J13" s="40">
        <v>1</v>
      </c>
      <c r="K13" s="41" t="s">
        <v>73</v>
      </c>
      <c r="L13" s="97"/>
      <c r="M13" s="42" t="s">
        <v>166</v>
      </c>
      <c r="N13" s="43" t="s">
        <v>118</v>
      </c>
      <c r="O13" s="44" t="s">
        <v>189</v>
      </c>
      <c r="P13" s="46" t="s">
        <v>199</v>
      </c>
      <c r="Q13" s="172"/>
      <c r="R13" s="52"/>
      <c r="S13" s="45"/>
      <c r="T13" s="53"/>
      <c r="U13" s="32"/>
      <c r="V13" s="32"/>
      <c r="W13" s="32"/>
      <c r="X13" s="32"/>
      <c r="Y13" s="32"/>
      <c r="Z13" s="32"/>
    </row>
    <row r="14" spans="1:26" s="34" customFormat="1" ht="182.25" customHeight="1" x14ac:dyDescent="0.25">
      <c r="A14" s="112">
        <v>2</v>
      </c>
      <c r="B14" s="163" t="s">
        <v>103</v>
      </c>
      <c r="C14" s="110" t="s">
        <v>35</v>
      </c>
      <c r="D14" s="161" t="s">
        <v>78</v>
      </c>
      <c r="E14" s="72" t="s">
        <v>31</v>
      </c>
      <c r="F14" s="48" t="s">
        <v>105</v>
      </c>
      <c r="G14" s="38">
        <v>43328</v>
      </c>
      <c r="H14" s="38">
        <v>43420</v>
      </c>
      <c r="I14" s="39">
        <f t="shared" si="0"/>
        <v>13.142857142857142</v>
      </c>
      <c r="J14" s="54">
        <v>1</v>
      </c>
      <c r="K14" s="49" t="s">
        <v>107</v>
      </c>
      <c r="L14" s="98">
        <v>0.78749999999999998</v>
      </c>
      <c r="M14" s="48" t="s">
        <v>155</v>
      </c>
      <c r="N14" s="43" t="s">
        <v>108</v>
      </c>
      <c r="O14" s="55" t="s">
        <v>161</v>
      </c>
      <c r="P14" s="46" t="s">
        <v>199</v>
      </c>
      <c r="Q14" s="170" t="s">
        <v>202</v>
      </c>
      <c r="R14" s="50"/>
      <c r="S14" s="43"/>
      <c r="T14" s="44"/>
      <c r="U14" s="32"/>
      <c r="V14" s="32"/>
      <c r="W14" s="32"/>
      <c r="X14" s="32"/>
      <c r="Y14" s="32"/>
      <c r="Z14" s="32"/>
    </row>
    <row r="15" spans="1:26" s="34" customFormat="1" ht="60.75" customHeight="1" x14ac:dyDescent="0.25">
      <c r="A15" s="113"/>
      <c r="B15" s="164"/>
      <c r="C15" s="111"/>
      <c r="D15" s="162"/>
      <c r="E15" s="73" t="s">
        <v>32</v>
      </c>
      <c r="F15" s="37" t="s">
        <v>106</v>
      </c>
      <c r="G15" s="56">
        <v>43328</v>
      </c>
      <c r="H15" s="56">
        <v>43373</v>
      </c>
      <c r="I15" s="39">
        <f t="shared" si="0"/>
        <v>6.4285714285714288</v>
      </c>
      <c r="J15" s="40">
        <v>1</v>
      </c>
      <c r="K15" s="41" t="s">
        <v>109</v>
      </c>
      <c r="L15" s="99"/>
      <c r="M15" s="42" t="s">
        <v>137</v>
      </c>
      <c r="N15" s="45" t="s">
        <v>112</v>
      </c>
      <c r="O15" s="53" t="s">
        <v>110</v>
      </c>
      <c r="P15" s="178" t="s">
        <v>160</v>
      </c>
      <c r="Q15" s="171"/>
      <c r="R15" s="52"/>
      <c r="S15" s="45"/>
      <c r="T15" s="53"/>
      <c r="U15" s="32"/>
      <c r="V15" s="32"/>
      <c r="W15" s="32"/>
      <c r="X15" s="32"/>
      <c r="Y15" s="32"/>
      <c r="Z15" s="32"/>
    </row>
    <row r="16" spans="1:26" s="33" customFormat="1" ht="96" customHeight="1" x14ac:dyDescent="0.25">
      <c r="A16" s="113"/>
      <c r="B16" s="164"/>
      <c r="C16" s="111"/>
      <c r="D16" s="162"/>
      <c r="E16" s="74" t="s">
        <v>33</v>
      </c>
      <c r="F16" s="57" t="s">
        <v>104</v>
      </c>
      <c r="G16" s="38">
        <v>43556</v>
      </c>
      <c r="H16" s="38">
        <v>43646</v>
      </c>
      <c r="I16" s="39">
        <f t="shared" si="0"/>
        <v>12.857142857142858</v>
      </c>
      <c r="J16" s="40">
        <v>0.75</v>
      </c>
      <c r="K16" s="58" t="s">
        <v>76</v>
      </c>
      <c r="L16" s="99"/>
      <c r="M16" s="48" t="s">
        <v>192</v>
      </c>
      <c r="N16" s="48" t="s">
        <v>111</v>
      </c>
      <c r="O16" s="59" t="s">
        <v>206</v>
      </c>
      <c r="P16" s="179" t="s">
        <v>203</v>
      </c>
      <c r="Q16" s="171"/>
      <c r="R16" s="45"/>
      <c r="S16" s="43"/>
      <c r="T16" s="44"/>
      <c r="U16" s="32"/>
      <c r="V16" s="32"/>
      <c r="W16" s="32"/>
      <c r="X16" s="32"/>
      <c r="Y16" s="32"/>
      <c r="Z16" s="32"/>
    </row>
    <row r="17" spans="1:26" s="35" customFormat="1" ht="293.25" customHeight="1" x14ac:dyDescent="0.25">
      <c r="A17" s="87"/>
      <c r="B17" s="165"/>
      <c r="C17" s="91"/>
      <c r="D17" s="89"/>
      <c r="E17" s="74" t="s">
        <v>91</v>
      </c>
      <c r="F17" s="60" t="s">
        <v>95</v>
      </c>
      <c r="G17" s="38">
        <v>43647</v>
      </c>
      <c r="H17" s="38">
        <v>43799</v>
      </c>
      <c r="I17" s="39">
        <f t="shared" si="0"/>
        <v>21.714285714285715</v>
      </c>
      <c r="J17" s="40">
        <v>0.4</v>
      </c>
      <c r="K17" s="58" t="s">
        <v>93</v>
      </c>
      <c r="L17" s="100"/>
      <c r="M17" s="48" t="s">
        <v>165</v>
      </c>
      <c r="N17" s="43" t="s">
        <v>92</v>
      </c>
      <c r="O17" s="44" t="s">
        <v>205</v>
      </c>
      <c r="P17" s="179" t="s">
        <v>204</v>
      </c>
      <c r="Q17" s="172"/>
      <c r="R17" s="50"/>
      <c r="S17" s="43"/>
      <c r="T17" s="44"/>
      <c r="U17" s="32"/>
      <c r="V17" s="32"/>
      <c r="W17" s="32"/>
      <c r="X17" s="32"/>
      <c r="Y17" s="32"/>
      <c r="Z17" s="32"/>
    </row>
    <row r="18" spans="1:26" s="34" customFormat="1" ht="68.25" customHeight="1" x14ac:dyDescent="0.25">
      <c r="A18" s="112">
        <v>3</v>
      </c>
      <c r="B18" s="166" t="s">
        <v>113</v>
      </c>
      <c r="C18" s="110" t="s">
        <v>36</v>
      </c>
      <c r="D18" s="161" t="s">
        <v>79</v>
      </c>
      <c r="E18" s="72" t="s">
        <v>31</v>
      </c>
      <c r="F18" s="48" t="s">
        <v>114</v>
      </c>
      <c r="G18" s="38">
        <v>43328</v>
      </c>
      <c r="H18" s="38">
        <v>43389</v>
      </c>
      <c r="I18" s="39">
        <f t="shared" si="0"/>
        <v>8.7142857142857135</v>
      </c>
      <c r="J18" s="61">
        <v>1</v>
      </c>
      <c r="K18" s="49" t="s">
        <v>117</v>
      </c>
      <c r="L18" s="82">
        <v>1</v>
      </c>
      <c r="M18" s="48" t="s">
        <v>138</v>
      </c>
      <c r="N18" s="43" t="s">
        <v>115</v>
      </c>
      <c r="O18" s="62" t="s">
        <v>116</v>
      </c>
      <c r="P18" s="46" t="s">
        <v>162</v>
      </c>
      <c r="Q18" s="170" t="s">
        <v>202</v>
      </c>
      <c r="R18" s="50"/>
      <c r="S18" s="43"/>
      <c r="T18" s="44"/>
      <c r="U18" s="32"/>
      <c r="V18" s="32"/>
      <c r="W18" s="32"/>
      <c r="X18" s="32"/>
      <c r="Y18" s="32"/>
      <c r="Z18" s="32"/>
    </row>
    <row r="19" spans="1:26" s="34" customFormat="1" ht="69.75" customHeight="1" x14ac:dyDescent="0.25">
      <c r="A19" s="113"/>
      <c r="B19" s="167"/>
      <c r="C19" s="111"/>
      <c r="D19" s="162"/>
      <c r="E19" s="73" t="s">
        <v>32</v>
      </c>
      <c r="F19" s="37" t="s">
        <v>130</v>
      </c>
      <c r="G19" s="56">
        <v>43328</v>
      </c>
      <c r="H19" s="56">
        <v>43420</v>
      </c>
      <c r="I19" s="39">
        <f t="shared" si="0"/>
        <v>13.142857142857142</v>
      </c>
      <c r="J19" s="40">
        <v>1</v>
      </c>
      <c r="K19" s="41" t="s">
        <v>76</v>
      </c>
      <c r="L19" s="83"/>
      <c r="M19" s="42" t="s">
        <v>139</v>
      </c>
      <c r="N19" s="45" t="s">
        <v>77</v>
      </c>
      <c r="O19" s="53" t="s">
        <v>140</v>
      </c>
      <c r="P19" s="46" t="s">
        <v>160</v>
      </c>
      <c r="Q19" s="171"/>
      <c r="R19" s="52"/>
      <c r="S19" s="45"/>
      <c r="T19" s="53"/>
      <c r="U19" s="32"/>
      <c r="V19" s="32"/>
      <c r="W19" s="32"/>
      <c r="X19" s="32"/>
      <c r="Y19" s="32"/>
      <c r="Z19" s="32"/>
    </row>
    <row r="20" spans="1:26" s="34" customFormat="1" ht="72" customHeight="1" x14ac:dyDescent="0.25">
      <c r="A20" s="113"/>
      <c r="B20" s="167"/>
      <c r="C20" s="111"/>
      <c r="D20" s="162"/>
      <c r="E20" s="73" t="s">
        <v>33</v>
      </c>
      <c r="F20" s="60" t="s">
        <v>129</v>
      </c>
      <c r="G20" s="56">
        <v>43328</v>
      </c>
      <c r="H20" s="56">
        <v>43466</v>
      </c>
      <c r="I20" s="39">
        <f t="shared" si="0"/>
        <v>19.714285714285715</v>
      </c>
      <c r="J20" s="40">
        <v>1</v>
      </c>
      <c r="K20" s="41" t="s">
        <v>73</v>
      </c>
      <c r="L20" s="83"/>
      <c r="M20" s="41" t="s">
        <v>73</v>
      </c>
      <c r="N20" s="45" t="s">
        <v>132</v>
      </c>
      <c r="O20" s="53" t="s">
        <v>183</v>
      </c>
      <c r="P20" s="46" t="s">
        <v>160</v>
      </c>
      <c r="Q20" s="171"/>
      <c r="R20" s="52"/>
      <c r="S20" s="45"/>
      <c r="T20" s="53"/>
      <c r="U20" s="32"/>
      <c r="V20" s="32"/>
      <c r="W20" s="32"/>
      <c r="X20" s="32"/>
      <c r="Y20" s="32"/>
      <c r="Z20" s="32"/>
    </row>
    <row r="21" spans="1:26" s="36" customFormat="1" ht="111" customHeight="1" x14ac:dyDescent="0.25">
      <c r="A21" s="87"/>
      <c r="B21" s="168"/>
      <c r="C21" s="91"/>
      <c r="D21" s="89"/>
      <c r="E21" s="74" t="s">
        <v>91</v>
      </c>
      <c r="F21" s="60" t="s">
        <v>131</v>
      </c>
      <c r="G21" s="38">
        <v>43328</v>
      </c>
      <c r="H21" s="38">
        <v>43799</v>
      </c>
      <c r="I21" s="39">
        <f t="shared" si="0"/>
        <v>67.285714285714292</v>
      </c>
      <c r="J21" s="54">
        <v>1</v>
      </c>
      <c r="K21" s="41" t="s">
        <v>73</v>
      </c>
      <c r="L21" s="84"/>
      <c r="M21" s="42" t="s">
        <v>167</v>
      </c>
      <c r="N21" s="43" t="s">
        <v>133</v>
      </c>
      <c r="O21" s="79" t="s">
        <v>190</v>
      </c>
      <c r="P21" s="46" t="s">
        <v>199</v>
      </c>
      <c r="Q21" s="172"/>
      <c r="R21" s="50"/>
      <c r="S21" s="43"/>
      <c r="T21" s="44"/>
      <c r="U21" s="32"/>
      <c r="V21" s="32"/>
      <c r="W21" s="32"/>
      <c r="X21" s="32"/>
      <c r="Y21" s="32"/>
      <c r="Z21" s="32"/>
    </row>
    <row r="22" spans="1:26" s="34" customFormat="1" ht="84.75" customHeight="1" x14ac:dyDescent="0.25">
      <c r="A22" s="87">
        <v>4</v>
      </c>
      <c r="B22" s="89" t="s">
        <v>120</v>
      </c>
      <c r="C22" s="91" t="s">
        <v>37</v>
      </c>
      <c r="D22" s="89" t="s">
        <v>97</v>
      </c>
      <c r="E22" s="72" t="s">
        <v>31</v>
      </c>
      <c r="F22" s="48" t="s">
        <v>96</v>
      </c>
      <c r="G22" s="38">
        <v>43328</v>
      </c>
      <c r="H22" s="38">
        <v>43389</v>
      </c>
      <c r="I22" s="39">
        <f t="shared" si="0"/>
        <v>8.7142857142857135</v>
      </c>
      <c r="J22" s="54">
        <v>1</v>
      </c>
      <c r="K22" s="49" t="s">
        <v>81</v>
      </c>
      <c r="L22" s="82">
        <v>1</v>
      </c>
      <c r="M22" s="48" t="s">
        <v>141</v>
      </c>
      <c r="N22" s="43" t="s">
        <v>119</v>
      </c>
      <c r="O22" s="44" t="s">
        <v>80</v>
      </c>
      <c r="P22" s="46" t="s">
        <v>160</v>
      </c>
      <c r="Q22" s="170" t="s">
        <v>202</v>
      </c>
      <c r="R22" s="50"/>
      <c r="S22" s="43"/>
      <c r="T22" s="44"/>
      <c r="U22" s="32"/>
      <c r="V22" s="32"/>
      <c r="W22" s="32"/>
      <c r="X22" s="32"/>
      <c r="Y22" s="32"/>
      <c r="Z22" s="32"/>
    </row>
    <row r="23" spans="1:26" s="34" customFormat="1" ht="168" customHeight="1" x14ac:dyDescent="0.25">
      <c r="A23" s="88"/>
      <c r="B23" s="90"/>
      <c r="C23" s="92"/>
      <c r="D23" s="93"/>
      <c r="E23" s="73" t="s">
        <v>32</v>
      </c>
      <c r="F23" s="37" t="s">
        <v>98</v>
      </c>
      <c r="G23" s="56">
        <v>43328</v>
      </c>
      <c r="H23" s="56">
        <v>43465</v>
      </c>
      <c r="I23" s="39">
        <f t="shared" si="0"/>
        <v>19.571428571428573</v>
      </c>
      <c r="J23" s="54">
        <v>1</v>
      </c>
      <c r="K23" s="41" t="s">
        <v>74</v>
      </c>
      <c r="L23" s="83"/>
      <c r="M23" s="42" t="s">
        <v>154</v>
      </c>
      <c r="N23" s="43" t="s">
        <v>119</v>
      </c>
      <c r="O23" s="53" t="s">
        <v>191</v>
      </c>
      <c r="P23" s="46" t="s">
        <v>199</v>
      </c>
      <c r="Q23" s="171"/>
      <c r="R23" s="52"/>
      <c r="S23" s="45"/>
      <c r="T23" s="53"/>
      <c r="U23" s="32"/>
      <c r="V23" s="32"/>
      <c r="W23" s="32"/>
      <c r="X23" s="32"/>
      <c r="Y23" s="32"/>
      <c r="Z23" s="32"/>
    </row>
    <row r="24" spans="1:26" s="36" customFormat="1" ht="150" customHeight="1" x14ac:dyDescent="0.25">
      <c r="A24" s="88"/>
      <c r="B24" s="90"/>
      <c r="C24" s="92"/>
      <c r="D24" s="93"/>
      <c r="E24" s="73" t="s">
        <v>33</v>
      </c>
      <c r="F24" s="37" t="s">
        <v>121</v>
      </c>
      <c r="G24" s="56">
        <v>43328</v>
      </c>
      <c r="H24" s="56">
        <v>43799</v>
      </c>
      <c r="I24" s="39">
        <f t="shared" si="0"/>
        <v>67.285714285714292</v>
      </c>
      <c r="J24" s="54">
        <v>1</v>
      </c>
      <c r="K24" s="41" t="s">
        <v>73</v>
      </c>
      <c r="L24" s="84"/>
      <c r="M24" s="42" t="s">
        <v>194</v>
      </c>
      <c r="N24" s="43" t="s">
        <v>196</v>
      </c>
      <c r="O24" s="53" t="s">
        <v>193</v>
      </c>
      <c r="P24" s="46" t="s">
        <v>199</v>
      </c>
      <c r="Q24" s="172"/>
      <c r="R24" s="52"/>
      <c r="S24" s="45"/>
      <c r="T24" s="53"/>
      <c r="U24" s="32"/>
      <c r="V24" s="32"/>
      <c r="W24" s="32"/>
      <c r="X24" s="32"/>
      <c r="Y24" s="32"/>
      <c r="Z24" s="32"/>
    </row>
    <row r="25" spans="1:26" s="34" customFormat="1" ht="52.5" customHeight="1" x14ac:dyDescent="0.25">
      <c r="A25" s="87">
        <v>5</v>
      </c>
      <c r="B25" s="168" t="s">
        <v>135</v>
      </c>
      <c r="C25" s="91" t="s">
        <v>38</v>
      </c>
      <c r="D25" s="89" t="s">
        <v>82</v>
      </c>
      <c r="E25" s="72" t="s">
        <v>31</v>
      </c>
      <c r="F25" s="48" t="s">
        <v>83</v>
      </c>
      <c r="G25" s="38">
        <v>43328</v>
      </c>
      <c r="H25" s="38">
        <v>43389</v>
      </c>
      <c r="I25" s="39">
        <f t="shared" si="0"/>
        <v>8.7142857142857135</v>
      </c>
      <c r="J25" s="54">
        <v>1</v>
      </c>
      <c r="K25" s="49" t="s">
        <v>85</v>
      </c>
      <c r="L25" s="82">
        <v>1</v>
      </c>
      <c r="M25" s="48" t="s">
        <v>142</v>
      </c>
      <c r="N25" s="43" t="s">
        <v>119</v>
      </c>
      <c r="O25" s="44" t="s">
        <v>85</v>
      </c>
      <c r="P25" s="46" t="s">
        <v>160</v>
      </c>
      <c r="Q25" s="170" t="s">
        <v>202</v>
      </c>
      <c r="R25" s="50"/>
      <c r="S25" s="43"/>
      <c r="T25" s="44"/>
      <c r="U25" s="32"/>
      <c r="V25" s="32"/>
      <c r="W25" s="32"/>
      <c r="X25" s="32"/>
      <c r="Y25" s="32"/>
      <c r="Z25" s="32"/>
    </row>
    <row r="26" spans="1:26" s="34" customFormat="1" ht="73.5" customHeight="1" x14ac:dyDescent="0.25">
      <c r="A26" s="88"/>
      <c r="B26" s="169"/>
      <c r="C26" s="92"/>
      <c r="D26" s="93"/>
      <c r="E26" s="73" t="s">
        <v>32</v>
      </c>
      <c r="F26" s="37" t="s">
        <v>84</v>
      </c>
      <c r="G26" s="56">
        <v>43328</v>
      </c>
      <c r="H26" s="56">
        <v>43420</v>
      </c>
      <c r="I26" s="39">
        <f t="shared" si="0"/>
        <v>13.142857142857142</v>
      </c>
      <c r="J26" s="54">
        <v>1</v>
      </c>
      <c r="K26" s="41" t="s">
        <v>86</v>
      </c>
      <c r="L26" s="83"/>
      <c r="M26" s="42" t="s">
        <v>86</v>
      </c>
      <c r="N26" s="43" t="s">
        <v>119</v>
      </c>
      <c r="O26" s="53" t="s">
        <v>75</v>
      </c>
      <c r="P26" s="46" t="s">
        <v>160</v>
      </c>
      <c r="Q26" s="171"/>
      <c r="R26" s="52"/>
      <c r="S26" s="45"/>
      <c r="T26" s="53"/>
      <c r="U26" s="32"/>
      <c r="V26" s="32"/>
      <c r="W26" s="32"/>
      <c r="X26" s="32"/>
      <c r="Y26" s="32"/>
      <c r="Z26" s="32"/>
    </row>
    <row r="27" spans="1:26" s="33" customFormat="1" ht="148.5" customHeight="1" x14ac:dyDescent="0.25">
      <c r="A27" s="88"/>
      <c r="B27" s="169"/>
      <c r="C27" s="92"/>
      <c r="D27" s="93"/>
      <c r="E27" s="73" t="s">
        <v>33</v>
      </c>
      <c r="F27" s="37" t="s">
        <v>122</v>
      </c>
      <c r="G27" s="56">
        <v>43328</v>
      </c>
      <c r="H27" s="56">
        <v>43799</v>
      </c>
      <c r="I27" s="39">
        <f t="shared" si="0"/>
        <v>67.285714285714292</v>
      </c>
      <c r="J27" s="54">
        <v>1</v>
      </c>
      <c r="K27" s="41" t="s">
        <v>73</v>
      </c>
      <c r="L27" s="84"/>
      <c r="M27" s="42" t="s">
        <v>195</v>
      </c>
      <c r="N27" s="43" t="s">
        <v>118</v>
      </c>
      <c r="O27" s="53" t="s">
        <v>163</v>
      </c>
      <c r="P27" s="46" t="s">
        <v>199</v>
      </c>
      <c r="Q27" s="172"/>
      <c r="R27" s="52"/>
      <c r="S27" s="45"/>
      <c r="T27" s="53"/>
      <c r="U27" s="32"/>
      <c r="V27" s="32"/>
      <c r="W27" s="32"/>
      <c r="X27" s="32"/>
      <c r="Y27" s="32"/>
      <c r="Z27" s="32"/>
    </row>
    <row r="28" spans="1:26" s="36" customFormat="1" ht="99" customHeight="1" x14ac:dyDescent="0.25">
      <c r="A28" s="87">
        <v>6</v>
      </c>
      <c r="B28" s="89" t="s">
        <v>71</v>
      </c>
      <c r="C28" s="91" t="s">
        <v>39</v>
      </c>
      <c r="D28" s="89" t="s">
        <v>123</v>
      </c>
      <c r="E28" s="72" t="s">
        <v>31</v>
      </c>
      <c r="F28" s="48" t="s">
        <v>125</v>
      </c>
      <c r="G28" s="38">
        <v>43328</v>
      </c>
      <c r="H28" s="38">
        <v>43434</v>
      </c>
      <c r="I28" s="39">
        <f t="shared" si="0"/>
        <v>15.142857142857142</v>
      </c>
      <c r="J28" s="54">
        <v>1</v>
      </c>
      <c r="K28" s="49" t="s">
        <v>87</v>
      </c>
      <c r="L28" s="82">
        <v>1</v>
      </c>
      <c r="M28" s="48" t="s">
        <v>156</v>
      </c>
      <c r="N28" s="43" t="s">
        <v>94</v>
      </c>
      <c r="O28" s="44" t="s">
        <v>158</v>
      </c>
      <c r="P28" s="46" t="s">
        <v>199</v>
      </c>
      <c r="Q28" s="170" t="s">
        <v>202</v>
      </c>
      <c r="R28" s="50"/>
      <c r="S28" s="43"/>
      <c r="T28" s="44"/>
      <c r="U28" s="32"/>
      <c r="V28" s="32"/>
      <c r="W28" s="32"/>
      <c r="X28" s="32"/>
      <c r="Y28" s="32"/>
      <c r="Z28" s="32"/>
    </row>
    <row r="29" spans="1:26" s="36" customFormat="1" ht="121.5" customHeight="1" x14ac:dyDescent="0.25">
      <c r="A29" s="88"/>
      <c r="B29" s="90"/>
      <c r="C29" s="92"/>
      <c r="D29" s="93"/>
      <c r="E29" s="73" t="s">
        <v>32</v>
      </c>
      <c r="F29" s="37" t="s">
        <v>124</v>
      </c>
      <c r="G29" s="56">
        <v>43328</v>
      </c>
      <c r="H29" s="56">
        <v>43465</v>
      </c>
      <c r="I29" s="39">
        <f t="shared" si="0"/>
        <v>19.571428571428573</v>
      </c>
      <c r="J29" s="54">
        <v>1</v>
      </c>
      <c r="K29" s="41" t="s">
        <v>88</v>
      </c>
      <c r="L29" s="83"/>
      <c r="M29" s="53" t="s">
        <v>198</v>
      </c>
      <c r="N29" s="45" t="s">
        <v>127</v>
      </c>
      <c r="O29" s="53" t="s">
        <v>157</v>
      </c>
      <c r="P29" s="46" t="s">
        <v>199</v>
      </c>
      <c r="Q29" s="171"/>
      <c r="R29" s="45" t="s">
        <v>184</v>
      </c>
      <c r="S29" s="45" t="s">
        <v>185</v>
      </c>
      <c r="T29" s="45" t="s">
        <v>186</v>
      </c>
      <c r="U29" s="32"/>
      <c r="V29" s="32"/>
      <c r="W29" s="32"/>
      <c r="X29" s="32"/>
      <c r="Y29" s="32"/>
      <c r="Z29" s="32"/>
    </row>
    <row r="30" spans="1:26" s="33" customFormat="1" ht="160.5" customHeight="1" x14ac:dyDescent="0.25">
      <c r="A30" s="88"/>
      <c r="B30" s="90"/>
      <c r="C30" s="92"/>
      <c r="D30" s="93"/>
      <c r="E30" s="77" t="s">
        <v>33</v>
      </c>
      <c r="F30" s="63" t="s">
        <v>126</v>
      </c>
      <c r="G30" s="64">
        <v>43328</v>
      </c>
      <c r="H30" s="64">
        <v>43799</v>
      </c>
      <c r="I30" s="65">
        <f t="shared" si="0"/>
        <v>67.285714285714292</v>
      </c>
      <c r="J30" s="40">
        <v>1</v>
      </c>
      <c r="K30" s="51" t="s">
        <v>73</v>
      </c>
      <c r="L30" s="84"/>
      <c r="M30" s="66" t="s">
        <v>159</v>
      </c>
      <c r="N30" s="67" t="s">
        <v>94</v>
      </c>
      <c r="O30" s="75" t="s">
        <v>128</v>
      </c>
      <c r="P30" s="46" t="s">
        <v>199</v>
      </c>
      <c r="Q30" s="172"/>
      <c r="R30" s="69"/>
      <c r="S30" s="67"/>
      <c r="T30" s="68"/>
      <c r="U30" s="32"/>
      <c r="V30" s="32"/>
      <c r="W30" s="32"/>
      <c r="X30" s="32"/>
      <c r="Y30" s="32"/>
      <c r="Z30" s="32"/>
    </row>
    <row r="31" spans="1:26" s="34" customFormat="1" ht="66" customHeight="1" x14ac:dyDescent="0.25">
      <c r="A31" s="94">
        <v>7</v>
      </c>
      <c r="B31" s="95" t="s">
        <v>143</v>
      </c>
      <c r="C31" s="96" t="s">
        <v>144</v>
      </c>
      <c r="D31" s="160" t="s">
        <v>145</v>
      </c>
      <c r="E31" s="73" t="s">
        <v>31</v>
      </c>
      <c r="F31" s="37" t="s">
        <v>146</v>
      </c>
      <c r="G31" s="56">
        <v>43460</v>
      </c>
      <c r="H31" s="56">
        <v>43495</v>
      </c>
      <c r="I31" s="70">
        <f t="shared" si="0"/>
        <v>5</v>
      </c>
      <c r="J31" s="54">
        <v>1</v>
      </c>
      <c r="K31" s="41" t="s">
        <v>147</v>
      </c>
      <c r="L31" s="82">
        <v>1</v>
      </c>
      <c r="M31" s="42" t="s">
        <v>151</v>
      </c>
      <c r="N31" s="45" t="s">
        <v>127</v>
      </c>
      <c r="O31" s="76" t="s">
        <v>152</v>
      </c>
      <c r="P31" s="45" t="s">
        <v>164</v>
      </c>
      <c r="Q31" s="170" t="s">
        <v>202</v>
      </c>
      <c r="R31" s="45"/>
      <c r="S31" s="45"/>
      <c r="T31" s="45"/>
      <c r="U31" s="32"/>
      <c r="V31" s="32"/>
      <c r="W31" s="32"/>
      <c r="X31" s="32"/>
      <c r="Y31" s="32"/>
      <c r="Z31" s="32"/>
    </row>
    <row r="32" spans="1:26" s="34" customFormat="1" ht="64.5" customHeight="1" x14ac:dyDescent="0.25">
      <c r="A32" s="94"/>
      <c r="B32" s="95"/>
      <c r="C32" s="96"/>
      <c r="D32" s="160"/>
      <c r="E32" s="73" t="s">
        <v>32</v>
      </c>
      <c r="F32" s="37" t="s">
        <v>148</v>
      </c>
      <c r="G32" s="56">
        <v>43460</v>
      </c>
      <c r="H32" s="56">
        <v>43554</v>
      </c>
      <c r="I32" s="70">
        <f t="shared" ref="I32" si="1">(H32-G32)/7</f>
        <v>13.428571428571429</v>
      </c>
      <c r="J32" s="40">
        <v>1</v>
      </c>
      <c r="K32" s="41" t="s">
        <v>74</v>
      </c>
      <c r="L32" s="83"/>
      <c r="M32" s="42" t="s">
        <v>153</v>
      </c>
      <c r="N32" s="45" t="s">
        <v>119</v>
      </c>
      <c r="O32" s="45" t="s">
        <v>75</v>
      </c>
      <c r="P32" s="45" t="s">
        <v>164</v>
      </c>
      <c r="Q32" s="171"/>
      <c r="R32" s="45"/>
      <c r="S32" s="45"/>
      <c r="T32" s="45"/>
      <c r="U32" s="32"/>
      <c r="V32" s="32"/>
      <c r="W32" s="32"/>
      <c r="X32" s="32"/>
      <c r="Y32" s="32"/>
      <c r="Z32" s="32"/>
    </row>
    <row r="33" spans="1:26" s="33" customFormat="1" ht="134.25" customHeight="1" x14ac:dyDescent="0.25">
      <c r="A33" s="94"/>
      <c r="B33" s="95"/>
      <c r="C33" s="96"/>
      <c r="D33" s="160"/>
      <c r="E33" s="73" t="s">
        <v>33</v>
      </c>
      <c r="F33" s="37" t="s">
        <v>149</v>
      </c>
      <c r="G33" s="56">
        <v>43460</v>
      </c>
      <c r="H33" s="56">
        <v>43799</v>
      </c>
      <c r="I33" s="70">
        <v>48</v>
      </c>
      <c r="J33" s="40">
        <v>1</v>
      </c>
      <c r="K33" s="41" t="s">
        <v>73</v>
      </c>
      <c r="L33" s="84"/>
      <c r="M33" s="42" t="s">
        <v>168</v>
      </c>
      <c r="N33" s="45" t="s">
        <v>150</v>
      </c>
      <c r="O33" s="44" t="s">
        <v>193</v>
      </c>
      <c r="P33" s="46" t="s">
        <v>199</v>
      </c>
      <c r="Q33" s="172"/>
      <c r="R33" s="45"/>
      <c r="S33" s="45"/>
      <c r="T33" s="45"/>
      <c r="U33" s="32"/>
      <c r="V33" s="32"/>
      <c r="W33" s="32"/>
      <c r="X33" s="32"/>
      <c r="Y33" s="32"/>
      <c r="Z33" s="32"/>
    </row>
    <row r="34" spans="1:26" customFormat="1" ht="26.25" customHeight="1" x14ac:dyDescent="0.25">
      <c r="A34" s="85" t="s">
        <v>169</v>
      </c>
      <c r="B34" s="85"/>
      <c r="C34" s="85"/>
      <c r="D34" s="85"/>
      <c r="E34" s="1" t="s">
        <v>170</v>
      </c>
      <c r="F34" s="2">
        <v>1</v>
      </c>
      <c r="G34" s="3"/>
      <c r="H34" s="3"/>
      <c r="I34" s="86" t="s">
        <v>177</v>
      </c>
      <c r="J34" s="86"/>
      <c r="K34" s="86"/>
      <c r="L34" s="86"/>
      <c r="M34" s="13">
        <f>AVERAGE(F34:F40)</f>
        <v>0.96964285714285714</v>
      </c>
      <c r="N34" s="6" t="s">
        <v>178</v>
      </c>
      <c r="O34" s="3"/>
      <c r="P34" s="3"/>
      <c r="Q34" s="31"/>
      <c r="R34" s="4"/>
      <c r="S34" s="4"/>
      <c r="T34" s="4"/>
    </row>
    <row r="35" spans="1:26" customFormat="1" x14ac:dyDescent="0.25">
      <c r="A35" s="47"/>
      <c r="B35" s="47"/>
      <c r="C35" s="5"/>
      <c r="D35" s="5"/>
      <c r="E35" s="1" t="s">
        <v>171</v>
      </c>
      <c r="F35" s="2">
        <f>L14</f>
        <v>0.78749999999999998</v>
      </c>
      <c r="G35" s="3"/>
      <c r="H35" s="3"/>
      <c r="I35" s="25"/>
      <c r="J35" s="25"/>
      <c r="K35" s="5"/>
      <c r="L35" s="5"/>
      <c r="M35" s="1"/>
      <c r="N35" s="2"/>
      <c r="O35" s="3"/>
      <c r="P35" s="3"/>
      <c r="Q35" s="31"/>
      <c r="R35" s="4"/>
      <c r="S35" s="4"/>
      <c r="T35" s="4"/>
    </row>
    <row r="36" spans="1:26" customFormat="1" x14ac:dyDescent="0.25">
      <c r="A36" s="47"/>
      <c r="B36" s="47"/>
      <c r="C36" s="5"/>
      <c r="D36" s="5"/>
      <c r="E36" s="1" t="s">
        <v>172</v>
      </c>
      <c r="F36" s="2">
        <v>1</v>
      </c>
      <c r="G36" s="3"/>
      <c r="H36" s="3"/>
      <c r="I36" s="47"/>
      <c r="J36" s="47"/>
      <c r="K36" s="78"/>
      <c r="L36" s="78"/>
      <c r="M36" s="6"/>
      <c r="N36" s="7"/>
      <c r="O36" s="3"/>
      <c r="P36" s="3"/>
      <c r="Q36" s="31"/>
      <c r="R36" s="4"/>
      <c r="S36" s="4"/>
      <c r="T36" s="4"/>
    </row>
    <row r="37" spans="1:26" customFormat="1" x14ac:dyDescent="0.25">
      <c r="A37" s="47"/>
      <c r="B37" s="47"/>
      <c r="C37" s="5"/>
      <c r="D37" s="5"/>
      <c r="E37" s="1" t="s">
        <v>173</v>
      </c>
      <c r="F37" s="2">
        <v>1</v>
      </c>
      <c r="G37" s="3"/>
      <c r="H37" s="3"/>
      <c r="I37" s="80" t="s">
        <v>179</v>
      </c>
      <c r="J37" s="80"/>
      <c r="K37" s="80"/>
      <c r="L37" s="80"/>
      <c r="M37" s="80"/>
      <c r="N37" s="80"/>
      <c r="O37" s="3"/>
      <c r="P37" s="3"/>
      <c r="Q37" s="31"/>
      <c r="R37" s="4"/>
      <c r="S37" s="4"/>
      <c r="T37" s="4"/>
    </row>
    <row r="38" spans="1:26" customFormat="1" x14ac:dyDescent="0.25">
      <c r="A38" s="47"/>
      <c r="B38" s="47"/>
      <c r="C38" s="5"/>
      <c r="D38" s="5"/>
      <c r="E38" s="1" t="s">
        <v>174</v>
      </c>
      <c r="F38" s="2">
        <v>1</v>
      </c>
      <c r="G38" s="3"/>
      <c r="H38" s="3"/>
      <c r="I38" s="80" t="s">
        <v>180</v>
      </c>
      <c r="J38" s="80"/>
      <c r="K38" s="80"/>
      <c r="L38" s="80"/>
      <c r="M38" s="80"/>
      <c r="N38" s="80"/>
      <c r="O38" s="3"/>
      <c r="P38" s="3"/>
      <c r="Q38" s="31"/>
      <c r="R38" s="4"/>
      <c r="S38" s="4"/>
      <c r="T38" s="4"/>
    </row>
    <row r="39" spans="1:26" customFormat="1" x14ac:dyDescent="0.25">
      <c r="A39" s="47"/>
      <c r="B39" s="47"/>
      <c r="C39" s="5"/>
      <c r="D39" s="5"/>
      <c r="E39" s="1" t="s">
        <v>175</v>
      </c>
      <c r="F39" s="2">
        <v>1</v>
      </c>
      <c r="G39" s="3"/>
      <c r="H39" s="3"/>
      <c r="I39" s="81" t="s">
        <v>182</v>
      </c>
      <c r="J39" s="81"/>
      <c r="K39" s="81"/>
      <c r="L39" s="81"/>
      <c r="M39" s="81"/>
      <c r="N39" s="81"/>
      <c r="O39" s="3"/>
      <c r="P39" s="3"/>
      <c r="Q39" s="31"/>
      <c r="R39" s="4"/>
      <c r="S39" s="4"/>
      <c r="T39" s="4"/>
    </row>
    <row r="40" spans="1:26" customFormat="1" x14ac:dyDescent="0.25">
      <c r="A40" s="47"/>
      <c r="B40" s="47"/>
      <c r="C40" s="5"/>
      <c r="D40" s="5"/>
      <c r="E40" s="1" t="s">
        <v>176</v>
      </c>
      <c r="F40" s="2">
        <v>1</v>
      </c>
      <c r="G40" s="3"/>
      <c r="H40" s="3"/>
      <c r="I40" s="81" t="s">
        <v>181</v>
      </c>
      <c r="J40" s="81"/>
      <c r="K40" s="81"/>
      <c r="L40" s="81"/>
      <c r="M40" s="81"/>
      <c r="N40" s="81"/>
      <c r="O40" s="3"/>
      <c r="P40" s="3"/>
      <c r="Q40" s="31"/>
      <c r="R40" s="4"/>
      <c r="S40" s="4"/>
      <c r="T40" s="4"/>
    </row>
    <row r="41" spans="1:26" customFormat="1" x14ac:dyDescent="0.25">
      <c r="A41" s="71"/>
      <c r="B41" s="71"/>
      <c r="C41" s="5"/>
      <c r="D41" s="5"/>
      <c r="E41" s="1"/>
      <c r="F41" s="2"/>
      <c r="G41" s="3"/>
      <c r="H41" s="3"/>
      <c r="I41" s="29"/>
      <c r="J41" s="29"/>
      <c r="K41" s="27"/>
      <c r="L41" s="27"/>
      <c r="M41" s="27"/>
      <c r="N41" s="27"/>
      <c r="O41" s="3"/>
      <c r="P41" s="3"/>
      <c r="Q41" s="31"/>
      <c r="R41" s="4"/>
      <c r="S41" s="4"/>
      <c r="T41" s="4"/>
    </row>
    <row r="42" spans="1:26" customFormat="1" ht="23.25" customHeight="1" x14ac:dyDescent="0.25">
      <c r="A42" s="27"/>
      <c r="B42" s="27"/>
      <c r="C42" s="27"/>
      <c r="D42" s="27"/>
      <c r="E42" s="27"/>
      <c r="F42" s="27"/>
      <c r="G42" s="3"/>
      <c r="H42" s="3"/>
      <c r="I42" s="12"/>
      <c r="J42" s="12"/>
      <c r="K42" s="3"/>
      <c r="L42" s="3"/>
      <c r="M42" s="3"/>
      <c r="N42" s="3"/>
      <c r="O42" s="3"/>
      <c r="P42" s="3"/>
      <c r="Q42" s="31"/>
      <c r="R42" s="4"/>
      <c r="S42" s="4"/>
      <c r="T42" s="4"/>
    </row>
    <row r="43" spans="1:26" x14ac:dyDescent="0.25">
      <c r="G43" s="3"/>
      <c r="H43" s="20"/>
      <c r="I43" s="28"/>
      <c r="J43" s="21"/>
      <c r="K43" s="3"/>
      <c r="L43" s="3"/>
      <c r="M43" s="3"/>
      <c r="N43" s="3"/>
      <c r="O43" s="3"/>
      <c r="P43" s="31"/>
      <c r="Q43" s="31"/>
      <c r="R43" s="4"/>
      <c r="S43" s="4"/>
      <c r="T43" s="4"/>
    </row>
    <row r="44" spans="1:26" x14ac:dyDescent="0.25">
      <c r="G44" s="3"/>
      <c r="H44" s="20"/>
      <c r="I44" s="28"/>
      <c r="J44" s="21"/>
      <c r="K44" s="3"/>
      <c r="L44" s="3"/>
      <c r="M44" s="3"/>
      <c r="N44" s="3"/>
      <c r="O44" s="3"/>
      <c r="P44" s="31"/>
      <c r="Q44" s="31"/>
      <c r="R44" s="4"/>
      <c r="S44" s="4"/>
      <c r="T44" s="4"/>
    </row>
    <row r="45" spans="1:26" x14ac:dyDescent="0.25">
      <c r="G45" s="3"/>
      <c r="H45" s="20"/>
      <c r="I45" s="28"/>
      <c r="J45" s="21"/>
      <c r="K45" s="3"/>
      <c r="L45" s="3"/>
      <c r="M45" s="3"/>
      <c r="N45" s="3"/>
      <c r="O45" s="3"/>
      <c r="P45" s="31"/>
      <c r="Q45" s="31"/>
      <c r="R45" s="4"/>
      <c r="S45" s="4"/>
      <c r="T45" s="4"/>
    </row>
    <row r="46" spans="1:26" x14ac:dyDescent="0.25">
      <c r="G46" s="3"/>
      <c r="H46" s="20"/>
      <c r="I46" s="28"/>
      <c r="J46" s="21"/>
      <c r="K46" s="3"/>
      <c r="L46" s="3"/>
      <c r="M46" s="3"/>
      <c r="N46" s="3"/>
      <c r="O46" s="3"/>
      <c r="P46" s="31"/>
      <c r="Q46" s="31"/>
      <c r="R46" s="4"/>
      <c r="S46" s="4"/>
      <c r="T46" s="4"/>
    </row>
    <row r="47" spans="1:26" ht="15" customHeight="1" x14ac:dyDescent="0.25">
      <c r="G47" s="3"/>
      <c r="H47" s="20"/>
      <c r="I47" s="28"/>
      <c r="J47" s="21"/>
      <c r="K47" s="3"/>
      <c r="L47" s="3"/>
      <c r="M47" s="3"/>
      <c r="N47" s="3"/>
      <c r="O47" s="3"/>
      <c r="P47" s="31"/>
      <c r="Q47" s="31"/>
      <c r="R47" s="4"/>
      <c r="S47" s="4"/>
      <c r="T47" s="4"/>
    </row>
    <row r="48" spans="1:26" x14ac:dyDescent="0.25">
      <c r="G48" s="3"/>
      <c r="H48" s="20"/>
      <c r="I48" s="21"/>
      <c r="J48" s="21"/>
      <c r="K48" s="3"/>
      <c r="L48" s="3"/>
      <c r="M48" s="3"/>
      <c r="N48" s="3"/>
      <c r="O48" s="3"/>
      <c r="P48" s="31"/>
      <c r="Q48" s="31"/>
      <c r="R48" s="4"/>
      <c r="S48" s="4"/>
      <c r="T48" s="4"/>
    </row>
    <row r="49" spans="7:20" ht="9.75" customHeight="1" x14ac:dyDescent="0.25">
      <c r="G49" s="3"/>
      <c r="H49" s="3"/>
      <c r="I49" s="12"/>
      <c r="J49" s="12"/>
      <c r="K49" s="3"/>
      <c r="L49" s="3"/>
      <c r="M49" s="3"/>
      <c r="N49" s="3"/>
      <c r="O49" s="3"/>
      <c r="P49" s="31"/>
      <c r="Q49" s="31"/>
      <c r="R49" s="4"/>
      <c r="S49" s="4"/>
      <c r="T49" s="4"/>
    </row>
  </sheetData>
  <mergeCells count="84">
    <mergeCell ref="Q28:Q30"/>
    <mergeCell ref="Q31:Q33"/>
    <mergeCell ref="Q25:Q27"/>
    <mergeCell ref="Q11:Q13"/>
    <mergeCell ref="Q14:Q17"/>
    <mergeCell ref="Q18:Q21"/>
    <mergeCell ref="Q22:Q24"/>
    <mergeCell ref="B9:B10"/>
    <mergeCell ref="D31:D33"/>
    <mergeCell ref="A11:A13"/>
    <mergeCell ref="B11:B13"/>
    <mergeCell ref="C11:C13"/>
    <mergeCell ref="D11:D13"/>
    <mergeCell ref="A22:A24"/>
    <mergeCell ref="B22:B24"/>
    <mergeCell ref="C22:C24"/>
    <mergeCell ref="D14:D17"/>
    <mergeCell ref="D18:D21"/>
    <mergeCell ref="B14:B17"/>
    <mergeCell ref="B18:B21"/>
    <mergeCell ref="A18:A21"/>
    <mergeCell ref="C18:C21"/>
    <mergeCell ref="B25:B27"/>
    <mergeCell ref="L9:L10"/>
    <mergeCell ref="P9:P10"/>
    <mergeCell ref="G9:H9"/>
    <mergeCell ref="I9:I10"/>
    <mergeCell ref="J9:J10"/>
    <mergeCell ref="J5:K5"/>
    <mergeCell ref="L5:T5"/>
    <mergeCell ref="A6:B6"/>
    <mergeCell ref="A8:O8"/>
    <mergeCell ref="T9:T10"/>
    <mergeCell ref="P8:Q8"/>
    <mergeCell ref="Q9:Q10"/>
    <mergeCell ref="M9:M10"/>
    <mergeCell ref="A9:A10"/>
    <mergeCell ref="N9:N10"/>
    <mergeCell ref="R9:R10"/>
    <mergeCell ref="S9:S10"/>
    <mergeCell ref="O9:O10"/>
    <mergeCell ref="R8:T8"/>
    <mergeCell ref="F9:F10"/>
    <mergeCell ref="K9:K10"/>
    <mergeCell ref="A3:B3"/>
    <mergeCell ref="C3:I3"/>
    <mergeCell ref="A5:B5"/>
    <mergeCell ref="C5:I5"/>
    <mergeCell ref="C14:C17"/>
    <mergeCell ref="A14:A17"/>
    <mergeCell ref="C9:C10"/>
    <mergeCell ref="D9:D10"/>
    <mergeCell ref="E9:E10"/>
    <mergeCell ref="C7:T7"/>
    <mergeCell ref="K3:T3"/>
    <mergeCell ref="A4:B4"/>
    <mergeCell ref="C4:I4"/>
    <mergeCell ref="J4:K4"/>
    <mergeCell ref="L4:T4"/>
    <mergeCell ref="A7:B7"/>
    <mergeCell ref="L11:L13"/>
    <mergeCell ref="L14:L17"/>
    <mergeCell ref="L18:L21"/>
    <mergeCell ref="L22:L24"/>
    <mergeCell ref="C25:C27"/>
    <mergeCell ref="D25:D27"/>
    <mergeCell ref="D22:D24"/>
    <mergeCell ref="L25:L27"/>
    <mergeCell ref="A34:D34"/>
    <mergeCell ref="I34:L34"/>
    <mergeCell ref="A25:A27"/>
    <mergeCell ref="B28:B30"/>
    <mergeCell ref="A28:A30"/>
    <mergeCell ref="C28:C30"/>
    <mergeCell ref="D28:D30"/>
    <mergeCell ref="A31:A33"/>
    <mergeCell ref="B31:B33"/>
    <mergeCell ref="C31:C33"/>
    <mergeCell ref="I37:N37"/>
    <mergeCell ref="I38:N38"/>
    <mergeCell ref="I39:N39"/>
    <mergeCell ref="I40:N40"/>
    <mergeCell ref="L28:L30"/>
    <mergeCell ref="L31:L33"/>
  </mergeCells>
  <conditionalFormatting sqref="J11">
    <cfRule type="cellIs" dxfId="6" priority="7" operator="greaterThan">
      <formula>1</formula>
    </cfRule>
  </conditionalFormatting>
  <conditionalFormatting sqref="J12">
    <cfRule type="cellIs" dxfId="5" priority="6" operator="greaterThan">
      <formula>1</formula>
    </cfRule>
  </conditionalFormatting>
  <conditionalFormatting sqref="J13">
    <cfRule type="cellIs" dxfId="4" priority="5" operator="greaterThan">
      <formula>1</formula>
    </cfRule>
  </conditionalFormatting>
  <conditionalFormatting sqref="J18">
    <cfRule type="cellIs" dxfId="3" priority="3" operator="greaterThan">
      <formula>1</formula>
    </cfRule>
    <cfRule type="cellIs" dxfId="2" priority="4" operator="greaterThan">
      <formula>100</formula>
    </cfRule>
  </conditionalFormatting>
  <conditionalFormatting sqref="J22">
    <cfRule type="cellIs" dxfId="1" priority="1" operator="greaterThan">
      <formula>1</formula>
    </cfRule>
    <cfRule type="cellIs" dxfId="0" priority="2" operator="greaterThan">
      <formula>100</formula>
    </cfRule>
  </conditionalFormatting>
  <dataValidations count="4">
    <dataValidation type="date" operator="greaterThanOrEqual" allowBlank="1" showInputMessage="1" showErrorMessage="1" sqref="E34:E38">
      <formula1>41426</formula1>
    </dataValidation>
    <dataValidation allowBlank="1" showInputMessage="1" showErrorMessage="1" promptTitle="Validación" prompt="El porcentaje no debe exceder el 100%" sqref="J22 J11:J13 J18"/>
    <dataValidation type="date" allowBlank="1" showInputMessage="1" showErrorMessage="1" promptTitle="Validación" prompt="formato DD/MM/AA" sqref="G11:H33">
      <formula1>36526</formula1>
      <formula2>44177</formula2>
    </dataValidation>
    <dataValidation operator="greaterThanOrEqual" allowBlank="1" showInputMessage="1" showErrorMessage="1" sqref="E11:E33"/>
  </dataValidations>
  <printOptions horizontalCentered="1" verticalCentered="1"/>
  <pageMargins left="0.51181102362204722" right="0.19685039370078741" top="0.51181102362204722" bottom="0.19685039370078741" header="0.39370078740157483" footer="0.59055118110236227"/>
  <pageSetup paperSize="5" scale="48" fitToHeight="3" orientation="landscape"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opLeftCell="A13" workbookViewId="0">
      <selection activeCell="C16" sqref="C16"/>
    </sheetView>
  </sheetViews>
  <sheetFormatPr baseColWidth="10" defaultRowHeight="15" x14ac:dyDescent="0.25"/>
  <cols>
    <col min="1" max="1" width="11.42578125" style="15"/>
    <col min="2" max="2" width="25.28515625" style="14" bestFit="1" customWidth="1"/>
    <col min="3" max="3" width="58.42578125" style="15" bestFit="1" customWidth="1"/>
    <col min="4" max="16384" width="11.42578125" style="15"/>
  </cols>
  <sheetData>
    <row r="1" spans="2:3" ht="15.75" customHeight="1" x14ac:dyDescent="0.25"/>
    <row r="2" spans="2:3" ht="60" x14ac:dyDescent="0.25">
      <c r="B2" s="16" t="s">
        <v>62</v>
      </c>
      <c r="C2" s="17" t="s">
        <v>63</v>
      </c>
    </row>
    <row r="3" spans="2:3" x14ac:dyDescent="0.25">
      <c r="B3" s="18"/>
      <c r="C3" s="18"/>
    </row>
    <row r="4" spans="2:3" x14ac:dyDescent="0.25">
      <c r="B4" s="177" t="s">
        <v>65</v>
      </c>
      <c r="C4" s="177"/>
    </row>
    <row r="5" spans="2:3" ht="30" x14ac:dyDescent="0.25">
      <c r="B5" s="16" t="s">
        <v>45</v>
      </c>
      <c r="C5" s="17" t="s">
        <v>66</v>
      </c>
    </row>
    <row r="6" spans="2:3" ht="30" x14ac:dyDescent="0.25">
      <c r="B6" s="16" t="s">
        <v>46</v>
      </c>
      <c r="C6" s="17" t="s">
        <v>67</v>
      </c>
    </row>
    <row r="7" spans="2:3" ht="45" x14ac:dyDescent="0.25">
      <c r="B7" s="16" t="s">
        <v>47</v>
      </c>
      <c r="C7" s="17" t="s">
        <v>68</v>
      </c>
    </row>
    <row r="8" spans="2:3" ht="30" x14ac:dyDescent="0.25">
      <c r="B8" s="16" t="s">
        <v>48</v>
      </c>
      <c r="C8" s="17" t="s">
        <v>40</v>
      </c>
    </row>
    <row r="9" spans="2:3" ht="120" x14ac:dyDescent="0.25">
      <c r="B9" s="16" t="s">
        <v>49</v>
      </c>
      <c r="C9" s="17" t="s">
        <v>69</v>
      </c>
    </row>
    <row r="10" spans="2:3" ht="30" x14ac:dyDescent="0.25">
      <c r="B10" s="16" t="s">
        <v>50</v>
      </c>
      <c r="C10" s="17" t="s">
        <v>51</v>
      </c>
    </row>
    <row r="11" spans="2:3" ht="45" x14ac:dyDescent="0.25">
      <c r="B11" s="16" t="s">
        <v>52</v>
      </c>
      <c r="C11" s="17" t="s">
        <v>53</v>
      </c>
    </row>
    <row r="12" spans="2:3" ht="30" x14ac:dyDescent="0.25">
      <c r="B12" s="16" t="s">
        <v>54</v>
      </c>
      <c r="C12" s="19" t="s">
        <v>55</v>
      </c>
    </row>
    <row r="13" spans="2:3" ht="45" x14ac:dyDescent="0.25">
      <c r="B13" s="16" t="s">
        <v>56</v>
      </c>
      <c r="C13" s="17" t="s">
        <v>57</v>
      </c>
    </row>
    <row r="14" spans="2:3" x14ac:dyDescent="0.25">
      <c r="B14" s="16" t="s">
        <v>58</v>
      </c>
      <c r="C14" s="19" t="s">
        <v>59</v>
      </c>
    </row>
    <row r="15" spans="2:3" ht="45" x14ac:dyDescent="0.25">
      <c r="B15" s="16" t="s">
        <v>60</v>
      </c>
      <c r="C15" s="17" t="s">
        <v>61</v>
      </c>
    </row>
    <row r="16" spans="2:3" ht="45" x14ac:dyDescent="0.25">
      <c r="B16" s="16" t="s">
        <v>60</v>
      </c>
      <c r="C16" s="19"/>
    </row>
    <row r="17" spans="2:3" x14ac:dyDescent="0.25">
      <c r="B17" s="173" t="s">
        <v>64</v>
      </c>
      <c r="C17" s="174"/>
    </row>
    <row r="18" spans="2:3" x14ac:dyDescent="0.25">
      <c r="B18" s="175"/>
      <c r="C18" s="176"/>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EQUIPO</cp:lastModifiedBy>
  <cp:lastPrinted>2020-02-21T16:19:31Z</cp:lastPrinted>
  <dcterms:created xsi:type="dcterms:W3CDTF">2016-07-06T19:37:36Z</dcterms:created>
  <dcterms:modified xsi:type="dcterms:W3CDTF">2020-05-22T21:59:13Z</dcterms:modified>
</cp:coreProperties>
</file>