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9720" windowHeight="6540"/>
  </bookViews>
  <sheets>
    <sheet name="TODA" sheetId="1" r:id="rId1"/>
    <sheet name="ING" sheetId="2" r:id="rId2"/>
  </sheets>
  <definedNames>
    <definedName name="Print_Titles" localSheetId="0">TODA!$1:$9</definedName>
  </definedNames>
  <calcPr calcId="145621" calcMode="manual"/>
</workbook>
</file>

<file path=xl/calcChain.xml><?xml version="1.0" encoding="utf-8"?>
<calcChain xmlns="http://schemas.openxmlformats.org/spreadsheetml/2006/main">
  <c r="J7" i="2" l="1"/>
  <c r="Q516" i="1" l="1"/>
  <c r="M516" i="1"/>
  <c r="K516" i="1"/>
  <c r="I516" i="1"/>
  <c r="Q633" i="1"/>
  <c r="Q632" i="1"/>
  <c r="Q631" i="1"/>
  <c r="Q630" i="1"/>
  <c r="Q629" i="1"/>
  <c r="Q628" i="1"/>
  <c r="M633" i="1"/>
  <c r="M632" i="1"/>
  <c r="M631" i="1"/>
  <c r="M630" i="1"/>
  <c r="M629" i="1"/>
  <c r="M628" i="1"/>
  <c r="K633" i="1"/>
  <c r="K632" i="1"/>
  <c r="K631" i="1"/>
  <c r="K630" i="1"/>
  <c r="K629" i="1"/>
  <c r="K628" i="1"/>
  <c r="I633" i="1"/>
  <c r="I632" i="1"/>
  <c r="I631" i="1"/>
  <c r="I630" i="1"/>
  <c r="I629" i="1"/>
  <c r="I628" i="1"/>
  <c r="Q634" i="1"/>
  <c r="M634" i="1"/>
  <c r="K634" i="1"/>
  <c r="I634" i="1"/>
  <c r="Q665" i="1"/>
  <c r="M665" i="1"/>
  <c r="K665" i="1"/>
  <c r="I665" i="1"/>
  <c r="S666" i="1"/>
  <c r="Q666" i="1"/>
  <c r="I666" i="1"/>
  <c r="K666" i="1"/>
  <c r="M666" i="1"/>
  <c r="J9" i="2"/>
  <c r="J231" i="2"/>
  <c r="J232" i="2"/>
  <c r="J236" i="2"/>
  <c r="J235" i="2"/>
  <c r="J234" i="2"/>
  <c r="J233" i="2"/>
  <c r="J237" i="2"/>
  <c r="I7" i="2"/>
  <c r="I9" i="2"/>
  <c r="I231" i="2"/>
  <c r="I232" i="2"/>
  <c r="I236" i="2"/>
  <c r="I235" i="2"/>
  <c r="I234" i="2"/>
  <c r="I233" i="2"/>
  <c r="I237" i="2"/>
</calcChain>
</file>

<file path=xl/sharedStrings.xml><?xml version="1.0" encoding="utf-8"?>
<sst xmlns="http://schemas.openxmlformats.org/spreadsheetml/2006/main" count="4482" uniqueCount="3228">
  <si>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</si>
  <si>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</si>
  <si>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</si>
  <si>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</si>
  <si>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</si>
  <si>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</si>
  <si>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</si>
  <si>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</si>
  <si>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</si>
  <si>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</si>
  <si>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</si>
  <si>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% DE REGISTROS</t>
  </si>
  <si>
    <t>% DE OBLIGACIONES</t>
  </si>
  <si>
    <t>% DE PAGOS</t>
  </si>
  <si>
    <t>% DISPONIBLE</t>
  </si>
  <si>
    <t>MUNICIPIO DE ARMENIA</t>
  </si>
  <si>
    <t>Codigo</t>
  </si>
  <si>
    <t>Descripción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</si>
  <si>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</si>
  <si>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</si>
  <si>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</si>
  <si>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</si>
  <si>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</si>
  <si>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</si>
  <si>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</si>
  <si>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</si>
  <si>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</si>
  <si>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</si>
  <si>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</si>
  <si>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</si>
  <si>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</si>
  <si>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</si>
  <si>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</si>
  <si>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</si>
  <si>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</si>
  <si>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</si>
  <si>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</si>
  <si>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</si>
  <si>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</si>
  <si>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</si>
  <si>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</si>
  <si>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</si>
  <si>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</si>
  <si>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</si>
  <si>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</si>
  <si>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</si>
  <si>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</si>
  <si>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</si>
  <si>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</si>
  <si>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</si>
  <si>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</si>
  <si>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</si>
  <si>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</si>
  <si>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</si>
  <si>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</si>
  <si>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</si>
  <si>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</si>
  <si>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</si>
  <si>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</si>
  <si>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</si>
  <si>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</si>
  <si>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</si>
  <si>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</si>
  <si>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</si>
  <si>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</si>
  <si>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</si>
  <si>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</si>
  <si>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</si>
  <si>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</si>
  <si>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</si>
  <si>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</si>
  <si>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</si>
  <si>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</si>
  <si>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</si>
  <si>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</si>
  <si>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</si>
  <si>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</si>
  <si>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</si>
  <si>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</si>
  <si>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</si>
  <si>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</si>
  <si>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100.01.8.12.17.01.001.001.210</t>
  </si>
  <si>
    <t>RECURSOS DEL BALANCE PROPIOS</t>
  </si>
  <si>
    <t>100.01.8.12.17.01.001.001.210.0500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</si>
  <si>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</si>
  <si>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</si>
  <si>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</si>
  <si>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</si>
  <si>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</si>
  <si>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</si>
  <si>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</si>
  <si>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100.01.8.12.17.01.002.001.210</t>
  </si>
  <si>
    <t>100.01.8.12.17.01.002.001.210.0501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</si>
  <si>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</si>
  <si>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</si>
  <si>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</si>
  <si>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</si>
  <si>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</si>
  <si>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</si>
  <si>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</si>
  <si>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</si>
  <si>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</si>
  <si>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100.01.8.12.17.02.011.001.210</t>
  </si>
  <si>
    <t>100.01.8.12.17.02.011.001.210.0517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</si>
  <si>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</si>
  <si>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</si>
  <si>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</si>
  <si>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</si>
  <si>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</si>
  <si>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</si>
  <si>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</si>
  <si>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</si>
  <si>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</si>
  <si>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</si>
  <si>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</si>
  <si>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</si>
  <si>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</si>
  <si>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</si>
  <si>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100.01.8.13.14.08.044.001.210</t>
  </si>
  <si>
    <t>100.01.8.13.14.08.044.001.210.0840</t>
  </si>
  <si>
    <t>100.01.8.13.14.08.044.001.581</t>
  </si>
  <si>
    <t>REC.BCE. SGP PROPOSITO GENERAL</t>
  </si>
  <si>
    <t>100.01.8.13.14.08.044.001.581.0649</t>
  </si>
  <si>
    <t>Apoyo Institucional  a la estrategia Red unidos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</si>
  <si>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</si>
  <si>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</si>
  <si>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</si>
  <si>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</si>
  <si>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</si>
  <si>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</si>
  <si>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</si>
  <si>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</si>
  <si>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</si>
  <si>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</si>
  <si>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100.01.8.13.14.08.045.001.210</t>
  </si>
  <si>
    <t>100.01.8.13.14.08.045.001.210.0651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</si>
  <si>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</si>
  <si>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</si>
  <si>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</si>
  <si>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</si>
  <si>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</si>
  <si>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</si>
  <si>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</si>
  <si>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</si>
  <si>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</si>
  <si>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</si>
  <si>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</si>
  <si>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100.01.8.13.16.09.060.001.034</t>
  </si>
  <si>
    <t>100.01.8.13.16.09.060.001.034.0824</t>
  </si>
  <si>
    <t>100.01.8.13.16.09.060.001.210</t>
  </si>
  <si>
    <t>100.01.8.13.16.09.060.001.210.0824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</si>
  <si>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</si>
  <si>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</si>
  <si>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</si>
  <si>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</si>
  <si>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</si>
  <si>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</si>
  <si>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</si>
  <si>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</si>
  <si>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</si>
  <si>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</si>
  <si>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</si>
  <si>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</si>
  <si>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</si>
  <si>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</si>
  <si>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</si>
  <si>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</si>
  <si>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</si>
  <si>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101.01.8.12.10.03.017.001.034</t>
  </si>
  <si>
    <t>101.01.8.12.10.03.017.001.034.0539</t>
  </si>
  <si>
    <t>101.01.8.12.10.03.017.001.034.0826</t>
  </si>
  <si>
    <t>Actualizacion del plan de manejo ambiental de las cuencas hidrograficas</t>
  </si>
  <si>
    <t>101.01.8.12.10.03.017.001.581</t>
  </si>
  <si>
    <t>101.01.8.12.10.03.017.001.581.0539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</si>
  <si>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</si>
  <si>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</si>
  <si>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</si>
  <si>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</si>
  <si>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</si>
  <si>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101.01.8.12.10.03.017.002.581</t>
  </si>
  <si>
    <t>101.01.8.12.10.03.017.002.581.0541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</si>
  <si>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</si>
  <si>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</si>
  <si>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</si>
  <si>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</si>
  <si>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</si>
  <si>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101.01.8.12.10.03.017.003.034</t>
  </si>
  <si>
    <t>101.01.8.12.10.03.017.003.034.0543</t>
  </si>
  <si>
    <t xml:space="preserve"> Seguimiento al plan de  gestión integral de residuos solidos PGIRS</t>
  </si>
  <si>
    <t>101.01.8.12.10.03.017.003.210</t>
  </si>
  <si>
    <t>101.01.8.12.10.03.017.003.210.0543</t>
  </si>
  <si>
    <t>101.01.8.12.10.03.017.003.581</t>
  </si>
  <si>
    <t>101.01.8.12.10.03.017.003.581.0543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</si>
  <si>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</si>
  <si>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</si>
  <si>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</si>
  <si>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</si>
  <si>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</si>
  <si>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</si>
  <si>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</si>
  <si>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</si>
  <si>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</si>
  <si>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</si>
  <si>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101.01.8.12.10.03.017.004.034.0546</t>
  </si>
  <si>
    <t>101.01.8.12.10.03.017.004.034.0548</t>
  </si>
  <si>
    <t>101.01.8.12.10.03.017.004.199</t>
  </si>
  <si>
    <t>APROVECHAMIENTO ECONOMICO DE ESPACIO PUBLICO</t>
  </si>
  <si>
    <t>101.01.8.12.10.03.017.004.199.0546</t>
  </si>
  <si>
    <t>101.01.8.12.10.03.017.004.581</t>
  </si>
  <si>
    <t>101.01.8.12.10.03.017.004.581.0546</t>
  </si>
  <si>
    <t>101.01.8.12.10.03.017.004.581.0548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</si>
  <si>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</si>
  <si>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</si>
  <si>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</si>
  <si>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</si>
  <si>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</si>
  <si>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101.01.8.12.10.03.017.005.210</t>
  </si>
  <si>
    <t>101.01.8.12.10.03.017.005.210.0549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</si>
  <si>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</si>
  <si>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</si>
  <si>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</si>
  <si>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</si>
  <si>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</si>
  <si>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</si>
  <si>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</si>
  <si>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</si>
  <si>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</si>
  <si>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</si>
  <si>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</si>
  <si>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</si>
  <si>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</si>
  <si>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</si>
  <si>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101.01.8.12.10.03.017.007.197</t>
  </si>
  <si>
    <t>APROVECHAMIENTO URBANISTICO ADICIONAL</t>
  </si>
  <si>
    <t>101.01.8.12.10.03.017.007.197.0551</t>
  </si>
  <si>
    <t>101.01.8.12.10.03.017.007.506</t>
  </si>
  <si>
    <t xml:space="preserve">REC.BCE.Aprovechamiento Economico de Espacio Publico
</t>
  </si>
  <si>
    <t>101.01.8.12.10.03.017.007.506.0551</t>
  </si>
  <si>
    <t>101.01.8.12.10.03.017.007.581</t>
  </si>
  <si>
    <t>101.01.8.12.10.03.017.007.581.0551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</si>
  <si>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</si>
  <si>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</si>
  <si>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</si>
  <si>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</si>
  <si>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</si>
  <si>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101.01.8.12.10.03.018.001.001.0552</t>
  </si>
  <si>
    <t xml:space="preserve">Desarrollo sostenible empresarial, industrial, agropecuario y turístico para la mitigación de los efectos del cambio climático
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</si>
  <si>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</si>
  <si>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</si>
  <si>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</si>
  <si>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</si>
  <si>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</si>
  <si>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101.01.8.12.10.03.018.001.034.0552</t>
  </si>
  <si>
    <t>101.01.8.12.10.03.018.001.034.0554</t>
  </si>
  <si>
    <t xml:space="preserve">Promotores ambientales comunitarios 
</t>
  </si>
  <si>
    <t>101.01.8.12.10.03.018.001.034.0555</t>
  </si>
  <si>
    <t>101.01.8.12.10.03.018.001.581</t>
  </si>
  <si>
    <t>101.01.8.12.10.03.018.001.581.0552</t>
  </si>
  <si>
    <t>101.01.8.12.10.03.018.001.581.0554</t>
  </si>
  <si>
    <t>101.01.8.12.10.03.018.001.581.0555</t>
  </si>
  <si>
    <t>101.01.8.12.10.03.018.001.581.0825</t>
  </si>
  <si>
    <t>101.01.8.12.10.03.018.002</t>
  </si>
  <si>
    <t>PLAN DE MANEJO AMBIENTAL PARA LA CONSERVACION DEL PAISAJE CULTURAL CAFETERO</t>
  </si>
  <si>
    <t>101.01.8.12.10.03.018.002.001</t>
  </si>
  <si>
    <t>101.01.8.12.10.03.018.002.001.0557</t>
  </si>
  <si>
    <t xml:space="preserve">Paisaje Cultural Cafetero
</t>
  </si>
  <si>
    <t>101.01.8.12.10.03.018.002.034</t>
  </si>
  <si>
    <t>101.01.8.12.10.03.018.002.034.0557</t>
  </si>
  <si>
    <t>101.01.8.12.10.03.018.002.210</t>
  </si>
  <si>
    <t>101.01.8.12.10.03.018.002.210.0557</t>
  </si>
  <si>
    <t>101.01.8.12.10.03.018.003</t>
  </si>
  <si>
    <t>GESTION AMBIENTAL PARA LA CONSERVACION DEL PAISAJE CULTURAL CAFETERO Y FORTALECIMIENTO DEL ANILLO VERDE</t>
  </si>
  <si>
    <t>101.01.8.12.10.03.018.003.001</t>
  </si>
  <si>
    <t>101.01.8.12.10.03.018.003.001.0557</t>
  </si>
  <si>
    <t>101.01.8.12.10.03.018.003.034</t>
  </si>
  <si>
    <t>101.01.8.12.10.03.018.003.034.0557</t>
  </si>
  <si>
    <t>101.01.8.12.10.03.018.003.581</t>
  </si>
  <si>
    <t>101.01.8.12.10.03.018.003.581.0557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</si>
  <si>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</si>
  <si>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</si>
  <si>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</si>
  <si>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</si>
  <si>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</si>
  <si>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</si>
  <si>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</si>
  <si>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</si>
  <si>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</si>
  <si>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</si>
  <si>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</si>
  <si>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101.01.8.12.15.05.021.001.581</t>
  </si>
  <si>
    <t>101.01.8.12.15.05.021.001.581.0566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</si>
  <si>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</si>
  <si>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</si>
  <si>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</si>
  <si>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</si>
  <si>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</si>
  <si>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101.01.8.12.15.05.021.002.034</t>
  </si>
  <si>
    <t>101.01.8.12.15.05.021.002.034.0568</t>
  </si>
  <si>
    <t>101.01.8.12.15.05.021.002.197</t>
  </si>
  <si>
    <t>101.01.8.12.15.05.021.002.197.0569</t>
  </si>
  <si>
    <t xml:space="preserve">Aprovechamiento Urbanístico
</t>
  </si>
  <si>
    <t>101.01.8.12.15.05.021.002.199</t>
  </si>
  <si>
    <t>101.01.8.12.15.05.021.002.199.0569</t>
  </si>
  <si>
    <t>101.01.8.12.15.05.021.002.505</t>
  </si>
  <si>
    <t xml:space="preserve">REC.BCE.Aprovechamiento Urbanistico adicional RDE
</t>
  </si>
  <si>
    <t>101.01.8.12.15.05.021.002.505.0569</t>
  </si>
  <si>
    <t>101.01.8.12.15.05.021.002.506</t>
  </si>
  <si>
    <t>101.01.8.12.15.05.021.002.506.0568</t>
  </si>
  <si>
    <t>101.01.8.12.15.05.021.002.506.0569</t>
  </si>
  <si>
    <t>101.01.8.12.15.05.021.002.581</t>
  </si>
  <si>
    <t>101.01.8.12.15.05.021.002.581.0568</t>
  </si>
  <si>
    <t>101.01.8.12.15.05.021.003</t>
  </si>
  <si>
    <t>EFICIENCIA EN LA APLICACION DE LOS INSTRUMENTOS DE PLANIFICACION INTERMEDIA</t>
  </si>
  <si>
    <t>101.01.8.12.15.05.021.003.001</t>
  </si>
  <si>
    <t>101.01.8.12.15.05.021.003.001.0572</t>
  </si>
  <si>
    <t xml:space="preserve">Desarrollo y ejecución de la Planifiacion Intermedia (Planes Zonales, Parciales, Sectoriales y Rurales,  UPR)
</t>
  </si>
  <si>
    <t>101.01.8.12.15.05.021.003.034</t>
  </si>
  <si>
    <t>101.01.8.12.15.05.021.003.034.0572</t>
  </si>
  <si>
    <t>101.01.8.12.15.05.021.003.581</t>
  </si>
  <si>
    <t>101.01.8.12.15.05.021.003.581.0572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</si>
  <si>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</si>
  <si>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</si>
  <si>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</si>
  <si>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</si>
  <si>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</si>
  <si>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</si>
  <si>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</si>
  <si>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</si>
  <si>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</si>
  <si>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</si>
  <si>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</si>
  <si>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101.01.8.12.17.01.003.001.210</t>
  </si>
  <si>
    <t>101.01.8.12.17.01.003.001.210.0505</t>
  </si>
  <si>
    <t>101.01.8.12.17.01.003.001.581</t>
  </si>
  <si>
    <t>101.01.8.12.17.01.003.001.581.0505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</si>
  <si>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</si>
  <si>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</si>
  <si>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</si>
  <si>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</si>
  <si>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</si>
  <si>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101.01.8.12.17.01.004.001.001.0506</t>
  </si>
  <si>
    <t>SISBEN-Armenia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</si>
  <si>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</si>
  <si>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</si>
  <si>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</si>
  <si>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</si>
  <si>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</si>
  <si>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</si>
  <si>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101.01.8.12.17.01.004.001.034.0507</t>
  </si>
  <si>
    <t>101.01.8.12.17.01.004.001.034.0510</t>
  </si>
  <si>
    <t>101.01.8.12.17.01.004.001.210</t>
  </si>
  <si>
    <t>101.01.8.12.17.01.004.001.210.0506</t>
  </si>
  <si>
    <t>101.01.8.12.17.01.004.001.306</t>
  </si>
  <si>
    <t>CONTRIBUCION ESTRATIFICACION</t>
  </si>
  <si>
    <t>101.01.8.12.17.01.004.001.306.0507</t>
  </si>
  <si>
    <t>101.01.8.12.17.01.004.001.581</t>
  </si>
  <si>
    <t>101.01.8.12.17.01.004.001.581.0506</t>
  </si>
  <si>
    <t>101.01.8.12.17.01.004.001.581.0507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</si>
  <si>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</si>
  <si>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</si>
  <si>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</si>
  <si>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</si>
  <si>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</si>
  <si>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</si>
  <si>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</si>
  <si>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</si>
  <si>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</si>
  <si>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</si>
  <si>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</si>
  <si>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101.01.8.12.17.01.005.001.034</t>
  </si>
  <si>
    <t>101.01.8.12.17.01.005.001.034.0511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</si>
  <si>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</si>
  <si>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</si>
  <si>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</si>
  <si>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</si>
  <si>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</si>
  <si>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101.01.8.12.17.03.016.001.197</t>
  </si>
  <si>
    <t>101.01.8.12.17.03.016.001.197.0530</t>
  </si>
  <si>
    <t xml:space="preserve">Proyectos de  desarrollo de Ciudades Sostenibles
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</si>
  <si>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</si>
  <si>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</si>
  <si>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</si>
  <si>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</si>
  <si>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</si>
  <si>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</si>
  <si>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</si>
  <si>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</si>
  <si>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</si>
  <si>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</si>
  <si>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</si>
  <si>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</si>
  <si>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</si>
  <si>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</si>
  <si>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</si>
  <si>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102.01.8.12.17.01.008.001.210</t>
  </si>
  <si>
    <t>102.01.8.12.17.01.008.001.210.0516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</si>
  <si>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</si>
  <si>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</si>
  <si>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</si>
  <si>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</si>
  <si>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</si>
  <si>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</si>
  <si>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</si>
  <si>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</si>
  <si>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</si>
  <si>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</si>
  <si>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</si>
  <si>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</si>
  <si>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</si>
  <si>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</si>
  <si>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</si>
  <si>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</si>
  <si>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</si>
  <si>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</si>
  <si>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</si>
  <si>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</si>
  <si>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</si>
  <si>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</si>
  <si>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</si>
  <si>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</si>
  <si>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</si>
  <si>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</si>
  <si>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</si>
  <si>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</si>
  <si>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</si>
  <si>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</si>
  <si>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</si>
  <si>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</si>
  <si>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</si>
  <si>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</si>
  <si>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</si>
  <si>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</si>
  <si>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</si>
  <si>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</si>
  <si>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</si>
  <si>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</si>
  <si>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</si>
  <si>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</si>
  <si>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</si>
  <si>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</si>
  <si>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</si>
  <si>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</si>
  <si>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</si>
  <si>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</si>
  <si>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</si>
  <si>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</si>
  <si>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</si>
  <si>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</si>
  <si>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</si>
  <si>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</si>
  <si>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</si>
  <si>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</si>
  <si>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</si>
  <si>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</si>
  <si>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</si>
  <si>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</si>
  <si>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</si>
  <si>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</si>
  <si>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</si>
  <si>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</si>
  <si>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</si>
  <si>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</si>
  <si>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</si>
  <si>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</si>
  <si>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</si>
  <si>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</si>
  <si>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</si>
  <si>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</si>
  <si>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</si>
  <si>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</si>
  <si>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</si>
  <si>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103.01.8.13.14.08.047.001.581</t>
  </si>
  <si>
    <t>103.01.8.13.14.08.047.001.581.0657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</si>
  <si>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</si>
  <si>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</si>
  <si>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</si>
  <si>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</si>
  <si>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</si>
  <si>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</si>
  <si>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</si>
  <si>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</si>
  <si>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</si>
  <si>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</si>
  <si>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</si>
  <si>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</si>
  <si>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</si>
  <si>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</si>
  <si>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</si>
  <si>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</si>
  <si>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</si>
  <si>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</si>
  <si>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</si>
  <si>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</si>
  <si>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</si>
  <si>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</si>
  <si>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</si>
  <si>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</si>
  <si>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</si>
  <si>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</si>
  <si>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</si>
  <si>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</si>
  <si>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</si>
  <si>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</si>
  <si>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</si>
  <si>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</si>
  <si>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</si>
  <si>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</si>
  <si>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</si>
  <si>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</si>
  <si>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103.01.8.13.14.08.058.001.581</t>
  </si>
  <si>
    <t>103.01.8.13.14.08.058.001.581.0677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</si>
  <si>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</si>
  <si>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</si>
  <si>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</si>
  <si>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</si>
  <si>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</si>
  <si>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</si>
  <si>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</si>
  <si>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</si>
  <si>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</si>
  <si>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</si>
  <si>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</si>
  <si>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103.01.8.13.16.09.061.001.309</t>
  </si>
  <si>
    <t>NACIONALES CONVENIO-FONSECON</t>
  </si>
  <si>
    <t>103.01.8.13.16.09.061.001.309.0681</t>
  </si>
  <si>
    <t>103.01.8.13.16.09.061.001.581</t>
  </si>
  <si>
    <t>103.01.8.13.16.09.061.001.581.0681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</si>
  <si>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</si>
  <si>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</si>
  <si>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</si>
  <si>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</si>
  <si>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</si>
  <si>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</si>
  <si>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</si>
  <si>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</si>
  <si>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</si>
  <si>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</si>
  <si>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</si>
  <si>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</si>
  <si>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</si>
  <si>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</si>
  <si>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</si>
  <si>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</si>
  <si>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</si>
  <si>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</si>
  <si>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</si>
  <si>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103.01.8.13.16.09.062.001.701</t>
  </si>
  <si>
    <t>MULTAS CODIGO NACIONAL DE POLICIA</t>
  </si>
  <si>
    <t>103.01.8.13.16.09.062.001.701.0683</t>
  </si>
  <si>
    <t>103.01.8.13.16.09.062.001.842</t>
  </si>
  <si>
    <t>DEPARTAMENTALES-CONVENIO INTERADMINISTRATIVO 063 DE 2017</t>
  </si>
  <si>
    <t>103.01.8.13.16.09.062.001.842.0684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</si>
  <si>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</si>
  <si>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</si>
  <si>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</si>
  <si>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</si>
  <si>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</si>
  <si>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</si>
  <si>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</si>
  <si>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</si>
  <si>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</si>
  <si>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</si>
  <si>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</si>
  <si>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</si>
  <si>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</si>
  <si>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</si>
  <si>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</si>
  <si>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</si>
  <si>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</si>
  <si>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</si>
  <si>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</si>
  <si>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</si>
  <si>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</si>
  <si>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</si>
  <si>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</si>
  <si>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</si>
  <si>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</si>
  <si>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</si>
  <si>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</si>
  <si>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</si>
  <si>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</si>
  <si>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</si>
  <si>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</si>
  <si>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</si>
  <si>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</si>
  <si>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</si>
  <si>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</si>
  <si>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</si>
  <si>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</si>
  <si>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</si>
  <si>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</si>
  <si>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</si>
  <si>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</si>
  <si>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</si>
  <si>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</si>
  <si>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</si>
  <si>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</si>
  <si>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</si>
  <si>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</si>
  <si>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</si>
  <si>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</si>
  <si>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</si>
  <si>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</si>
  <si>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104.01.8.12.17.02.013.002.210</t>
  </si>
  <si>
    <t>104.01.8.12.17.02.013.002.210.0528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</si>
  <si>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</si>
  <si>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</si>
  <si>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</si>
  <si>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</si>
  <si>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</si>
  <si>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</si>
  <si>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</si>
  <si>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104.01.8.12.17.02.014.001.210</t>
  </si>
  <si>
    <t>104.01.8.12.17.02.014.001.210.0529</t>
  </si>
  <si>
    <t>104.01.8.12.17.02.014.001.305</t>
  </si>
  <si>
    <t>REINTEGROS RETROACTIVOS RETROPATRONOS</t>
  </si>
  <si>
    <t>104.01.8.12.17.02.014.001.305.0529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</si>
  <si>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</si>
  <si>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</si>
  <si>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</si>
  <si>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</si>
  <si>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</si>
  <si>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</si>
  <si>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</si>
  <si>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</si>
  <si>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</si>
  <si>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</si>
  <si>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</si>
  <si>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</si>
  <si>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</si>
  <si>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</si>
  <si>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</si>
  <si>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</si>
  <si>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</si>
  <si>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</si>
  <si>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</si>
  <si>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</si>
  <si>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</si>
  <si>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</si>
  <si>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</si>
  <si>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</si>
  <si>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</si>
  <si>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</si>
  <si>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</si>
  <si>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</si>
  <si>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</si>
  <si>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104.02.5.01.05.00.031</t>
  </si>
  <si>
    <t>Dotacion de Personal</t>
  </si>
  <si>
    <t>104.02.5.01.05.00.031.001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</si>
  <si>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</si>
  <si>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</si>
  <si>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</si>
  <si>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</si>
  <si>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</si>
  <si>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</si>
  <si>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</si>
  <si>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</si>
  <si>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</si>
  <si>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</si>
  <si>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</si>
  <si>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</si>
  <si>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</si>
  <si>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</si>
  <si>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</si>
  <si>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</si>
  <si>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</si>
  <si>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</si>
  <si>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</si>
  <si>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</si>
  <si>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</si>
  <si>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</si>
  <si>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</si>
  <si>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</si>
  <si>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</si>
  <si>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</si>
  <si>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</si>
  <si>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</si>
  <si>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</si>
  <si>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</si>
  <si>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</si>
  <si>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</si>
  <si>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</si>
  <si>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</si>
  <si>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</si>
  <si>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</si>
  <si>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</si>
  <si>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</si>
  <si>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</si>
  <si>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</si>
  <si>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</si>
  <si>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</si>
  <si>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</si>
  <si>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</si>
  <si>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</si>
  <si>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</si>
  <si>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</si>
  <si>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</si>
  <si>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</si>
  <si>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</si>
  <si>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</si>
  <si>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</si>
  <si>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</si>
  <si>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</si>
  <si>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</si>
  <si>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</si>
  <si>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</si>
  <si>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</si>
  <si>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</si>
  <si>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</si>
  <si>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</si>
  <si>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</si>
  <si>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</si>
  <si>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</si>
  <si>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</si>
  <si>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</si>
  <si>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</si>
  <si>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</si>
  <si>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</si>
  <si>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</si>
  <si>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</si>
  <si>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</si>
  <si>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</si>
  <si>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</si>
  <si>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</si>
  <si>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</si>
  <si>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</si>
  <si>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</si>
  <si>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</si>
  <si>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</si>
  <si>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</si>
  <si>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</si>
  <si>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</si>
  <si>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</si>
  <si>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</si>
  <si>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</si>
  <si>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</si>
  <si>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</si>
  <si>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</si>
  <si>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</si>
  <si>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</si>
  <si>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</si>
  <si>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</si>
  <si>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</si>
  <si>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</si>
  <si>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</si>
  <si>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</si>
  <si>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</si>
  <si>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</si>
  <si>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</si>
  <si>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</si>
  <si>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</si>
  <si>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</si>
  <si>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</si>
  <si>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</si>
  <si>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</si>
  <si>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</si>
  <si>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</si>
  <si>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</si>
  <si>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</si>
  <si>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</si>
  <si>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</si>
  <si>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</si>
  <si>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</si>
  <si>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</si>
  <si>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</si>
  <si>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</si>
  <si>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</si>
  <si>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</si>
  <si>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</si>
  <si>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</si>
  <si>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</si>
  <si>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</si>
  <si>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</t>
  </si>
  <si>
    <t>105.00.8.13.01.07.035.001.026.0646</t>
  </si>
  <si>
    <t xml:space="preserve">Mejoramiento y seguimiento a la gestión en los procesos de la Secretaría de Educación
</t>
  </si>
  <si>
    <t>105.00.8.13.01.07.035.001.210</t>
  </si>
  <si>
    <t>105.00.8.13.01.07.035.001.210.0646</t>
  </si>
  <si>
    <t>105.00.8.13.01.07.035.002</t>
  </si>
  <si>
    <t>OTROS PROYECTOS DE CONECTIVIDAD</t>
  </si>
  <si>
    <t>105.00.8.13.01.07.035.002.605</t>
  </si>
  <si>
    <t>REC.BCE.ASIG. SGP  CON DESTI.ESPEC.CONECTIVIDAD</t>
  </si>
  <si>
    <t>105.00.8.13.01.07.035.002.605.0647</t>
  </si>
  <si>
    <t xml:space="preserve">Conectividad en las instituciones educativas
</t>
  </si>
  <si>
    <t>105.00.8.13.01.07.035.002.620</t>
  </si>
  <si>
    <t>Rendimientos Financieros SGP Conectividad</t>
  </si>
  <si>
    <t>105.00.8.13.01.07.035.002.620.0647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</si>
  <si>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</si>
  <si>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</si>
  <si>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</si>
  <si>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</si>
  <si>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</si>
  <si>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</si>
  <si>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105.00.8.13.01.07.035.003.001</t>
  </si>
  <si>
    <t>105.00.8.13.01.07.035.003.001.0799</t>
  </si>
  <si>
    <t>Honorarios</t>
  </si>
  <si>
    <t>105.00.8.13.01.07.035.003.001.0812</t>
  </si>
  <si>
    <t>Servicios Publicos</t>
  </si>
  <si>
    <t>105.00.8.13.01.07.035.003.001.0816</t>
  </si>
  <si>
    <t>Capacitacion bienestar social y estimulo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</si>
  <si>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</si>
  <si>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</si>
  <si>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</si>
  <si>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</si>
  <si>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</si>
  <si>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</si>
  <si>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</si>
  <si>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</si>
  <si>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</si>
  <si>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</si>
  <si>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</si>
  <si>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</si>
  <si>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</si>
  <si>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</si>
  <si>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</si>
  <si>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</si>
  <si>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</si>
  <si>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</si>
  <si>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</si>
  <si>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</si>
  <si>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</si>
  <si>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</si>
  <si>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</si>
  <si>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</si>
  <si>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</si>
  <si>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</si>
  <si>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</si>
  <si>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</si>
  <si>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</si>
  <si>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</si>
  <si>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</si>
  <si>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</si>
  <si>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</si>
  <si>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</si>
  <si>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</si>
  <si>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Compra de Equipos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</si>
  <si>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</si>
  <si>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</si>
  <si>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</si>
  <si>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</si>
  <si>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</si>
  <si>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105.00.8.13.01.07.035.003.026.0813</t>
  </si>
  <si>
    <t>Viaticos y gastos de viajes</t>
  </si>
  <si>
    <t>105.00.8.13.01.07.035.003.026.0814</t>
  </si>
  <si>
    <t>Impresos y Publicaciones</t>
  </si>
  <si>
    <t>105.00.8.13.01.07.035.003.026.0815</t>
  </si>
  <si>
    <t>Comunicacion y transporte</t>
  </si>
  <si>
    <t>105.00.8.13.01.07.035.003.026.0816</t>
  </si>
  <si>
    <t>105.00.8.13.01.07.035.003.546</t>
  </si>
  <si>
    <t xml:space="preserve">REC.BCE.SGP Educacion Prestacion de Servicios
</t>
  </si>
  <si>
    <t>105.00.8.13.01.07.035.003.546.0800</t>
  </si>
  <si>
    <t>105.00.8.13.01.07.035.003.546.0801</t>
  </si>
  <si>
    <t>105.00.8.13.01.07.035.003.546.0802</t>
  </si>
  <si>
    <t>105.00.8.13.01.07.035.003.546.0803</t>
  </si>
  <si>
    <t>105.00.8.13.01.07.035.003.546.0804</t>
  </si>
  <si>
    <t>105.00.8.13.01.07.035.003.546.0805</t>
  </si>
  <si>
    <t>105.00.8.13.01.07.035.003.546.0806</t>
  </si>
  <si>
    <t>105.00.8.13.01.07.035.003.546.0807</t>
  </si>
  <si>
    <t>105.00.8.13.01.07.035.003.546.0808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</si>
  <si>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</si>
  <si>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</si>
  <si>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</si>
  <si>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</si>
  <si>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</si>
  <si>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</si>
  <si>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</si>
  <si>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</si>
  <si>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</si>
  <si>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</si>
  <si>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</si>
  <si>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105.01.8.13.01.07.032.002.001.0738</t>
  </si>
  <si>
    <t>105.01.8.13.01.07.032.002.001.0748</t>
  </si>
  <si>
    <t>Viaticos y gastos de viaje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</si>
  <si>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</si>
  <si>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</si>
  <si>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</si>
  <si>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</si>
  <si>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</si>
  <si>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</si>
  <si>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</si>
  <si>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</si>
  <si>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</si>
  <si>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</si>
  <si>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</si>
  <si>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</si>
  <si>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</si>
  <si>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</si>
  <si>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</si>
  <si>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</si>
  <si>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</si>
  <si>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</si>
  <si>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</si>
  <si>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</si>
  <si>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</si>
  <si>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</si>
  <si>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</si>
  <si>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</si>
  <si>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</si>
  <si>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</si>
  <si>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</si>
  <si>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</si>
  <si>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</si>
  <si>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</si>
  <si>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</si>
  <si>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</si>
  <si>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</si>
  <si>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</si>
  <si>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</si>
  <si>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</si>
  <si>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</si>
  <si>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</si>
  <si>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</si>
  <si>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</si>
  <si>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105.01.8.13.01.07.032.002.026.0749</t>
  </si>
  <si>
    <t>105.01.8.13.01.07.032.002.026.0750</t>
  </si>
  <si>
    <t>Sentencias y conciliaciones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</si>
  <si>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</si>
  <si>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</si>
  <si>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</si>
  <si>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</si>
  <si>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105.01.8.13.01.07.032.002.210</t>
  </si>
  <si>
    <t>105.01.8.13.01.07.032.002.210.0750</t>
  </si>
  <si>
    <t>105.01.8.13.01.07.032.002.546</t>
  </si>
  <si>
    <t>105.01.8.13.01.07.032.002.546.0739</t>
  </si>
  <si>
    <t>105.01.8.13.01.07.032.002.546.0740</t>
  </si>
  <si>
    <t>105.01.8.13.01.07.032.002.546.0741</t>
  </si>
  <si>
    <t>105.01.8.13.01.07.032.002.546.0742</t>
  </si>
  <si>
    <t>105.01.8.13.01.07.032.002.546.0743</t>
  </si>
  <si>
    <t>105.01.8.13.01.07.032.002.546.0744</t>
  </si>
  <si>
    <t>105.01.8.13.01.07.032.002.546.0745</t>
  </si>
  <si>
    <t>105.01.8.13.01.07.032.002.546.0746</t>
  </si>
  <si>
    <t>105.01.8.13.01.07.032.002.546.0747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</si>
  <si>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</si>
  <si>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</si>
  <si>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</si>
  <si>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</si>
  <si>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</si>
  <si>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</si>
  <si>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</si>
  <si>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</si>
  <si>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</si>
  <si>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105.05.8.13.01.07.032.002.001.0768</t>
  </si>
  <si>
    <t>Capacitacion bienes socio y estimulos</t>
  </si>
  <si>
    <t>105.05.8.13.01.07.032.002.026</t>
  </si>
  <si>
    <t>105.05.8.13.01.07.032.002.026.0504</t>
  </si>
  <si>
    <t>Sentencias y Conciliaciones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</si>
  <si>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</si>
  <si>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</si>
  <si>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</si>
  <si>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</si>
  <si>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</si>
  <si>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</si>
  <si>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</si>
  <si>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</si>
  <si>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</si>
  <si>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</si>
  <si>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</si>
  <si>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</si>
  <si>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</si>
  <si>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</si>
  <si>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</si>
  <si>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</si>
  <si>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</si>
  <si>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</si>
  <si>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</si>
  <si>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</si>
  <si>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</si>
  <si>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</si>
  <si>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</si>
  <si>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</si>
  <si>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</si>
  <si>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</si>
  <si>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</si>
  <si>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</si>
  <si>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</si>
  <si>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</si>
  <si>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105.05.8.13.01.07.032.002.026.0832</t>
  </si>
  <si>
    <t>Dotacion (ley 70/88)</t>
  </si>
  <si>
    <t>105.05.8.13.01.07.032.002.026.0842</t>
  </si>
  <si>
    <t>105.05.8.13.01.07.032.002.026.0851</t>
  </si>
  <si>
    <t>Bonificación pedogógica</t>
  </si>
  <si>
    <t>105.05.8.13.01.07.032.002.210</t>
  </si>
  <si>
    <t>105.05.8.13.01.07.032.002.210.0768</t>
  </si>
  <si>
    <t>105.05.8.13.01.07.032.002.210.0842</t>
  </si>
  <si>
    <t>105.05.8.13.01.07.032.002.546</t>
  </si>
  <si>
    <t>105.05.8.13.01.07.032.002.546.0504</t>
  </si>
  <si>
    <t>105.05.8.13.01.07.032.002.546.0752</t>
  </si>
  <si>
    <t>105.05.8.13.01.07.032.002.546.0762</t>
  </si>
  <si>
    <t>105.05.8.13.01.07.032.002.546.0763</t>
  </si>
  <si>
    <t>105.05.8.13.01.07.032.002.546.0764</t>
  </si>
  <si>
    <t>105.05.8.13.01.07.032.002.546.0765</t>
  </si>
  <si>
    <t>105.05.8.13.01.07.032.002.546.0766</t>
  </si>
  <si>
    <t>105.05.8.13.01.07.032.002.649</t>
  </si>
  <si>
    <t>REC BCE PAE ALIMENTACION ESCOLAR 2016</t>
  </si>
  <si>
    <t>105.05.8.13.01.07.032.002.649.0504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</si>
  <si>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</si>
  <si>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</si>
  <si>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</si>
  <si>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</si>
  <si>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</si>
  <si>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</si>
  <si>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</si>
  <si>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</si>
  <si>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</si>
  <si>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</si>
  <si>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</si>
  <si>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</si>
  <si>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</si>
  <si>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</si>
  <si>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</si>
  <si>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</si>
  <si>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</si>
  <si>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</si>
  <si>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105.06.8.13.01.07.032.002.026.0618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</si>
  <si>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</si>
  <si>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</si>
  <si>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</si>
  <si>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</si>
  <si>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</si>
  <si>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</si>
  <si>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</si>
  <si>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</si>
  <si>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</si>
  <si>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</si>
  <si>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</si>
  <si>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</si>
  <si>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</si>
  <si>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</si>
  <si>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</si>
  <si>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</si>
  <si>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</si>
  <si>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</si>
  <si>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</si>
  <si>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</si>
  <si>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</si>
  <si>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</si>
  <si>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</si>
  <si>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</si>
  <si>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</si>
  <si>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105.06.8.13.01.07.032.002.026.0851</t>
  </si>
  <si>
    <t>105.06.8.13.01.07.032.002.546</t>
  </si>
  <si>
    <t>105.06.8.13.01.07.032.002.546.0781</t>
  </si>
  <si>
    <t>105.06.8.13.01.07.032.002.546.0782</t>
  </si>
  <si>
    <t>105.06.8.13.01.07.032.002.546.0783</t>
  </si>
  <si>
    <t>105.06.8.13.01.07.032.002.546.0784</t>
  </si>
  <si>
    <t>105.06.8.13.01.07.032.002.546.0785</t>
  </si>
  <si>
    <t>105.06.8.13.01.07.032.002.605</t>
  </si>
  <si>
    <t>105.06.8.13.01.07.032.002.605.0504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</si>
  <si>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</si>
  <si>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</si>
  <si>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</si>
  <si>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</si>
  <si>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</si>
  <si>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</si>
  <si>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105.06.8.13.01.07.032.003.559</t>
  </si>
  <si>
    <t xml:space="preserve">REC.BCE.Reintegro por siniestros RDE Educacion
</t>
  </si>
  <si>
    <t>105.06.8.13.01.07.032.003.559.0622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</si>
  <si>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</si>
  <si>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</si>
  <si>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</si>
  <si>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</si>
  <si>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</si>
  <si>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</si>
  <si>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</si>
  <si>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</si>
  <si>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</si>
  <si>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</si>
  <si>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</si>
  <si>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</si>
  <si>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</si>
  <si>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</si>
  <si>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</si>
  <si>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</si>
  <si>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</si>
  <si>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</si>
  <si>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</si>
  <si>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105.07.8.13.01.07.031.001.633</t>
  </si>
  <si>
    <t>Rendimientos Financieros SGP Primera Infancia</t>
  </si>
  <si>
    <t>105.07.8.13.01.07.031.001.633.0612</t>
  </si>
  <si>
    <t>105.07.8.13.01.07.031.001.843</t>
  </si>
  <si>
    <t>REC BCE RENDIMIENTOS FROS SGP PRIMERA INFANCIA</t>
  </si>
  <si>
    <t>105.07.8.13.01.07.031.001.843.0612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</si>
  <si>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</si>
  <si>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</si>
  <si>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</si>
  <si>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</si>
  <si>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</si>
  <si>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</si>
  <si>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</si>
  <si>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</si>
  <si>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</si>
  <si>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</si>
  <si>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</si>
  <si>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</si>
  <si>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</si>
  <si>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</si>
  <si>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</si>
  <si>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</si>
  <si>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</si>
  <si>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</si>
  <si>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</si>
  <si>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</si>
  <si>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</si>
  <si>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</si>
  <si>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</si>
  <si>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</si>
  <si>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</si>
  <si>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</si>
  <si>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</si>
  <si>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</si>
  <si>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</si>
  <si>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</si>
  <si>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</si>
  <si>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</si>
  <si>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</si>
  <si>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</si>
  <si>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</si>
  <si>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</si>
  <si>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</si>
  <si>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</si>
  <si>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</si>
  <si>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</si>
  <si>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</si>
  <si>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</si>
  <si>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</si>
  <si>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</si>
  <si>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</si>
  <si>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</si>
  <si>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</si>
  <si>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</si>
  <si>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</si>
  <si>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</si>
  <si>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</si>
  <si>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</si>
  <si>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105.11.8.10</t>
  </si>
  <si>
    <t>ARMENIA SOCIAL</t>
  </si>
  <si>
    <t>105.11.8.10.01</t>
  </si>
  <si>
    <t>105.11.8.10.01.02</t>
  </si>
  <si>
    <t>ARMENIA EDUCADA Y EDUCADORA</t>
  </si>
  <si>
    <t>105.11.8.10.01.02.001</t>
  </si>
  <si>
    <t>CALIDAD EDUCATIVA</t>
  </si>
  <si>
    <t>105.11.8.10.01.02.001.003</t>
  </si>
  <si>
    <t>CONSTRUCCION ADQUISICION DOTACION MEJORAMIENTO Y MANTENIMIENTO DE INFRAESTRUCTURA</t>
  </si>
  <si>
    <t>105.11.8.10.01.02.001.003.001</t>
  </si>
  <si>
    <t>105.11.8.10.01.02.001.003.001.0130</t>
  </si>
  <si>
    <t>Construcción de infraestructura educativa</t>
  </si>
  <si>
    <t>105.11.8.10.01.02.001.005</t>
  </si>
  <si>
    <t>ALIMENTACION ESCOLAR</t>
  </si>
  <si>
    <t>105.11.8.10.01.02.001.005.001</t>
  </si>
  <si>
    <t>105.11.8.10.01.02.001.005.001.0136</t>
  </si>
  <si>
    <t>Alimentación escolar</t>
  </si>
  <si>
    <t>105.11.8.10.01.02.001.005.028</t>
  </si>
  <si>
    <t>SGP CALIDAD MATRICULA OFICIAL</t>
  </si>
  <si>
    <t>105.11.8.10.01.02.001.005.028.0136</t>
  </si>
  <si>
    <t>105.11.8.13</t>
  </si>
  <si>
    <t>105.11.8.13.01</t>
  </si>
  <si>
    <t>105.11.8.13.01.07</t>
  </si>
  <si>
    <t>105.11.8.13.01.07.033</t>
  </si>
  <si>
    <t>105.11.8.13.01.07.033.001</t>
  </si>
  <si>
    <t>EXCELENCIA EDUCATIVA PARA LA PAZ</t>
  </si>
  <si>
    <t>105.11.8.13.01.07.033.001.001</t>
  </si>
  <si>
    <t>105.11.8.13.01.07.033.001.001.0623</t>
  </si>
  <si>
    <t xml:space="preserve">Acompañamiento para la mejora de la calidad educativa y seguimiento a los procesos de aprendizaje
</t>
  </si>
  <si>
    <t>105.11.8.13.01.07.033.001.028</t>
  </si>
  <si>
    <t>105.11.8.13.01.07.033.001.028.0623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</si>
  <si>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</si>
  <si>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</si>
  <si>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</si>
  <si>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</si>
  <si>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105.11.8.13.01.07.033.001.210</t>
  </si>
  <si>
    <t>105.11.8.13.01.07.033.001.210.0623</t>
  </si>
  <si>
    <t>105.11.8.13.01.07.033.001.709</t>
  </si>
  <si>
    <t>REC BCE DESAHORRO FONPET EDUCACION</t>
  </si>
  <si>
    <t>105.11.8.13.01.07.033.001.709.0623</t>
  </si>
  <si>
    <t>105.11.8.13.01.07.033.002</t>
  </si>
  <si>
    <t>EDUCACION Y CULTURA PARA LA PAZ</t>
  </si>
  <si>
    <t>105.11.8.13.01.07.033.002.001</t>
  </si>
  <si>
    <t>105.11.8.13.01.07.033.002.001.0628</t>
  </si>
  <si>
    <t xml:space="preserve">Jornadas complementarias
</t>
  </si>
  <si>
    <t>105.11.8.13.01.07.033.002.001.0629</t>
  </si>
  <si>
    <t xml:space="preserve">Cultura ciudadana y convivencia escolar para la paz
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</si>
  <si>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</si>
  <si>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</si>
  <si>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</si>
  <si>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</si>
  <si>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</si>
  <si>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</si>
  <si>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</si>
  <si>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</si>
  <si>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</si>
  <si>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SGP ALIMENTACION ESCOLAR -ASIGNACIONES ESPECIALES</t>
  </si>
  <si>
    <t>105.11.8.13.01.07.033.002.024.0631</t>
  </si>
  <si>
    <t>Alimentacion Escolar</t>
  </si>
  <si>
    <t>105.11.8.13.01.07.033.002.028</t>
  </si>
  <si>
    <t>105.11.8.13.01.07.033.002.028.0627</t>
  </si>
  <si>
    <t xml:space="preserve">Jornada única para la paz
</t>
  </si>
  <si>
    <t>105.11.8.13.01.07.033.002.028.0628</t>
  </si>
  <si>
    <t>105.11.8.13.01.07.033.002.028.0629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</si>
  <si>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</si>
  <si>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</si>
  <si>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</si>
  <si>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</si>
  <si>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</si>
  <si>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REINTEGROS PROPIOS</t>
  </si>
  <si>
    <t>105.11.8.13.01.07.033.002.096.0631</t>
  </si>
  <si>
    <t>105.11.8.13.01.07.033.002.210</t>
  </si>
  <si>
    <t>105.11.8.13.01.07.033.002.210.0628</t>
  </si>
  <si>
    <t>105.11.8.13.01.07.033.002.210.0631</t>
  </si>
  <si>
    <t>Alimentación Escolar</t>
  </si>
  <si>
    <t>105.11.8.13.01.07.033.002.210.0634</t>
  </si>
  <si>
    <t>105.11.8.13.01.07.033.002.308</t>
  </si>
  <si>
    <t>PAE-ALIMENTACION ESCOLAR</t>
  </si>
  <si>
    <t>105.11.8.13.01.07.033.002.308.0631</t>
  </si>
  <si>
    <t>105.11.8.13.01.07.033.002.555</t>
  </si>
  <si>
    <t xml:space="preserve">REC.BCE.Alimentacion Escolar Asig.Especial
</t>
  </si>
  <si>
    <t>105.11.8.13.01.07.033.002.555.0631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</si>
  <si>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</si>
  <si>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</si>
  <si>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</si>
  <si>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</si>
  <si>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</si>
  <si>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</si>
  <si>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</si>
  <si>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</si>
  <si>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</si>
  <si>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105.11.8.13.01.07.033.002.660</t>
  </si>
  <si>
    <t>REC BCE  PAE ALIMENTACION ESCOLAR  POR RESOLUCION</t>
  </si>
  <si>
    <t>105.11.8.13.01.07.033.002.660.0631</t>
  </si>
  <si>
    <t>105.11.8.13.01.07.033.002.661</t>
  </si>
  <si>
    <t>REC BCE  SGP CALIDAD MATRICULA OFICIAL</t>
  </si>
  <si>
    <t>105.11.8.13.01.07.033.002.661.0631</t>
  </si>
  <si>
    <t>105.11.8.13.01.07.033.002.673</t>
  </si>
  <si>
    <t>REC BCE RTOS FROS PAE ALIMENTACION ESCOLAR</t>
  </si>
  <si>
    <t>105.11.8.13.01.07.033.002.673.0631</t>
  </si>
  <si>
    <t>105.11.8.13.01.07.033.002.708</t>
  </si>
  <si>
    <t>REC BCE PAE ALIMENTACION  ESCOLAR</t>
  </si>
  <si>
    <t>105.11.8.13.01.07.033.002.708.0631</t>
  </si>
  <si>
    <t>105.11.8.13.01.07.033.002.709</t>
  </si>
  <si>
    <t>105.11.8.13.01.07.033.002.709.0629</t>
  </si>
  <si>
    <t>105.11.8.13.01.07.033.002.709.0630</t>
  </si>
  <si>
    <t>105.11.8.13.01.07.033.002.844</t>
  </si>
  <si>
    <t>REC BALANCE RENDIMIENTOS FINANCIEROS PAE</t>
  </si>
  <si>
    <t>105.11.8.13.01.07.033.002.844.0631</t>
  </si>
  <si>
    <t>105.11.8.13.01.07.033.002.845</t>
  </si>
  <si>
    <t>REC BCE RTOS FROS ASIGNACION ESPECIAL ALIMENTACION ESCOLAR</t>
  </si>
  <si>
    <t>105.11.8.13.01.07.033.002.845.0631</t>
  </si>
  <si>
    <t>105.11.8.13.01.07.033.002.870</t>
  </si>
  <si>
    <t>PAE-ALIMENTACION ESCOLAR 2019</t>
  </si>
  <si>
    <t>105.11.8.13.01.07.033.002.870.0631</t>
  </si>
  <si>
    <t>105.11.8.13.01.07.033.003</t>
  </si>
  <si>
    <t>MEJORAMIENTO DE AMBIENTES ESCOLARES</t>
  </si>
  <si>
    <t>105.11.8.13.01.07.033.003.001</t>
  </si>
  <si>
    <t>105.11.8.13.01.07.033.003.001.0639</t>
  </si>
  <si>
    <t xml:space="preserve">Mantenimiento y adecuación de infraestructura educativa
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</si>
  <si>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</si>
  <si>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</si>
  <si>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</si>
  <si>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</si>
  <si>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</si>
  <si>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</si>
  <si>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 xml:space="preserve">Construcción de infraestructura educativa 
</t>
  </si>
  <si>
    <t>105.11.8.13.01.07.033.003.028.0639</t>
  </si>
  <si>
    <t>105.11.8.13.01.07.033.003.650</t>
  </si>
  <si>
    <t>REC BCE DESAHORRO FONPET CSF 2016</t>
  </si>
  <si>
    <t>105.11.8.13.01.07.033.003.650.0637</t>
  </si>
  <si>
    <t>105.11.8.13.01.07.033.003.650.0639</t>
  </si>
  <si>
    <t>105.11.8.13.01.07.033.003.659</t>
  </si>
  <si>
    <t>REC BCE RTOS FROS DESAHORRO FONPET</t>
  </si>
  <si>
    <t>105.11.8.13.01.07.033.003.659.0639</t>
  </si>
  <si>
    <t>105.11.8.13.01.07.033.003.661</t>
  </si>
  <si>
    <t>105.11.8.13.01.07.033.003.661.0639</t>
  </si>
  <si>
    <t>105.11.8.13.01.07.033.003.702</t>
  </si>
  <si>
    <t>RENDIMIENTOS FROS DESAHORRO FONPET</t>
  </si>
  <si>
    <t>105.11.8.13.01.07.033.003.702.0639</t>
  </si>
  <si>
    <t>105.11.8.13.01.07.033.003.709</t>
  </si>
  <si>
    <t>105.11.8.13.01.07.033.003.709.0636</t>
  </si>
  <si>
    <t>105.11.8.13.01.07.033.003.709.0637</t>
  </si>
  <si>
    <t>105.11.8.13.01.07.033.003.709.0639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</si>
  <si>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</si>
  <si>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</si>
  <si>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</si>
  <si>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</si>
  <si>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</si>
  <si>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</si>
  <si>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</si>
  <si>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105.11.8.13.01.07.033.004.029</t>
  </si>
  <si>
    <t>SGP CALIDAD GRATUIDAD</t>
  </si>
  <si>
    <t>105.11.8.13.01.07.033.004.029.0641</t>
  </si>
  <si>
    <t xml:space="preserve">Transferencias a las instituciones educativas
</t>
  </si>
  <si>
    <t>105.11.8.13.01.07.033.004.210</t>
  </si>
  <si>
    <t>105.11.8.13.01.07.033.004.210.0641</t>
  </si>
  <si>
    <t>105.11.8.13.01.07.033.004.661</t>
  </si>
  <si>
    <t>105.11.8.13.01.07.033.004.661.0641</t>
  </si>
  <si>
    <t>105.11.8.13.01.07.033.004.846</t>
  </si>
  <si>
    <t>REC BCE RTOS FROS SGP CALIDAD</t>
  </si>
  <si>
    <t>105.11.8.13.01.07.033.004.846.0641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</si>
  <si>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</si>
  <si>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</si>
  <si>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</si>
  <si>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</si>
  <si>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</si>
  <si>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</si>
  <si>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</si>
  <si>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</si>
  <si>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</si>
  <si>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</si>
  <si>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</si>
  <si>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</si>
  <si>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105.11.8.13.01.07.034.002.650</t>
  </si>
  <si>
    <t>105.11.8.13.01.07.034.002.650.0643</t>
  </si>
  <si>
    <t>105.11.8.13.01.07.034.002.709</t>
  </si>
  <si>
    <t>105.11.8.13.01.07.034.002.709.0643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</si>
  <si>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</si>
  <si>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</si>
  <si>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</si>
  <si>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</si>
  <si>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</si>
  <si>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</si>
  <si>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</si>
  <si>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</si>
  <si>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</si>
  <si>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</si>
  <si>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</si>
  <si>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</si>
  <si>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</si>
  <si>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105.11.8.13.01.07.034.003.300</t>
  </si>
  <si>
    <t>RECURSOS DEL BLACNE PROGRAMAS EDUCACION.PARA EL TRABAJO Y EL DES.HUMANO RDE</t>
  </si>
  <si>
    <t>105.11.8.13.01.07.034.003.300.0645</t>
  </si>
  <si>
    <t>106</t>
  </si>
  <si>
    <t>SECRETARIA DE INFRAESTRUCTUA</t>
  </si>
  <si>
    <t>106.01</t>
  </si>
  <si>
    <t>Secretaria de Infrastructura</t>
  </si>
  <si>
    <t>106.01.8</t>
  </si>
  <si>
    <t>106.01.8.09</t>
  </si>
  <si>
    <t>ARMENIA COMPETITIVA</t>
  </si>
  <si>
    <t>106.01.8.09.15</t>
  </si>
  <si>
    <t>106.01.8.09.15.09</t>
  </si>
  <si>
    <t>ARMENIA OBRAS PARA EL DISFRUTE</t>
  </si>
  <si>
    <t>106.01.8.09.15.09.001</t>
  </si>
  <si>
    <t>INVERSION EN INFRAESTRUCTURA PARA EL DESARROLLO SOCIAL Y ECONOMICO</t>
  </si>
  <si>
    <t>106.01.8.09.15.09.001.001</t>
  </si>
  <si>
    <t>INFRAESTRUCTURA DE LOS EQUIPAMENTOS COLECTIVOS DEL MUNICIPIO</t>
  </si>
  <si>
    <t>106.01.8.09.15.09.001.001.192</t>
  </si>
  <si>
    <t>CREDITO INTERNO</t>
  </si>
  <si>
    <t>106.01.8.09.15.09.001.001.192.0059</t>
  </si>
  <si>
    <t>Construccion adecuacion, mantenimiento y/o reparacion e infraestructura social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</si>
  <si>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</si>
  <si>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</si>
  <si>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</si>
  <si>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</si>
  <si>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</si>
  <si>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</si>
  <si>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</si>
  <si>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</si>
  <si>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</si>
  <si>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</si>
  <si>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106.01.8.12.15.05.022.001.030</t>
  </si>
  <si>
    <t>S.G.P PROPOSITO GENERAL AGUA POTABLE</t>
  </si>
  <si>
    <t>106.01.8.12.15.05.022.001.030.0828</t>
  </si>
  <si>
    <t>106.01.8.12.15.05.022.001.033</t>
  </si>
  <si>
    <t>ULTIMA DOCEAVA SGP-PROPOSITO GENERAL</t>
  </si>
  <si>
    <t>106.01.8.12.15.05.022.001.033.0828</t>
  </si>
  <si>
    <t>106.01.8.12.15.05.022.001.034</t>
  </si>
  <si>
    <t>106.01.8.12.15.05.022.001.034.0828</t>
  </si>
  <si>
    <t>106.01.8.12.15.05.022.001.310</t>
  </si>
  <si>
    <t>DERECHOS DE TRANSITO Y TRANSPORTE</t>
  </si>
  <si>
    <t>106.01.8.12.15.05.022.001.310.0828</t>
  </si>
  <si>
    <t>106.01.8.12.15.05.022.001.837</t>
  </si>
  <si>
    <t>CREDITO-PLAN DESARROLLO 2016-2019</t>
  </si>
  <si>
    <t>106.01.8.12.15.05.022.001.837.0828</t>
  </si>
  <si>
    <t>106.01.8.12.15.05.023</t>
  </si>
  <si>
    <t>EQUIPAMENTO DINAMIZADORES Y AMOBLAMIENTO PARA EL DESARROLLO COLECTIVO DE CIUDAD</t>
  </si>
  <si>
    <t>106.01.8.12.15.05.023.001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</si>
  <si>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</si>
  <si>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</si>
  <si>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</si>
  <si>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</si>
  <si>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</si>
  <si>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</si>
  <si>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</si>
  <si>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</si>
  <si>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ALUMBRADO PUBLICO CSF</t>
  </si>
  <si>
    <t>106.01.8.12.15.05.023.001.191.0583</t>
  </si>
  <si>
    <t xml:space="preserve">Servicio de Alumbrado público
</t>
  </si>
  <si>
    <t>106.01.8.12.15.05.023.001.197</t>
  </si>
  <si>
    <t>106.01.8.12.15.05.023.001.197.0577</t>
  </si>
  <si>
    <t>La construccion,reparacion y mantenimiento o adecuacion de un espacio y/o equipamento colectivo</t>
  </si>
  <si>
    <t>106.01.8.12.15.05.023.001.210</t>
  </si>
  <si>
    <t>106.01.8.12.15.05.023.001.210.0577</t>
  </si>
  <si>
    <t>construccion,reparacion y mantenimiento o adecuacion de la infraestructura de los  equipamientos colectivos del Municipio</t>
  </si>
  <si>
    <t>106.01.8.12.15.05.023.001.301</t>
  </si>
  <si>
    <t>RECUPERACION CARTERA ALUMBRADO PUBLICO</t>
  </si>
  <si>
    <t>106.01.8.12.15.05.023.001.301.0583</t>
  </si>
  <si>
    <t>106.01.8.12.15.05.023.001.310</t>
  </si>
  <si>
    <t>106.01.8.12.15.05.023.001.310.0577</t>
  </si>
  <si>
    <t>construccion,reparacion , mantenimiento y/o adecuacion de la infraestructura de los equipamentos colectivos del municipio</t>
  </si>
  <si>
    <t>106.01.8.12.15.05.023.001.505</t>
  </si>
  <si>
    <t>106.01.8.12.15.05.023.001.505.0577</t>
  </si>
  <si>
    <t>106.01.8.12.15.05.023.001.515</t>
  </si>
  <si>
    <t xml:space="preserve">REC.BCE.Impuesto de Alumbrado Publico RDE
</t>
  </si>
  <si>
    <t>106.01.8.12.15.05.023.001.515.0583</t>
  </si>
  <si>
    <t>106.01.8.12.15.05.023.001.563</t>
  </si>
  <si>
    <t>106.01.8.12.15.05.023.001.563.0577</t>
  </si>
  <si>
    <t>106.01.8.12.15.05.023.001.581</t>
  </si>
  <si>
    <t>106.01.8.12.15.05.023.001.581.0577</t>
  </si>
  <si>
    <t>La Construccion ,reparacion y Mantenimiento o Adecuacion de un espacio y/o equipamento colectivo</t>
  </si>
  <si>
    <t>106.01.8.12.15.05.023.001.621</t>
  </si>
  <si>
    <t>REC.BCE Impuesto de Transporte de  Oleductos y Gasoductos</t>
  </si>
  <si>
    <t>106.01.8.12.15.05.023.001.621.0577</t>
  </si>
  <si>
    <t>106.01.8.12.15.05.023.001.663</t>
  </si>
  <si>
    <t>REC BCE LIBERACION RESERVAS ALUMBRADO PUBLICO</t>
  </si>
  <si>
    <t>106.01.8.12.15.05.023.001.663.0583</t>
  </si>
  <si>
    <t>106.01.8.12.15.05.023.001.664</t>
  </si>
  <si>
    <t>REC BCE LIBERACION RVA PROPIOS</t>
  </si>
  <si>
    <t>106.01.8.12.15.05.023.001.664.0577</t>
  </si>
  <si>
    <t>106.01.8.12.15.05.023.001.700</t>
  </si>
  <si>
    <t>NACIONALES-CONVENIO-COLDEPORTES</t>
  </si>
  <si>
    <t>106.01.8.12.15.05.023.001.700.0577</t>
  </si>
  <si>
    <t>106.01.8.12.15.05.023.001.837</t>
  </si>
  <si>
    <t>106.01.8.12.15.05.023.001.837.0577</t>
  </si>
  <si>
    <t>106.01.8.12.15.05.023.001.837.0583</t>
  </si>
  <si>
    <t>106.01.8.12.15.05.023.001.873</t>
  </si>
  <si>
    <t>REC DEL CREDITO -PASIVO VIGENCIA EXPIRADA</t>
  </si>
  <si>
    <t>106.01.8.12.15.05.023.001.873.0577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</si>
  <si>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</si>
  <si>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</si>
  <si>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</si>
  <si>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</si>
  <si>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</si>
  <si>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</si>
  <si>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</si>
  <si>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</si>
  <si>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</si>
  <si>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</si>
  <si>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</si>
  <si>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</si>
  <si>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</si>
  <si>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106.01.8.14.09.15.070.002.001.0829</t>
  </si>
  <si>
    <t>Red vial Peatonal</t>
  </si>
  <si>
    <t>106.01.8.14.09.15.070.002.033</t>
  </si>
  <si>
    <t>106.01.8.14.09.15.070.002.033.0707</t>
  </si>
  <si>
    <t>106.01.8.14.09.15.070.002.033.0829</t>
  </si>
  <si>
    <t>106.01.8.14.09.15.070.002.034</t>
  </si>
  <si>
    <t>106.01.8.14.09.15.070.002.034.0707</t>
  </si>
  <si>
    <t>106.01.8.14.09.15.070.002.034.0829</t>
  </si>
  <si>
    <t>106.01.8.14.09.15.070.002.310</t>
  </si>
  <si>
    <t>106.01.8.14.09.15.070.002.310.0707</t>
  </si>
  <si>
    <t>106.01.8.14.09.15.070.002.310.0829</t>
  </si>
  <si>
    <t>106.01.8.14.09.15.070.002.653</t>
  </si>
  <si>
    <t xml:space="preserve"> NACIONALES CONVENIO PROSPERIDAD SOCIAL-FIP-SSF</t>
  </si>
  <si>
    <t>106.01.8.14.09.15.070.002.653.0707</t>
  </si>
  <si>
    <t>106.01.8.14.09.15.070.002.837</t>
  </si>
  <si>
    <t>106.01.8.14.09.15.070.002.837.0707</t>
  </si>
  <si>
    <t>106.01.8.14.09.15.070.002.869</t>
  </si>
  <si>
    <t>REC BCE CONVENIO NACIONALES PROSPERIDAD SOCIAL SSF</t>
  </si>
  <si>
    <t>106.01.8.14.09.15.070.002.869.0707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</si>
  <si>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</si>
  <si>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</si>
  <si>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</si>
  <si>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</si>
  <si>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</si>
  <si>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</si>
  <si>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</si>
  <si>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</si>
  <si>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</si>
  <si>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</si>
  <si>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106.03.8.14.09.15.070.002.311.0703</t>
  </si>
  <si>
    <t xml:space="preserve">Modernización física del territorio para la competitividad
</t>
  </si>
  <si>
    <t>106.03.8.14.09.15.070.002.312</t>
  </si>
  <si>
    <t>CREDITO-VALORIZACION</t>
  </si>
  <si>
    <t>106.03.8.14.09.15.070.002.312.0703</t>
  </si>
  <si>
    <t>106.03.8.14.09.15.070.002.666</t>
  </si>
  <si>
    <t>REC BCE VALORIZACION</t>
  </si>
  <si>
    <t>106.03.8.14.09.15.070.002.666.0703</t>
  </si>
  <si>
    <t>106.03.8.14.09.15.070.002.847</t>
  </si>
  <si>
    <t>REC BCE CREDITO VALORIZACION LIV RVA 2015-2016</t>
  </si>
  <si>
    <t>106.03.8.14.09.15.070.002.847.0703</t>
  </si>
  <si>
    <t>106.03.8.14.09.15.070.002.848</t>
  </si>
  <si>
    <t>REC BCE CONTRIBUCION VALORIZACION LIB. RVA 2016</t>
  </si>
  <si>
    <t>106.03.8.14.09.15.070.002.848.0703</t>
  </si>
  <si>
    <t>106.03.8.14.09.15.070.002.849</t>
  </si>
  <si>
    <t>REC BCE CREDITO VALORIZACION PASIVO VIG EXPIRADA</t>
  </si>
  <si>
    <t>106.03.8.14.09.15.070.002.849.0703</t>
  </si>
  <si>
    <t>106.03.8.14.09.15.070.002.850</t>
  </si>
  <si>
    <t>REC BCE CONTRIBUCION PASIVO VIGENCIA EXPIRADA 2016</t>
  </si>
  <si>
    <t>106.03.8.14.09.15.070.002.850.0703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</si>
  <si>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</si>
  <si>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</si>
  <si>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</si>
  <si>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</si>
  <si>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</si>
  <si>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</si>
  <si>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</si>
  <si>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</si>
  <si>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</si>
  <si>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</si>
  <si>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</si>
  <si>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</si>
  <si>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</si>
  <si>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</si>
  <si>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</si>
  <si>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</si>
  <si>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</si>
  <si>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</si>
  <si>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</si>
  <si>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</si>
  <si>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</si>
  <si>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</si>
  <si>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</si>
  <si>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</si>
  <si>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</si>
  <si>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</si>
  <si>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</si>
  <si>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</si>
  <si>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</si>
  <si>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</si>
  <si>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</si>
  <si>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</si>
  <si>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</si>
  <si>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</si>
  <si>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</si>
  <si>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</si>
  <si>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</si>
  <si>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</si>
  <si>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</si>
  <si>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</si>
  <si>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</si>
  <si>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</si>
  <si>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</si>
  <si>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</si>
  <si>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</si>
  <si>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</si>
  <si>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</si>
  <si>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</si>
  <si>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</si>
  <si>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</si>
  <si>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</si>
  <si>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</si>
  <si>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</si>
  <si>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</si>
  <si>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</si>
  <si>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</si>
  <si>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</si>
  <si>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</si>
  <si>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108.01.8.14.09.15.070.001.001</t>
  </si>
  <si>
    <t>108.01.8.14.09.15.070.001.001.0700</t>
  </si>
  <si>
    <t xml:space="preserve">Fortalecimiento Secretaría de Tránsito y Transporte de Armenia
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</si>
  <si>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</si>
  <si>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</si>
  <si>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</si>
  <si>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</si>
  <si>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</si>
  <si>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</si>
  <si>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</si>
  <si>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</si>
  <si>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</si>
  <si>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</si>
  <si>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</si>
  <si>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>108.01.8.14.09.15.070.001.013.0701</t>
  </si>
  <si>
    <t xml:space="preserve">Control a Fuentes Móviles
</t>
  </si>
  <si>
    <t>108.01.8.14.09.15.070.001.013.0831</t>
  </si>
  <si>
    <t>Implementación de estrategias en seguridad vial tendientes a la prevención y mitigación de la mortalidad en accidentes de tránsito en Armenia Quindío</t>
  </si>
  <si>
    <t>108.01.8.14.09.15.070.001.197</t>
  </si>
  <si>
    <t>108.01.8.14.09.15.070.001.197.0696</t>
  </si>
  <si>
    <t>108.01.8.14.09.15.070.001.210</t>
  </si>
  <si>
    <t>108.01.8.14.09.15.070.001.210.0700</t>
  </si>
  <si>
    <t>108.01.8.14.09.15.070.001.310</t>
  </si>
  <si>
    <t>108.01.8.14.09.15.070.001.310.0700</t>
  </si>
  <si>
    <t>108.01.8.14.09.15.070.001.836</t>
  </si>
  <si>
    <t>REC BCE CONVENIO SEGURIDAD VIAL</t>
  </si>
  <si>
    <t>108.01.8.14.09.15.070.001.836.0831</t>
  </si>
  <si>
    <t>108.01.8.14.09.15.070.001.851</t>
  </si>
  <si>
    <t>REC BCE FONDO DE SEGURIDAD VIAL MULTAS</t>
  </si>
  <si>
    <t>108.01.8.14.09.15.070.001.851.0696</t>
  </si>
  <si>
    <t>108.01.8.14.09.15.070.001.851.0698</t>
  </si>
  <si>
    <t>108.01.8.14.09.15.070.001.851.0699</t>
  </si>
  <si>
    <t>108.01.8.14.09.15.070.001.872</t>
  </si>
  <si>
    <t>DERECHOS DE TRANSITO SSF</t>
  </si>
  <si>
    <t>108.01.8.14.09.15.070.001.872.0700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</si>
  <si>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</si>
  <si>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</si>
  <si>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</si>
  <si>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</si>
  <si>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</si>
  <si>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</si>
  <si>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</si>
  <si>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</si>
  <si>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</si>
  <si>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</si>
  <si>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</si>
  <si>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</si>
  <si>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</si>
  <si>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</si>
  <si>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</si>
  <si>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</si>
  <si>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</si>
  <si>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</si>
  <si>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</si>
  <si>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</si>
  <si>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</si>
  <si>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</si>
  <si>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</si>
  <si>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</si>
  <si>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</si>
  <si>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</si>
  <si>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</si>
  <si>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</si>
  <si>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</si>
  <si>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</si>
  <si>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</si>
  <si>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109.01.8.13.14.08.046.001.581</t>
  </si>
  <si>
    <t>109.01.8.13.14.08.046.001.581.0654</t>
  </si>
  <si>
    <t>109.01.8.13.14.08.046.001.581.0655</t>
  </si>
  <si>
    <t>109.01.8.13.14.08.046.001.581.0656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</si>
  <si>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</si>
  <si>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</si>
  <si>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</si>
  <si>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</si>
  <si>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</si>
  <si>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</si>
  <si>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</si>
  <si>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</si>
  <si>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</si>
  <si>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</si>
  <si>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</si>
  <si>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109.01.8.13.14.08.048.001.034</t>
  </si>
  <si>
    <t>109.01.8.13.14.08.048.001.034.0658</t>
  </si>
  <si>
    <t>109.01.8.13.14.08.048.001.581</t>
  </si>
  <si>
    <t>109.01.8.13.14.08.048.001.581.0658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</si>
  <si>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</si>
  <si>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</si>
  <si>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</si>
  <si>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</si>
  <si>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</si>
  <si>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</si>
  <si>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</si>
  <si>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</si>
  <si>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</si>
  <si>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</si>
  <si>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</si>
  <si>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</si>
  <si>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</si>
  <si>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109.01.8.13.14.08.049.001.020.0660</t>
  </si>
  <si>
    <t>109.01.8.13.14.08.049.001.020.0661</t>
  </si>
  <si>
    <t>109.01.8.13.14.08.049.001.021</t>
  </si>
  <si>
    <t>109.01.8.13.14.08.049.001.021.0659</t>
  </si>
  <si>
    <t>109.01.8.13.14.08.049.001.021.0660</t>
  </si>
  <si>
    <t>109.01.8.13.14.08.049.001.034</t>
  </si>
  <si>
    <t>109.01.8.13.14.08.049.001.034.0659</t>
  </si>
  <si>
    <t>109.01.8.13.14.08.049.001.034.0660</t>
  </si>
  <si>
    <t>109.01.8.13.14.08.049.001.210</t>
  </si>
  <si>
    <t>109.01.8.13.14.08.049.001.210.0660</t>
  </si>
  <si>
    <t>109.01.8.13.14.08.049.001.581</t>
  </si>
  <si>
    <t>109.01.8.13.14.08.049.001.581.0659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</si>
  <si>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</si>
  <si>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</si>
  <si>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</si>
  <si>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</si>
  <si>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</si>
  <si>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</si>
  <si>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</si>
  <si>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</si>
  <si>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</si>
  <si>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</si>
  <si>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</si>
  <si>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</si>
  <si>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</si>
  <si>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</si>
  <si>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</si>
  <si>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109.01.8.13.14.08.051.001.210</t>
  </si>
  <si>
    <t>109.01.8.13.14.08.051.001.210.0664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</si>
  <si>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</si>
  <si>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</si>
  <si>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</si>
  <si>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</si>
  <si>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</si>
  <si>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</si>
  <si>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</si>
  <si>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</si>
  <si>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109.01.8.13.14.08.052.001.033</t>
  </si>
  <si>
    <t>109.01.8.13.14.08.052.001.033.0665</t>
  </si>
  <si>
    <t>109.01.8.13.14.08.052.001.034</t>
  </si>
  <si>
    <t>109.01.8.13.14.08.052.001.034.0665</t>
  </si>
  <si>
    <t>109.01.8.13.14.08.052.001.210</t>
  </si>
  <si>
    <t>109.01.8.13.14.08.052.001.210.0665</t>
  </si>
  <si>
    <t>109.01.8.13.14.08.052.001.581</t>
  </si>
  <si>
    <t>109.01.8.13.14.08.052.001.581.0665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</si>
  <si>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</si>
  <si>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</si>
  <si>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</si>
  <si>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</si>
  <si>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</si>
  <si>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109.01.8.13.14.08.053.001.001.0666</t>
  </si>
  <si>
    <t>Experiencia y sabiduría - 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</si>
  <si>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</si>
  <si>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</si>
  <si>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</si>
  <si>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</si>
  <si>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</si>
  <si>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</si>
  <si>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</si>
  <si>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</si>
  <si>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</si>
  <si>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</si>
  <si>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</si>
  <si>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109.01.8.13.14.08.053.001.210</t>
  </si>
  <si>
    <t>109.01.8.13.14.08.053.001.210.0666</t>
  </si>
  <si>
    <t>109.01.8.13.14.08.053.001.507</t>
  </si>
  <si>
    <t xml:space="preserve">REC.BCE.Estampilla para el bienestar del adulto Mayor
</t>
  </si>
  <si>
    <t>109.01.8.13.14.08.053.001.507.0667</t>
  </si>
  <si>
    <t>109.01.8.13.14.08.053.001.581</t>
  </si>
  <si>
    <t>109.01.8.13.14.08.053.001.581.0666</t>
  </si>
  <si>
    <t>109.01.8.13.14.08.053.001.589</t>
  </si>
  <si>
    <t>REC.BCE ESTAMPILLA DEPARTAMENTAL</t>
  </si>
  <si>
    <t>109.01.8.13.14.08.053.001.589.0667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</si>
  <si>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</si>
  <si>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</si>
  <si>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</si>
  <si>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</si>
  <si>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</si>
  <si>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</si>
  <si>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</si>
  <si>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</si>
  <si>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</si>
  <si>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</si>
  <si>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</si>
  <si>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</si>
  <si>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</si>
  <si>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</si>
  <si>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</si>
  <si>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</si>
  <si>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109.01.8.13.14.08.054.001.034.0669</t>
  </si>
  <si>
    <t>109.01.8.13.14.08.054.001.210</t>
  </si>
  <si>
    <t>109.01.8.13.14.08.054.001.210.0668</t>
  </si>
  <si>
    <t>109.01.8.13.14.08.054.001.210.0669</t>
  </si>
  <si>
    <t>109.01.8.13.14.08.054.001.581</t>
  </si>
  <si>
    <t>109.01.8.13.14.08.054.001.581.0668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</si>
  <si>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</si>
  <si>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</si>
  <si>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</si>
  <si>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</si>
  <si>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</si>
  <si>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</si>
  <si>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</si>
  <si>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</si>
  <si>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</si>
  <si>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109.01.8.13.14.08.055.001.033</t>
  </si>
  <si>
    <t>109.01.8.13.14.08.055.001.033.0670</t>
  </si>
  <si>
    <t>109.01.8.13.14.08.055.001.034</t>
  </si>
  <si>
    <t>109.01.8.13.14.08.055.001.034.0670</t>
  </si>
  <si>
    <t>109.01.8.13.14.08.055.001.581</t>
  </si>
  <si>
    <t>109.01.8.13.14.08.055.001.581.0670</t>
  </si>
  <si>
    <t>109.01.8.13.14.08.056</t>
  </si>
  <si>
    <t>PARTICIPÁCION CIUDADANA Y COMUNITARIA</t>
  </si>
  <si>
    <t>109.01.8.13.14.08.056.001</t>
  </si>
  <si>
    <t xml:space="preserve">
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</si>
  <si>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</si>
  <si>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</si>
  <si>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</si>
  <si>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</si>
  <si>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</si>
  <si>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</si>
  <si>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</si>
  <si>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</si>
  <si>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</si>
  <si>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</si>
  <si>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109.01.8.13.14.08.056.001.034</t>
  </si>
  <si>
    <t>109.01.8.13.14.08.056.001.034.0671</t>
  </si>
  <si>
    <t>109.01.8.13.14.08.056.001.034.0672</t>
  </si>
  <si>
    <t>109.01.8.13.14.08.056.001.210</t>
  </si>
  <si>
    <t>109.01.8.13.14.08.056.001.210.0671</t>
  </si>
  <si>
    <t>109.01.8.13.14.08.056.001.210.0673</t>
  </si>
  <si>
    <t>109.01.8.13.14.08.056.001.581</t>
  </si>
  <si>
    <t>109.01.8.13.14.08.056.001.581.0671</t>
  </si>
  <si>
    <t>109.01.8.13.14.08.056.001.581.0672</t>
  </si>
  <si>
    <t>109.01.8.13.14.08.056.001.852</t>
  </si>
  <si>
    <t>REC BCE PROPIOS LIBERACION RESERVA 2017</t>
  </si>
  <si>
    <t>109.01.8.13.14.08.056.001.852.0673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</si>
  <si>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</si>
  <si>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</si>
  <si>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</si>
  <si>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</si>
  <si>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</si>
  <si>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</si>
  <si>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</si>
  <si>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</si>
  <si>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</si>
  <si>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</si>
  <si>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</si>
  <si>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</si>
  <si>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</si>
  <si>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</si>
  <si>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</si>
  <si>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110.01.8.13.13.10.063.001.001.0685</t>
  </si>
  <si>
    <t xml:space="preserve">Centro de Empleo y Observatorio Regional del Mercado de Trabajo para Armenia y el Quindío.
</t>
  </si>
  <si>
    <t>110.01.8.13.13.10.063.001.001.0687</t>
  </si>
  <si>
    <t xml:space="preserve">Creación e implementación de una Agencia de Promoción de Inversiones para el Quindío y Armenia.
</t>
  </si>
  <si>
    <t>110.01.8.13.13.10.063.001.034</t>
  </si>
  <si>
    <t>110.01.8.13.13.10.063.001.034.0685</t>
  </si>
  <si>
    <t>110.01.8.13.13.10.063.001.210</t>
  </si>
  <si>
    <t>110.01.8.13.13.10.063.001.210.0685</t>
  </si>
  <si>
    <t>110.01.8.13.13.10.063.001.210.0687</t>
  </si>
  <si>
    <t>110.01.8.13.13.10.063.001.621</t>
  </si>
  <si>
    <t>110.01.8.13.13.10.063.001.621.0687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</si>
  <si>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</si>
  <si>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</si>
  <si>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</si>
  <si>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</si>
  <si>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</si>
  <si>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</si>
  <si>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</si>
  <si>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110.01.8.14.08.13.067.001</t>
  </si>
  <si>
    <t>CONSOLIDACIÓN Y FORTALECIMIENTO DEL CONSEJO MUNICIPAL DE DESARROLLO RURAL DEL MUNICIPIO DE ARMENIA.</t>
  </si>
  <si>
    <t>110.01.8.14.08.13.067.001.034</t>
  </si>
  <si>
    <t>110.01.8.14.08.13.067.001.034.0689</t>
  </si>
  <si>
    <t xml:space="preserve">Fortalecimiento y apoyo al Consejo Municipal de Desarrollo Rural del municipio de Armenia.
</t>
  </si>
  <si>
    <t>110.01.8.14.08.13.067.002</t>
  </si>
  <si>
    <t>ASISTENCIA TÉCNICA INTEGRAL A LOS PEQUEÑOS Y MEDIANOS PRODUCTORES DEL SECTOR RURAL DEL MUNICIPIO DE ARMENIA, ENMARCADO EN LA LEY 607 DEL 2000.</t>
  </si>
  <si>
    <t>110.01.8.14.08.13.067.002.034</t>
  </si>
  <si>
    <t>110.01.8.14.08.13.067.002.034.0690</t>
  </si>
  <si>
    <t xml:space="preserve">Asistencia técnica integral, permanente, pertinente y de calidad a los pequeños y medianos productores del municipio de Armenia.
</t>
  </si>
  <si>
    <t>110.01.8.14.08.13.067.002.210</t>
  </si>
  <si>
    <t>110.01.8.14.08.13.067.002.210.0690</t>
  </si>
  <si>
    <t>110.01.8.14.08.13.067.002.581</t>
  </si>
  <si>
    <t>110.01.8.14.08.13.067.002.581.0690</t>
  </si>
  <si>
    <t>110.01.8.14.08.13.067.003</t>
  </si>
  <si>
    <t>FORTALECIMIENTO DE LA AGRICULTURA FAMILIAR EN EL SECTOR RURAL Y URBANO DEL MUNICIPIO DE ARMENIA.</t>
  </si>
  <si>
    <t>110.01.8.14.08.13.067.003.034</t>
  </si>
  <si>
    <t>110.01.8.14.08.13.067.003.034.0691</t>
  </si>
  <si>
    <t xml:space="preserve">Fomento de la agricultura familiar y la seguridad alimentaria para pequeños y medianos productores del municipio de Armenia.
</t>
  </si>
  <si>
    <t>110.01.8.14.08.13.067.003.210</t>
  </si>
  <si>
    <t>110.01.8.14.08.13.067.003.210.0691</t>
  </si>
  <si>
    <t>110.01.8.14.08.13.067.003.581</t>
  </si>
  <si>
    <t>110.01.8.14.08.13.067.003.581.0691</t>
  </si>
  <si>
    <t>110.01.8.14.08.13.067.005</t>
  </si>
  <si>
    <t>FORTALECIMIENTO EN PROCESOS DE PRODUCCIÓN, TRANSFORMACIÓN, PROMOCIÓN Y COMERCIALIZACIÓN DEL CAFÉ EN EL MUNICIPIO DE ARMENIA.</t>
  </si>
  <si>
    <t>110.01.8.14.08.13.067.005.034</t>
  </si>
  <si>
    <t>110.01.8.14.08.13.067.005.034.0693</t>
  </si>
  <si>
    <t xml:space="preserve">Fortalecimiento de la producción, transformación, promoción y comercialización del café para la sostenibilidad de Paisaje Cultural Cafetero en el municipio de Armenia.
</t>
  </si>
  <si>
    <t>110.01.8.14.08.13.067.005.210</t>
  </si>
  <si>
    <t>110.01.8.14.08.13.067.005.210.0693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</si>
  <si>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</si>
  <si>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</si>
  <si>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</si>
  <si>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110.01.8.14.08.13.067.006.034.0695</t>
  </si>
  <si>
    <t xml:space="preserve">Fortalecimiento de las familias productoras de café a través del mejoramiento de sus condiciones sociales en el municipio de Armenia. 
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</si>
  <si>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</si>
  <si>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</si>
  <si>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</si>
  <si>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</si>
  <si>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</si>
  <si>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</si>
  <si>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</si>
  <si>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</si>
  <si>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</si>
  <si>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</si>
  <si>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</si>
  <si>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</si>
  <si>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</si>
  <si>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</si>
  <si>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</si>
  <si>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</si>
  <si>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110.01.8.14.13.12.065.002.210</t>
  </si>
  <si>
    <t>110.01.8.14.13.12.065.002.210.0709</t>
  </si>
  <si>
    <t>110.01.8.14.13.12.065.002.853</t>
  </si>
  <si>
    <t>REC BCE PMMA</t>
  </si>
  <si>
    <t>110.01.8.14.13.12.065.002.853.0709</t>
  </si>
  <si>
    <t>110.01.8.14.13.12.065.003</t>
  </si>
  <si>
    <t>POTENCIAR LA OFERTA EXPORTABLE Y EL SECTOR EXPORTADOR EN EL MUNICIPIO DE ARMENIA</t>
  </si>
  <si>
    <t>110.01.8.14.13.12.065.003.001</t>
  </si>
  <si>
    <t>110.01.8.14.13.12.065.003.001.0837</t>
  </si>
  <si>
    <t>Plan estrategico exportador y portafolio de la oferta de  productos exportables del municipio de armenia</t>
  </si>
  <si>
    <t>110.01.8.14.13.12.065.004</t>
  </si>
  <si>
    <t>ESTUDIOS ECONÓMICOS, OBSERVATORIOS E INVESTIGACIONES EN EL MUNICIPIO DE ARMENIA: DOING BUSSINES, POLÍTICA DE DESARROLLO PRODUCTIVO, POLÍTICA DE CIENCIA, TECNOLOGÍA E INNOVACIÓN, OBSERVATORIOS Y ESTUDIOS SOCIOECONÓMICOS.</t>
  </si>
  <si>
    <t>110.01.8.14.13.12.065.004.001</t>
  </si>
  <si>
    <t>110.01.8.14.13.12.065.004.001.0838</t>
  </si>
  <si>
    <t>Realizacion de estudios observatorios e investigaciones y seguimiento a los indicadores  del Doing Business en el Municipio de Armenia</t>
  </si>
  <si>
    <t>110.01.8.14.13.12.065.004.210</t>
  </si>
  <si>
    <t>110.01.8.14.13.12.065.004.210.0838</t>
  </si>
  <si>
    <t>110.01.8.14.13.12.065.005</t>
  </si>
  <si>
    <t>IMPLEMENTACIÓN, APOYO Y PROMOCIÓN, A LA FORMULACIÓN DE NUEVAS RUTAS COMPETITIVAS EN EL MUNICIPIO DE ARMENIA.</t>
  </si>
  <si>
    <t>110.01.8.14.13.12.065.005.001</t>
  </si>
  <si>
    <t>110.01.8.14.13.12.065.005.001.0830</t>
  </si>
  <si>
    <t xml:space="preserve">Rutas competitivas para sectores priorizados en la comision regional competitividad estructuradas para el municipio de armenia
</t>
  </si>
  <si>
    <t>110.01.8.14.13.12.065.006</t>
  </si>
  <si>
    <t>ACOMPAÑAMIENTO Y APOYO INCLUYENTE EN LA CREACIÓN DE PROYECTOS DE EMPRENDIMIENTO, INNOVACIÓN Y TECNOLOGÍA EN EL MUNICIPIO DE ARMENIA.</t>
  </si>
  <si>
    <t>110.01.8.14.13.12.065.006.034</t>
  </si>
  <si>
    <t>110.01.8.14.13.12.065.006.034.0841</t>
  </si>
  <si>
    <t>Emprendimiento Innovacion y tecnologia como ejes del desarrollo y la competitividad en el Municipio de Armenia</t>
  </si>
  <si>
    <t>110.01.8.14.13.12.065.007</t>
  </si>
  <si>
    <t xml:space="preserve">INCENTIVAR LA CULTURA FINANCIERA EN LOS MICROEMPRESARIOS PARA EL ACCESO INCLUYENTE A CANALES DE FINANCIACION Y AHORRO FORMAL EN EL MUNICIPIO DE ARMENIA
</t>
  </si>
  <si>
    <t>110.01.8.14.13.12.065.007.001</t>
  </si>
  <si>
    <t>110.01.8.14.13.12.065.007.001.0714</t>
  </si>
  <si>
    <t xml:space="preserve">Sensibilización en cultura financiera y acceso crediticio de los microempresarios en el municipio de Armenia.
</t>
  </si>
  <si>
    <t>110.01.8.14.13.12.065.007.210</t>
  </si>
  <si>
    <t>110.01.8.14.13.12.065.007.210.0714</t>
  </si>
  <si>
    <t>110.01.8.14.13.12.065.008</t>
  </si>
  <si>
    <t>ACOMPAÑAMIENTO AL CENTRO TECNOLOGICO DE NEGOCIOS E INNOVACION EN EL MUNICIPIO DE ARMENIA</t>
  </si>
  <si>
    <t>110.01.8.14.13.12.065.008.034</t>
  </si>
  <si>
    <t>110.01.8.14.13.12.065.008.034.0842</t>
  </si>
  <si>
    <t>Acompañamiento al Centro tecnologico de negocios e innovacion en el Municipio de Armenia</t>
  </si>
  <si>
    <t>110.01.8.14.13.12.066</t>
  </si>
  <si>
    <t>MAS TURISMO PARA ARMENIA</t>
  </si>
  <si>
    <t>110.01.8.14.13.12.066.001</t>
  </si>
  <si>
    <t>PLAN ESTRATÉGICO DE TURISMO PARA EL MUNICIPIO DE ARMENIA.</t>
  </si>
  <si>
    <t>110.01.8.14.13.12.066.001.001</t>
  </si>
  <si>
    <t>110.01.8.14.13.12.066.001.001.0715</t>
  </si>
  <si>
    <t xml:space="preserve">Plan Sectorial de Turismo del municipio de Armenia, alineado al Paisaje Cultural Cafetero y a las tipologías turísticas vacacional, de reuniones, de bienestar y salud y cultural.
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</si>
  <si>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</si>
  <si>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</si>
  <si>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</si>
  <si>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</si>
  <si>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</si>
  <si>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110.01.8.14.13.12.066.003.210</t>
  </si>
  <si>
    <t>110.01.8.14.13.12.066.003.210.0717</t>
  </si>
  <si>
    <t>110.01.8.14.13.12.066.004</t>
  </si>
  <si>
    <t>DISEÑO Y DESARROLLO DE RUTAS TEMÁTICAS EN EL MUNICIPIO DE ARMENIA.</t>
  </si>
  <si>
    <t>110.01.8.14.13.12.066.004.001</t>
  </si>
  <si>
    <t>110.01.8.14.13.12.066.004.001.0718</t>
  </si>
  <si>
    <t xml:space="preserve">Diseño y desarrollo de Rutas Temáticas que posicionen al municipio de Armenia como un destino turístico.
</t>
  </si>
  <si>
    <t>110.01.8.14.13.12.066.005</t>
  </si>
  <si>
    <t>DISEÑO Y DESARROLLO DE PRODUCTOS TURÍSTICOS EXPERIENCIALES EN EL MUNICIPIO DE ARMENIA.</t>
  </si>
  <si>
    <t>110.01.8.14.13.12.066.005.001</t>
  </si>
  <si>
    <t>110.01.8.14.13.12.066.005.001.0719</t>
  </si>
  <si>
    <t xml:space="preserve">Diseño y desarrollo de productos turísticos experienciales que posicionen al municipio de Armenia como un destino turístico de experiencias. 
</t>
  </si>
  <si>
    <t>110.01.8.14.13.12.066.006</t>
  </si>
  <si>
    <t>FORTALECIMIENTO DE LA OFERTA DE LOS PRODUCTOS TURÍSTICOS DEL MUNICIPIO DE ARMENIA.</t>
  </si>
  <si>
    <t>110.01.8.14.13.12.066.006.001</t>
  </si>
  <si>
    <t>110.01.8.14.13.12.066.006.001.0839</t>
  </si>
  <si>
    <t>Intervencion en el mejoramiento y recuperacion de los productos turisticos existentes en el Municipio de Armenia y en la implementacion de nuevos productos</t>
  </si>
  <si>
    <t>110.01.8.14.13.12.066.006.210</t>
  </si>
  <si>
    <t>110.01.8.14.13.12.066.006.210.0839</t>
  </si>
  <si>
    <t>110.01.8.14.13.12.066.007</t>
  </si>
  <si>
    <t>PLAN DE PROMOCIÓN TURÍSTICA PARA EL MUNICIPIO DE ARMENIA</t>
  </si>
  <si>
    <t>110.01.8.14.13.12.066.007.001</t>
  </si>
  <si>
    <t>110.01.8.14.13.12.066.007.001.0722</t>
  </si>
  <si>
    <t xml:space="preserve">Fortalecimiento y sostenimiento de los Puntos de Información Turística del municipio de Armenia y articulación a la Red Nacional de PITS.  
</t>
  </si>
  <si>
    <t>110.01.8.14.13.12.066.007.001.0840</t>
  </si>
  <si>
    <t>Campaña de Comunicacion y promocion del Municipio de Armenia como destino turistico en el marco del paisaje cultural cafetero</t>
  </si>
  <si>
    <t>110.01.8.14.13.12.066.007.210</t>
  </si>
  <si>
    <t>110.01.8.14.13.12.066.007.210.0722</t>
  </si>
  <si>
    <t>110.01.8.14.13.12.066.007.210.0848</t>
  </si>
  <si>
    <t>110.01.8.14.13.12.066.008</t>
  </si>
  <si>
    <t>ARMENIA DESTINO TURISTICO DE CONGRESOS Y CONVENCIONES A TRAVES  DE UNA ESTRATEGIA DE MARKETING TERRITORIAL BUREAU DE CONVENCIONES</t>
  </si>
  <si>
    <t>110.01.8.14.13.12.066.008.001</t>
  </si>
  <si>
    <t>110.01.8.14.13.12.066.008.001.0723</t>
  </si>
  <si>
    <t xml:space="preserve">Unidad Promotora de Turismo de Reuniones, Congresos, Eventos y Convenciones para el Quindío y Armenia.
</t>
  </si>
  <si>
    <t>110.01.8.14.13.12.066.008.210</t>
  </si>
  <si>
    <t>110.01.8.14.13.12.066.008.210.0723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</si>
  <si>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</si>
  <si>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</si>
  <si>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</si>
  <si>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</si>
  <si>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</si>
  <si>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</si>
  <si>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</si>
  <si>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</si>
  <si>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</si>
  <si>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</si>
  <si>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</si>
  <si>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</si>
  <si>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</si>
  <si>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</si>
  <si>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</si>
  <si>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</si>
  <si>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</si>
  <si>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</si>
  <si>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111.01.8.12.17.02.012.001.210</t>
  </si>
  <si>
    <t>111.01.8.12.17.02.012.001.210.0520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</si>
  <si>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</si>
  <si>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</si>
  <si>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</si>
  <si>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</si>
  <si>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</si>
  <si>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</si>
  <si>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</si>
  <si>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</si>
  <si>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</si>
  <si>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111.01.8.12.17.02.012.002.511</t>
  </si>
  <si>
    <t xml:space="preserve">REC.BCE.CRQ
</t>
  </si>
  <si>
    <t>111.01.8.12.17.02.012.002.511.0521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</si>
  <si>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</si>
  <si>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</si>
  <si>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</si>
  <si>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</si>
  <si>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</si>
  <si>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111.01.8.12.17.02.012.003.001.0523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</si>
  <si>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</si>
  <si>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</si>
  <si>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</si>
  <si>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</si>
  <si>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</si>
  <si>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</si>
  <si>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</si>
  <si>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</si>
  <si>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</si>
  <si>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</si>
  <si>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</si>
  <si>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</si>
  <si>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</si>
  <si>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</si>
  <si>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</si>
  <si>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</si>
  <si>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111.02.5.08.05.00.001.008</t>
  </si>
  <si>
    <t>SOBRETASA A LA GASOLINA</t>
  </si>
  <si>
    <t>111.02.5.08.05.00.001.311</t>
  </si>
  <si>
    <t>111.02.5.08.05.00.002</t>
  </si>
  <si>
    <t>Capital</t>
  </si>
  <si>
    <t>111.02.5.08.05.00.002.001</t>
  </si>
  <si>
    <t>PROPIOS</t>
  </si>
  <si>
    <t>111.02.5.08.05.00.002.008</t>
  </si>
  <si>
    <t>111.02.5.08.05.00.002.311</t>
  </si>
  <si>
    <t>111.02.5.08.05.00.002.635</t>
  </si>
  <si>
    <t>RECUPERACION CARTERA CONTRIBUCION VALORI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</si>
  <si>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</si>
  <si>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</si>
  <si>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</si>
  <si>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</si>
  <si>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</si>
  <si>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</si>
  <si>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</si>
  <si>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</si>
  <si>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</si>
  <si>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</si>
  <si>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</si>
  <si>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</si>
  <si>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</si>
  <si>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</si>
  <si>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</si>
  <si>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</si>
  <si>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</si>
  <si>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</si>
  <si>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</si>
  <si>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</si>
  <si>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</si>
  <si>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</si>
  <si>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</si>
  <si>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</si>
  <si>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</si>
  <si>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</si>
  <si>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</si>
  <si>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</si>
  <si>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</si>
  <si>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</si>
  <si>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</si>
  <si>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</si>
  <si>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</si>
  <si>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</si>
  <si>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</si>
  <si>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</si>
  <si>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111.05.8.12.04.02.012.001.001.0525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</si>
  <si>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</si>
  <si>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</si>
  <si>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</si>
  <si>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</si>
  <si>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</si>
  <si>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111.05.8.12.04.02.012.001.210</t>
  </si>
  <si>
    <t>111.05.8.12.04.02.012.001.210.0525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</si>
  <si>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</si>
  <si>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</si>
  <si>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</si>
  <si>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</si>
  <si>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</si>
  <si>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</si>
  <si>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111.05.8.12.04.02.012.001.669</t>
  </si>
  <si>
    <t>REC BCE REINTEGROS SGP DEPORTE</t>
  </si>
  <si>
    <t>111.05.8.12.04.02.012.001.669.0525</t>
  </si>
  <si>
    <t>111.05.8.12.04.02.012.001.837</t>
  </si>
  <si>
    <t>111.05.8.12.04.02.012.001.837.0525</t>
  </si>
  <si>
    <t>111.05.8.12.04.02.012.001.854</t>
  </si>
  <si>
    <t>REC BCE REINTEGROS PROPIOS FOMVIVIENDA Y AMABLE</t>
  </si>
  <si>
    <t>111.05.8.12.04.02.012.001.854.0525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</si>
  <si>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</si>
  <si>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</si>
  <si>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</si>
  <si>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</si>
  <si>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</si>
  <si>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</si>
  <si>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111.05.8.12.05.02.012.001.025</t>
  </si>
  <si>
    <t>ESTAMPILLA PRO-CULTURA</t>
  </si>
  <si>
    <t>111.05.8.12.05.02.012.001.025.0526</t>
  </si>
  <si>
    <t>Transferencia CULTURA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</si>
  <si>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</si>
  <si>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</si>
  <si>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</si>
  <si>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</si>
  <si>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</si>
  <si>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</si>
  <si>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111.05.8.12.05.02.012.001.671</t>
  </si>
  <si>
    <t>REC BCE ESTAMPILLA PRO-CULTURA</t>
  </si>
  <si>
    <t>111.05.8.12.05.02.012.001.671.0526</t>
  </si>
  <si>
    <t>111.05.8.12.05.02.012.001.855</t>
  </si>
  <si>
    <t>REC BCE ESTAMPILLA PRO-CULTURA REINTEGRO</t>
  </si>
  <si>
    <t>111.05.8.12.05.02.012.001.855.0526</t>
  </si>
  <si>
    <t>111.05.8.12.05.02.012.001.856</t>
  </si>
  <si>
    <t>CONTRIBUCION PARAFISCAL ESPEC PUBLICOS ARTES ESCENICAS</t>
  </si>
  <si>
    <t>111.05.8.12.05.02.012.001.856.0526</t>
  </si>
  <si>
    <t>111.05.8.12.05.02.012.001.857</t>
  </si>
  <si>
    <t>REC BCE SGP CULTURA REINTEGRO</t>
  </si>
  <si>
    <t>111.05.8.12.05.02.012.001.857.0526</t>
  </si>
  <si>
    <t>111.05.8.12.07</t>
  </si>
  <si>
    <t>VIVIENDA</t>
  </si>
  <si>
    <t>111.05.8.12.07.02</t>
  </si>
  <si>
    <t>111.05.8.12.07.02.012</t>
  </si>
  <si>
    <t>FORTALECIMIENTO DEL SISTEMA FINANCIERO FISCALIZACI</t>
  </si>
  <si>
    <t>111.05.8.12.07.02.012.001</t>
  </si>
  <si>
    <t>111.05.8.12.07.02.012.001.210</t>
  </si>
  <si>
    <t>111.05.8.12.07.02.012.001.210.0850</t>
  </si>
  <si>
    <t>Transferencia VIVIENDA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</si>
  <si>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</si>
  <si>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</si>
  <si>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</si>
  <si>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</si>
  <si>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</si>
  <si>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</si>
  <si>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</si>
  <si>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</si>
  <si>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</si>
  <si>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</si>
  <si>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</si>
  <si>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</si>
  <si>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</si>
  <si>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</si>
  <si>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</si>
  <si>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</si>
  <si>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</si>
  <si>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111.06.8.12.17.02.012.002.030.0822</t>
  </si>
  <si>
    <t>Subsidios EPA( Aseo)</t>
  </si>
  <si>
    <t>111.06.8.12.17.02.012.002.032</t>
  </si>
  <si>
    <t>ULTIMA DOCEAVA SGP PG AGUA POTABLE</t>
  </si>
  <si>
    <t>111.06.8.12.17.02.012.002.032.0820</t>
  </si>
  <si>
    <t>Subsidios EPA( Acueducto)</t>
  </si>
  <si>
    <t>111.06.8.12.17.02.012.002.032.0821</t>
  </si>
  <si>
    <t>111.06.8.12.17.02.012.002.032.0822</t>
  </si>
  <si>
    <t>111.06.8.12.17.02.012.002.674</t>
  </si>
  <si>
    <t>REC BCE RENDIMIENTOS FROS SGP AGUA POTABLE Y SANEAMIENTO BASICO</t>
  </si>
  <si>
    <t>111.06.8.12.17.02.012.002.674.0820</t>
  </si>
  <si>
    <t>111.06.8.12.17.02.012.002.858</t>
  </si>
  <si>
    <t>REC BCE SGP AGUA POTABLE Y SANEAMIENTO BASICO</t>
  </si>
  <si>
    <t>111.06.8.12.17.02.012.002.858.0820</t>
  </si>
  <si>
    <t>111.06.8.12.17.02.012.002.859</t>
  </si>
  <si>
    <t>REC BCE REINTEGRO AGUA POTABLE Y SANEAMIENTO BASICO</t>
  </si>
  <si>
    <t>111.06.8.12.17.02.012.002.859.0820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</si>
  <si>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</si>
  <si>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</si>
  <si>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</si>
  <si>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</si>
  <si>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</si>
  <si>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</si>
  <si>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</si>
  <si>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</si>
  <si>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</si>
  <si>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</si>
  <si>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</si>
  <si>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</si>
  <si>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</si>
  <si>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</si>
  <si>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</si>
  <si>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</si>
  <si>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</si>
  <si>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</si>
  <si>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valorización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</si>
  <si>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</si>
  <si>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</si>
  <si>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</si>
  <si>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</si>
  <si>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</si>
  <si>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</si>
  <si>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</si>
  <si>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</si>
  <si>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</si>
  <si>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</si>
  <si>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</si>
  <si>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</si>
  <si>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</si>
  <si>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</si>
  <si>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</si>
  <si>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</si>
  <si>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</si>
  <si>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</si>
  <si>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</si>
  <si>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</si>
  <si>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</si>
  <si>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113.01.8.12.15.05.026.001.210</t>
  </si>
  <si>
    <t>113.01.8.12.15.05.026.001.210.0587</t>
  </si>
  <si>
    <t>113.01.8.12.15.05.026.001.837</t>
  </si>
  <si>
    <t>113.01.8.12.15.05.026.001.837.0587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</si>
  <si>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</si>
  <si>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</si>
  <si>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</si>
  <si>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</si>
  <si>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</si>
  <si>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113.01.8.12.15.05.026.002.210</t>
  </si>
  <si>
    <t>113.01.8.12.15.05.026.002.210.0588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</si>
  <si>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</si>
  <si>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</si>
  <si>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</si>
  <si>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</si>
  <si>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</si>
  <si>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</si>
  <si>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</si>
  <si>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</si>
  <si>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</si>
  <si>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113.01.8.12.17.01.007.001.004</t>
  </si>
  <si>
    <t>VENTA DE ACTIVOS INVERSION</t>
  </si>
  <si>
    <t>113.01.8.12.17.01.007.001.004.0515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</si>
  <si>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</si>
  <si>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</si>
  <si>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</si>
  <si>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</si>
  <si>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</si>
  <si>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</si>
  <si>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</si>
  <si>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</si>
  <si>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</si>
  <si>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</si>
  <si>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113.01.8.13.14.08.059.001.210</t>
  </si>
  <si>
    <t>113.01.8.13.14.08.059.001.210.0678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</si>
  <si>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</si>
  <si>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</si>
  <si>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</si>
  <si>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</si>
  <si>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</si>
  <si>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</si>
  <si>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</si>
  <si>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</si>
  <si>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</si>
  <si>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</si>
  <si>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</si>
  <si>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</si>
  <si>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</si>
  <si>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</si>
  <si>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</si>
  <si>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</si>
  <si>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</si>
  <si>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</si>
  <si>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</si>
  <si>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</si>
  <si>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</si>
  <si>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</si>
  <si>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</si>
  <si>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</si>
  <si>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</si>
  <si>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</si>
  <si>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</si>
  <si>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</si>
  <si>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</si>
  <si>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</si>
  <si>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</si>
  <si>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</si>
  <si>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</si>
  <si>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</si>
  <si>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</si>
  <si>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</si>
  <si>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</si>
  <si>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</si>
  <si>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</si>
  <si>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</si>
  <si>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</si>
  <si>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</si>
  <si>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</si>
  <si>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</si>
  <si>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</si>
  <si>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</si>
  <si>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</si>
  <si>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</si>
  <si>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</si>
  <si>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</si>
  <si>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</si>
  <si>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</si>
  <si>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</si>
  <si>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</si>
  <si>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</si>
  <si>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</si>
  <si>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</si>
  <si>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</si>
  <si>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</si>
  <si>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</si>
  <si>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</si>
  <si>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</si>
  <si>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</si>
  <si>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</si>
  <si>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</si>
  <si>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</si>
  <si>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</si>
  <si>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</si>
  <si>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</si>
  <si>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</si>
  <si>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</si>
  <si>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</si>
  <si>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</si>
  <si>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</si>
  <si>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</si>
  <si>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</si>
  <si>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</si>
  <si>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</si>
  <si>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</si>
  <si>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</si>
  <si>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113.02.5.01.10.00.040</t>
  </si>
  <si>
    <t>Arrendamientos J.A.L</t>
  </si>
  <si>
    <t>113.02.5.01.10.00.040.001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</si>
  <si>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</si>
  <si>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</si>
  <si>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</si>
  <si>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</si>
  <si>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</si>
  <si>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</si>
  <si>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</si>
  <si>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</si>
  <si>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</si>
  <si>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</si>
  <si>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</si>
  <si>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</si>
  <si>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</si>
  <si>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</si>
  <si>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</si>
  <si>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</si>
  <si>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</si>
  <si>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</si>
  <si>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</si>
  <si>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</si>
  <si>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</si>
  <si>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</si>
  <si>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</si>
  <si>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</si>
  <si>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</si>
  <si>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</si>
  <si>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</si>
  <si>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</si>
  <si>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</si>
  <si>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</si>
  <si>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114.01.8.12.10.03.015.001.210</t>
  </si>
  <si>
    <t>114.01.8.12.10.03.015.001.210.0538</t>
  </si>
  <si>
    <t xml:space="preserve">Las TIC y la protección del Medio Ambiente
Las TIC y la protección del Medio Ambiente
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</si>
  <si>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</si>
  <si>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</si>
  <si>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</si>
  <si>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</si>
  <si>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</si>
  <si>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</si>
  <si>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</si>
  <si>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</si>
  <si>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</si>
  <si>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</si>
  <si>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</si>
  <si>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114.01.8.14.13.14.068.001.210</t>
  </si>
  <si>
    <t>114.01.8.14.13.14.068.001.210.0724</t>
  </si>
  <si>
    <t>114.01.8.14.13.14.068.001.860</t>
  </si>
  <si>
    <t>DONACIONES</t>
  </si>
  <si>
    <t>114.01.8.14.13.14.068.001.860.0724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</si>
  <si>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</si>
  <si>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</si>
  <si>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</si>
  <si>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</si>
  <si>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</si>
  <si>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</si>
  <si>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</si>
  <si>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114.01.8.14.13.14.069.001.210</t>
  </si>
  <si>
    <t>114.01.8.14.13.14.069.001.210.0725</t>
  </si>
  <si>
    <t>116</t>
  </si>
  <si>
    <t>SECRETARIA DE SALUD-FONDO LOCAL DE SALUD</t>
  </si>
  <si>
    <t>116.01</t>
  </si>
  <si>
    <t>SUBCUENTA SALUD PUBLICA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</si>
  <si>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</si>
  <si>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</si>
  <si>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</si>
  <si>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</si>
  <si>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</si>
  <si>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</si>
  <si>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</si>
  <si>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</si>
  <si>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</si>
  <si>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</si>
  <si>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</si>
  <si>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</si>
  <si>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</si>
  <si>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</si>
  <si>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</si>
  <si>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</si>
  <si>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</si>
  <si>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</si>
  <si>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 xml:space="preserve">Gestión de la salud publica 
</t>
  </si>
  <si>
    <t>116.01.8.13.02.06.029.001.210</t>
  </si>
  <si>
    <t>116.01.8.13.02.06.029.001.210.0595</t>
  </si>
  <si>
    <t>116.01.8.13.02.06.029.001.210.0597</t>
  </si>
  <si>
    <t>116.01.8.13.02.06.029.001.523</t>
  </si>
  <si>
    <t xml:space="preserve">REC.BCE.Rentas Cedidas
</t>
  </si>
  <si>
    <t>116.01.8.13.02.06.029.001.523.0596</t>
  </si>
  <si>
    <t>116.01.8.13.02.06.029.001.530</t>
  </si>
  <si>
    <t>REC.BCE.SGP Salud</t>
  </si>
  <si>
    <t>116.01.8.13.02.06.029.001.530.0595</t>
  </si>
  <si>
    <t>116.01.8.13.02.06.029.001.530.0597</t>
  </si>
  <si>
    <t>116.01.8.13.02.06.029.001.532</t>
  </si>
  <si>
    <t xml:space="preserve">REC.BCE.Rendimientos Fros Salud
</t>
  </si>
  <si>
    <t>116.01.8.13.02.06.029.001.532.0597</t>
  </si>
  <si>
    <t>116.01.8.13.02.06.029.002</t>
  </si>
  <si>
    <t>GESTION DIFERENCIAL DE POBLACION</t>
  </si>
  <si>
    <t>116.01.8.13.02.06.029.002.012</t>
  </si>
  <si>
    <t>116.01.8.13.02.06.029.002.012.0598</t>
  </si>
  <si>
    <t xml:space="preserve">Mas Salud para poblaciones diferenciales
</t>
  </si>
  <si>
    <t>116.01.8.13.02.06.029.002.016</t>
  </si>
  <si>
    <t>116.01.8.13.02.06.029.002.016.0598</t>
  </si>
  <si>
    <t>116.01.8.13.02.06.029.002.017</t>
  </si>
  <si>
    <t>RENDIMIENTOS FINANCIEROS SALUD</t>
  </si>
  <si>
    <t>116.01.8.13.02.06.029.002.017.0598</t>
  </si>
  <si>
    <t>116.01.8.13.02.06.029.002.530</t>
  </si>
  <si>
    <t>116.01.8.13.02.06.029.002.530.0598</t>
  </si>
  <si>
    <t>116.01.8.13.02.06.029.002.861</t>
  </si>
  <si>
    <t>REC BCE CONVENIO EXITO</t>
  </si>
  <si>
    <t>116.01.8.13.02.06.029.002.861.0598</t>
  </si>
  <si>
    <t>116.01.8.13.02.06.029.003</t>
  </si>
  <si>
    <t>PROMOCION DE LA SALUD PUBLICA Y GESTION DEL RIESGO</t>
  </si>
  <si>
    <t>116.01.8.13.02.06.029.003.001</t>
  </si>
  <si>
    <t>116.01.8.13.02.06.029.003.001.0605</t>
  </si>
  <si>
    <t xml:space="preserve">Mas prevención en enfermedades transmisibles 
</t>
  </si>
  <si>
    <t>116.01.8.13.02.06.029.003.001.0607</t>
  </si>
  <si>
    <t xml:space="preserve">Mas cuidado a la Salud 
</t>
  </si>
  <si>
    <t>116.01.8.13.02.06.029.003.012</t>
  </si>
  <si>
    <t>116.01.8.13.02.06.029.003.012.0605</t>
  </si>
  <si>
    <t>116.01.8.13.02.06.029.003.014</t>
  </si>
  <si>
    <t>SALUD Y AMBIENTE</t>
  </si>
  <si>
    <t>116.01.8.13.02.06.029.003.014.0605</t>
  </si>
  <si>
    <t>116.01.8.13.02.06.029.003.016</t>
  </si>
  <si>
    <t>116.01.8.13.02.06.029.003.016.0599</t>
  </si>
  <si>
    <t xml:space="preserve">Hábitat Mas saludable 
</t>
  </si>
  <si>
    <t>116.01.8.13.02.06.029.003.016.0600</t>
  </si>
  <si>
    <t xml:space="preserve">Mas salud mental y convivencia
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</si>
  <si>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</si>
  <si>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</si>
  <si>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</si>
  <si>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</si>
  <si>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</si>
  <si>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</si>
  <si>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</si>
  <si>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</si>
  <si>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</si>
  <si>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</si>
  <si>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</si>
  <si>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116.01.8.13.02.06.029.003.016.0607</t>
  </si>
  <si>
    <t>116.01.8.13.02.06.029.003.017</t>
  </si>
  <si>
    <t>116.01.8.13.02.06.029.003.017.0605</t>
  </si>
  <si>
    <t>116.01.8.13.02.06.029.003.046</t>
  </si>
  <si>
    <t>ULTIMA DOCEAVA SGP SALUD</t>
  </si>
  <si>
    <t>116.01.8.13.02.06.029.003.046.0600</t>
  </si>
  <si>
    <t>116.01.8.13.02.06.029.003.046.0602</t>
  </si>
  <si>
    <t>116.01.8.13.02.06.029.003.046.0605</t>
  </si>
  <si>
    <t>116.01.8.13.02.06.029.003.050</t>
  </si>
  <si>
    <t>Impuesto de Transporte por oleoductos y Gasoductos</t>
  </si>
  <si>
    <t>116.01.8.13.02.06.029.003.050.0600</t>
  </si>
  <si>
    <t>116.01.8.13.02.06.029.003.050.0602</t>
  </si>
  <si>
    <t xml:space="preserve">Sexualidad mas sana  e integral
</t>
  </si>
  <si>
    <t>116.01.8.13.02.06.029.003.210</t>
  </si>
  <si>
    <t>116.01.8.13.02.06.029.003.210.0599</t>
  </si>
  <si>
    <t>116.01.8.13.02.06.029.003.210.0600</t>
  </si>
  <si>
    <t>116.01.8.13.02.06.029.003.210.0601</t>
  </si>
  <si>
    <t>116.01.8.13.02.06.029.003.210.0602</t>
  </si>
  <si>
    <t>116.01.8.13.02.06.029.003.210.0605</t>
  </si>
  <si>
    <t>116.01.8.13.02.06.029.003.210.0606</t>
  </si>
  <si>
    <t>116.01.8.13.02.06.029.003.210.0607</t>
  </si>
  <si>
    <t>116.01.8.13.02.06.029.003.382</t>
  </si>
  <si>
    <t>Nacionlaes-Convenio UAE</t>
  </si>
  <si>
    <t>116.01.8.13.02.06.029.003.382.0600</t>
  </si>
  <si>
    <t>116.01.8.13.02.06.029.003.523</t>
  </si>
  <si>
    <t>116.01.8.13.02.06.029.003.523.0605</t>
  </si>
  <si>
    <t>116.01.8.13.02.06.029.003.523.0607</t>
  </si>
  <si>
    <t>116.01.8.13.02.06.029.003.530</t>
  </si>
  <si>
    <t>116.01.8.13.02.06.029.003.530.0599</t>
  </si>
  <si>
    <t>116.01.8.13.02.06.029.003.530.0600</t>
  </si>
  <si>
    <t>116.01.8.13.02.06.029.003.530.0601</t>
  </si>
  <si>
    <t>116.01.8.13.02.06.029.003.530.0602</t>
  </si>
  <si>
    <t>116.01.8.13.02.06.029.003.530.0604</t>
  </si>
  <si>
    <t>116.01.8.13.02.06.029.003.530.0605</t>
  </si>
  <si>
    <t>116.01.8.13.02.06.029.003.530.0606</t>
  </si>
  <si>
    <t>116.01.8.13.02.06.029.003.530.0607</t>
  </si>
  <si>
    <t>116.01.8.13.02.06.029.003.531</t>
  </si>
  <si>
    <t xml:space="preserve">REC.BCE.Ultima Doceava SGP Salud
</t>
  </si>
  <si>
    <t>116.01.8.13.02.06.029.003.531.0601</t>
  </si>
  <si>
    <t>116.01.8.13.02.06.029.003.531.0605</t>
  </si>
  <si>
    <t>116.01.8.13.02.06.029.003.539</t>
  </si>
  <si>
    <t xml:space="preserve">REC.BCE.Salud Ambiente
</t>
  </si>
  <si>
    <t>116.01.8.13.02.06.029.003.539.0605</t>
  </si>
  <si>
    <t>116.01.8.13.02.06.029.003.651</t>
  </si>
  <si>
    <t>OTRAS TRANSFERENCIAS</t>
  </si>
  <si>
    <t>116.01.8.13.02.06.029.003.651.0600</t>
  </si>
  <si>
    <t>116.01.8.13.02.06.029.003.652</t>
  </si>
  <si>
    <t>CONVENIO EXITO</t>
  </si>
  <si>
    <t>116.01.8.13.02.06.029.003.652.0607</t>
  </si>
  <si>
    <t>116.01.8.13.02.06.029.003.862</t>
  </si>
  <si>
    <t>REC BCE NACIONALES CONVENIO UAE</t>
  </si>
  <si>
    <t>116.01.8.13.02.06.029.003.862.0600</t>
  </si>
  <si>
    <t>116.01.8.13.02.06.029.003.863</t>
  </si>
  <si>
    <t>REC BCE OTRAS TRANSFERENCIAS</t>
  </si>
  <si>
    <t>116.01.8.13.02.06.029.003.863.0600</t>
  </si>
  <si>
    <t>116.01.8.13.02.06.029.003.864</t>
  </si>
  <si>
    <t>REC BCE PASIVO VIG EXPIRADA SGP SALUD</t>
  </si>
  <si>
    <t>116.01.8.13.02.06.029.003.864.0605</t>
  </si>
  <si>
    <t>116.01.8.13.02.06.029.003.867</t>
  </si>
  <si>
    <t>REC BCE VIG EXPIRADA SGP SALUD</t>
  </si>
  <si>
    <t>116.01.8.13.02.06.029.003.867.0606</t>
  </si>
  <si>
    <t>116.01.8.13.02.06.030</t>
  </si>
  <si>
    <t>INTERVENCIONES COLECTIVAS DE SALUD</t>
  </si>
  <si>
    <t>116.01.8.13.02.06.030.001</t>
  </si>
  <si>
    <t>PLAN DE INTERVENCIONES COLECTIVAS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</si>
  <si>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</si>
  <si>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</si>
  <si>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</si>
  <si>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</si>
  <si>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</si>
  <si>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</si>
  <si>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</si>
  <si>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116.01.8.13.02.06.030.001.520</t>
  </si>
  <si>
    <t xml:space="preserve">REC.BCE.Nacionales
</t>
  </si>
  <si>
    <t>116.01.8.13.02.06.030.001.520.0609</t>
  </si>
  <si>
    <t>116.01.8.13.02.06.030.001.523</t>
  </si>
  <si>
    <t>116.01.8.13.02.06.030.001.523.0609</t>
  </si>
  <si>
    <t>116.01.8.13.02.06.030.001.530</t>
  </si>
  <si>
    <t>116.01.8.13.02.06.030.001.530.0609</t>
  </si>
  <si>
    <t>116.01.8.13.02.06.030.001.530.0610</t>
  </si>
  <si>
    <t>116.01.8.13.02.06.030.001.531</t>
  </si>
  <si>
    <t>116.01.8.13.02.06.030.001.531.0609</t>
  </si>
  <si>
    <t>116.01.8.13.02.06.030.001.531.0610</t>
  </si>
  <si>
    <t>116.01.8.13.02.06.030.001.532</t>
  </si>
  <si>
    <t>116.01.8.13.02.06.030.001.532.0609</t>
  </si>
  <si>
    <t>116.01.8.13.02.06.030.001.536</t>
  </si>
  <si>
    <t xml:space="preserve">REC.BCE.Exc.Pasivo Vig.Ex.SGP Salud
</t>
  </si>
  <si>
    <t>116.01.8.13.02.06.030.001.536.0609</t>
  </si>
  <si>
    <t>116.01.8.13.02.06.030.001.611</t>
  </si>
  <si>
    <t>REC.BCE. Cancelacion Rvas SGP Salud</t>
  </si>
  <si>
    <t>116.01.8.13.02.06.030.001.611.0609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</si>
  <si>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</si>
  <si>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</si>
  <si>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</si>
  <si>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</si>
  <si>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</si>
  <si>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</si>
  <si>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</si>
  <si>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</si>
  <si>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116.02.8.13.02.06.029.001.601</t>
  </si>
  <si>
    <t>SGP SIN SITUACION DE FONDOS</t>
  </si>
  <si>
    <t>116.02.8.13.02.06.029.001.601.0591</t>
  </si>
  <si>
    <t>Subsidio a la Demanda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</si>
  <si>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</si>
  <si>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</si>
  <si>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</si>
  <si>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</si>
  <si>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</si>
  <si>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</si>
  <si>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116.02.8.13.02.06.029.001.604</t>
  </si>
  <si>
    <t>REC BCE RENTAS CEDIDAS SIN SITUACION DE FONDOS</t>
  </si>
  <si>
    <t>116.02.8.13.02.06.029.001.604.0591</t>
  </si>
  <si>
    <t>116.02.8.13.02.06.029.001.612</t>
  </si>
  <si>
    <t>REC.BCE. Fosyga SSFDOS</t>
  </si>
  <si>
    <t>116.02.8.13.02.06.029.001.612.0591</t>
  </si>
  <si>
    <t>116.02.8.13.02.06.029.001.616</t>
  </si>
  <si>
    <t>REC.BCE.Cofinanciados SSFDOS</t>
  </si>
  <si>
    <t>116.02.8.13.02.06.029.001.616.0591</t>
  </si>
  <si>
    <t>116.02.8.13.02.06.029.001.676</t>
  </si>
  <si>
    <t>COFINANCIADOS DEPARTAMENTO  SSF</t>
  </si>
  <si>
    <t>116.02.8.13.02.06.029.001.676.0591</t>
  </si>
  <si>
    <t>116.02.8.13.02.06.029.001.865</t>
  </si>
  <si>
    <t>REC BCE ASIGNACION FONPET REGIMEN SUBSIDIADO  SSF</t>
  </si>
  <si>
    <t>116.02.8.13.02.06.029.001.865.0591</t>
  </si>
  <si>
    <t>116.02.8.13.02.06.029.001.866</t>
  </si>
  <si>
    <t>REC BCE FOSYGA SSF</t>
  </si>
  <si>
    <t>116.02.8.13.02.06.029.001.866.0591</t>
  </si>
  <si>
    <t>116.02.8.13.02.06.029.001.871</t>
  </si>
  <si>
    <t>Asignacion Especial FONPET-Sector Salud SSF</t>
  </si>
  <si>
    <t>116.02.8.13.02.06.029.001.871.0591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</si>
  <si>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</si>
  <si>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</si>
  <si>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</si>
  <si>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</si>
  <si>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</si>
  <si>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</si>
  <si>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</si>
  <si>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</si>
  <si>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116.03.8.13.02.06.029.001.016</t>
  </si>
  <si>
    <t>116.03.8.13.02.06.029.001.016.0593</t>
  </si>
  <si>
    <t xml:space="preserve">Mas Prestación de servicios de salud 
</t>
  </si>
  <si>
    <t>116.03.8.13.02.06.029.001.017</t>
  </si>
  <si>
    <t>116.03.8.13.02.06.029.001.017.0593</t>
  </si>
  <si>
    <t>116.03.8.13.02.06.029.001.046</t>
  </si>
  <si>
    <t>116.03.8.13.02.06.029.001.046.0593</t>
  </si>
  <si>
    <t>116.03.8.13.02.06.029.001.210</t>
  </si>
  <si>
    <t>116.03.8.13.02.06.029.001.210.0593</t>
  </si>
  <si>
    <t>116.03.8.13.02.06.029.001.523</t>
  </si>
  <si>
    <t>116.03.8.13.02.06.029.001.523.0593</t>
  </si>
  <si>
    <t>116.03.8.13.02.06.029.001.530</t>
  </si>
  <si>
    <t>116.03.8.13.02.06.029.001.530.0593</t>
  </si>
  <si>
    <t>116.03.8.13.02.06.029.001.531</t>
  </si>
  <si>
    <t>116.03.8.13.02.06.029.001.531.0593</t>
  </si>
  <si>
    <t>116.03.8.13.02.06.029.001.532</t>
  </si>
  <si>
    <t>116.03.8.13.02.06.029.001.532.0593</t>
  </si>
  <si>
    <t>116.03.8.13.02.06.029.001.601</t>
  </si>
  <si>
    <t>116.03.8.13.02.06.029.001.601.0593</t>
  </si>
  <si>
    <t>116.03.8.13.02.06.029.001.609</t>
  </si>
  <si>
    <t>REC.BCE. SGP Salud SSFDOS</t>
  </si>
  <si>
    <t>116.03.8.13.02.06.029.001.609.0593</t>
  </si>
  <si>
    <t>116.03.8.13.02.06.029.001.611</t>
  </si>
  <si>
    <t>116.03.8.13.02.06.029.001.611.0593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</si>
  <si>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</si>
  <si>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</si>
  <si>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</si>
  <si>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</si>
  <si>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</si>
  <si>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</si>
  <si>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</si>
  <si>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</si>
  <si>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116.04.8.13.02.06.029.001.001</t>
  </si>
  <si>
    <t>116.04.8.13.02.06.029.001.001.0594</t>
  </si>
  <si>
    <t xml:space="preserve">Funcionamiento y Operación Salud
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</si>
  <si>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</si>
  <si>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</si>
  <si>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</si>
  <si>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</si>
  <si>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</si>
  <si>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</si>
  <si>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>116.04.8.13.02.06.029.001.017</t>
  </si>
  <si>
    <t>116.04.8.13.02.06.029.001.017.0594</t>
  </si>
  <si>
    <t>116.04.8.13.02.06.029.001.523</t>
  </si>
  <si>
    <t>116.04.8.13.02.06.029.001.523.0594</t>
  </si>
  <si>
    <t>116.04.8.13.02.06.029.001.532</t>
  </si>
  <si>
    <t>116.04.8.13.02.06.029.001.532.0594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</si>
  <si>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</si>
  <si>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</si>
  <si>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</si>
  <si>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</si>
  <si>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</si>
  <si>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</si>
  <si>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</si>
  <si>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</si>
  <si>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</si>
  <si>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</si>
  <si>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</si>
  <si>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117.01.8.12.17.02.013.001.001.0835</t>
  </si>
  <si>
    <t>Fortalecimiento del Departamento administrativo de Control Interno</t>
  </si>
  <si>
    <t>117.01.8.12.17.02.014</t>
  </si>
  <si>
    <t>117.01.8.12.17.02.014.001</t>
  </si>
  <si>
    <t>117.01.8.12.17.02.014.001.001</t>
  </si>
  <si>
    <t>117.01.8.12.17.02.014.001.001.0846</t>
  </si>
  <si>
    <t>Prevencion de las conductas con Incidencia Disciplinarias dentro de la Administracion Municipal</t>
  </si>
  <si>
    <t>117.01.8.12.17.02.014.001.210</t>
  </si>
  <si>
    <t>117.01.8.12.17.02.014.001.210.0846</t>
  </si>
  <si>
    <t xml:space="preserve">EJECUCION DE INGRESOS </t>
  </si>
  <si>
    <t>AL 31 DE DICIEMBRE DE 2018</t>
  </si>
  <si>
    <t>TRASALDOS CREDITOS</t>
  </si>
  <si>
    <t>TRASLADOS CONTRACREDITOS</t>
  </si>
  <si>
    <t>EJECUCIONES</t>
  </si>
  <si>
    <t>% DE EJECUCIONES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</si>
  <si>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</si>
  <si>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</si>
  <si>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</si>
  <si>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</si>
  <si>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</si>
  <si>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</si>
  <si>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</si>
  <si>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</si>
  <si>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</si>
  <si>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</si>
  <si>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</si>
  <si>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</si>
  <si>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</si>
  <si>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</si>
  <si>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</si>
  <si>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</si>
  <si>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</si>
  <si>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</si>
  <si>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</si>
  <si>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</si>
  <si>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</si>
  <si>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</si>
  <si>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</si>
  <si>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</si>
  <si>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</si>
  <si>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</si>
  <si>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</si>
  <si>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</si>
  <si>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</si>
  <si>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</si>
  <si>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</si>
  <si>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</si>
  <si>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</si>
  <si>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</si>
  <si>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</si>
  <si>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</si>
  <si>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</si>
  <si>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</si>
  <si>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</si>
  <si>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</si>
  <si>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</si>
  <si>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</si>
  <si>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</si>
  <si>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</si>
  <si>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</si>
  <si>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</si>
  <si>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</si>
  <si>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</si>
  <si>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</si>
  <si>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</si>
  <si>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001.01.1.01.01.02.01.038</t>
  </si>
  <si>
    <t xml:space="preserve">Impuesto de Transporte por oleoductos y Gaseoductos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</si>
  <si>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</si>
  <si>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</si>
  <si>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</si>
  <si>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</si>
  <si>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</si>
  <si>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</si>
  <si>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</si>
  <si>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</si>
  <si>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</si>
  <si>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</si>
  <si>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</si>
  <si>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</si>
  <si>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</si>
  <si>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</si>
  <si>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</si>
  <si>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</si>
  <si>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</si>
  <si>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</si>
  <si>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</si>
  <si>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</si>
  <si>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</si>
  <si>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</si>
  <si>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</si>
  <si>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</si>
  <si>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</si>
  <si>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</si>
  <si>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</si>
  <si>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</si>
  <si>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</si>
  <si>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</si>
  <si>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</si>
  <si>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</si>
  <si>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</si>
  <si>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</si>
  <si>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</si>
  <si>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</si>
  <si>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</si>
  <si>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</si>
  <si>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</si>
  <si>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</si>
  <si>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</si>
  <si>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</si>
  <si>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</si>
  <si>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</si>
  <si>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</si>
  <si>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</si>
  <si>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</si>
  <si>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</si>
  <si>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</si>
  <si>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</si>
  <si>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</si>
  <si>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</si>
  <si>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</si>
  <si>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</si>
  <si>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</si>
  <si>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</si>
  <si>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</si>
  <si>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</si>
  <si>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</si>
  <si>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</si>
  <si>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</si>
  <si>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</si>
  <si>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</si>
  <si>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</si>
  <si>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</si>
  <si>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</si>
  <si>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</si>
  <si>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</si>
  <si>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</si>
  <si>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</si>
  <si>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</si>
  <si>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</si>
  <si>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</si>
  <si>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</si>
  <si>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</si>
  <si>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</si>
  <si>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</si>
  <si>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</si>
  <si>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</si>
  <si>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</si>
  <si>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</si>
  <si>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</si>
  <si>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</si>
  <si>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</si>
  <si>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</si>
  <si>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</si>
  <si>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</si>
  <si>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</si>
  <si>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</si>
  <si>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</si>
  <si>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</si>
  <si>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</si>
  <si>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</si>
  <si>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</si>
  <si>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</si>
  <si>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</si>
  <si>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</si>
  <si>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</si>
  <si>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</si>
  <si>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</si>
  <si>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</si>
  <si>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</si>
  <si>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</si>
  <si>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</si>
  <si>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</si>
  <si>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</si>
  <si>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</si>
  <si>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</si>
  <si>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</si>
  <si>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</si>
  <si>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</si>
  <si>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</si>
  <si>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</si>
  <si>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</si>
  <si>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</si>
  <si>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</si>
  <si>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</si>
  <si>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</si>
  <si>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</si>
  <si>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</si>
  <si>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</si>
  <si>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</si>
  <si>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</si>
  <si>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</si>
  <si>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</si>
  <si>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</si>
  <si>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</si>
  <si>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</si>
  <si>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</si>
  <si>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</si>
  <si>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</si>
  <si>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</si>
  <si>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</si>
  <si>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</si>
  <si>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</si>
  <si>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</si>
  <si>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</si>
  <si>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</si>
  <si>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001.01.1.02.02.01.01.029</t>
  </si>
  <si>
    <t>Nacionales-Convenio Prosperidad social -FIP-SSF</t>
  </si>
  <si>
    <t>001.01.1.02.02.01.01.031</t>
  </si>
  <si>
    <t>Nacionales-Convenio-Coldeportes</t>
  </si>
  <si>
    <t>001.01.1.02.02.01.01.036</t>
  </si>
  <si>
    <t>Departamental-Convenio-063 2017-Gobernacion</t>
  </si>
  <si>
    <t>001.01.1.02.02.01.01.037</t>
  </si>
  <si>
    <t>PAE Alimentacion Escolar 2019</t>
  </si>
  <si>
    <t>001.01.1.03</t>
  </si>
  <si>
    <t>RECURSOS DE CAPITAL</t>
  </si>
  <si>
    <t>001.01.1.03.01</t>
  </si>
  <si>
    <t>VENTA DE ACTIVOS</t>
  </si>
  <si>
    <t>001.01.1.03.01.01</t>
  </si>
  <si>
    <t>001.01.1.03.01.01.01</t>
  </si>
  <si>
    <t>Venta de Activos</t>
  </si>
  <si>
    <t>001.01.1.03.01.01.01.001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</si>
  <si>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</si>
  <si>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</si>
  <si>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</si>
  <si>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</si>
  <si>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</si>
  <si>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</si>
  <si>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</si>
  <si>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</si>
  <si>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</si>
  <si>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</si>
  <si>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</si>
  <si>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</si>
  <si>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</si>
  <si>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</si>
  <si>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</si>
  <si>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</si>
  <si>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</si>
  <si>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</si>
  <si>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</si>
  <si>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</si>
  <si>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</si>
  <si>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</si>
  <si>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</si>
  <si>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</si>
  <si>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</si>
  <si>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</si>
  <si>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</si>
  <si>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</si>
  <si>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</si>
  <si>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</si>
  <si>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</si>
  <si>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</si>
  <si>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</si>
  <si>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001.01.1.03.05</t>
  </si>
  <si>
    <t>CREDITO</t>
  </si>
  <si>
    <t>001.01.1.03.05.01</t>
  </si>
  <si>
    <t>RECURSOS DEL CREDITO</t>
  </si>
  <si>
    <t>001.01.1.03.05.01.01</t>
  </si>
  <si>
    <t>Recursos del Credito</t>
  </si>
  <si>
    <t>001.01.1.03.05.01.01.003</t>
  </si>
  <si>
    <t>Recursos del Credito-Plan de Desarrollo 2016-2019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</si>
  <si>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</si>
  <si>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</si>
  <si>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</si>
  <si>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</si>
  <si>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</si>
  <si>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</si>
  <si>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</si>
  <si>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</si>
  <si>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</si>
  <si>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</si>
  <si>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001.01.1.03.08</t>
  </si>
  <si>
    <t>RECURSOS DEL BALANCE</t>
  </si>
  <si>
    <t>001.01.1.03.08.01</t>
  </si>
  <si>
    <t>001.01.1.03.08.01.01</t>
  </si>
  <si>
    <t>001.01.1.03.08.01.01.001</t>
  </si>
  <si>
    <t>Rec.Bce.Propios</t>
  </si>
  <si>
    <t>001.01.1.03.08.01.01.003</t>
  </si>
  <si>
    <t>Rec.Bce Impuesto de oleoductos y Gasoductos</t>
  </si>
  <si>
    <t>001.01.1.03.08.01.01.040</t>
  </si>
  <si>
    <t>REC BCE PROPIOS LIB,RESERVAS 2017</t>
  </si>
  <si>
    <t>001.01.1.03.08.01.01.041</t>
  </si>
  <si>
    <t>REC BCE SGP CULTURA REINTEGROS</t>
  </si>
  <si>
    <t>001.01.1.03.08.02</t>
  </si>
  <si>
    <t>RECURSOS DEL BALANCE REINTEGROS</t>
  </si>
  <si>
    <t>001.01.1.03.08.02.01</t>
  </si>
  <si>
    <t>REC.BCE REINTEGROS</t>
  </si>
  <si>
    <t>001.01.1.03.08.02.01.007</t>
  </si>
  <si>
    <t>REC.BCE.Reintegro SGP Deporte</t>
  </si>
  <si>
    <t>001.01.1.03.08.02.01.010</t>
  </si>
  <si>
    <t>REC BCE REINTEGRO PROPIOS FOMVIVIENDA</t>
  </si>
  <si>
    <t>001.01.1.03.08.02.01.011</t>
  </si>
  <si>
    <t>REC BCE REINTEGRO PROPIOS AMABLE</t>
  </si>
  <si>
    <t>001.01.1.03.08.02.01.043</t>
  </si>
  <si>
    <t>REC BCE SGP ESTAMPILLA PRO-CULTURA REINTEGROS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</si>
  <si>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</si>
  <si>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</si>
  <si>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</si>
  <si>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</si>
  <si>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001.01.1.03.08.03.01.002</t>
  </si>
  <si>
    <t xml:space="preserve">REC.BCE.Aprovechamiento Economico de Espacio Publico RDE
</t>
  </si>
  <si>
    <t>001.01.1.03.08.03.01.003</t>
  </si>
  <si>
    <t>001.01.1.03.08.03.01.007</t>
  </si>
  <si>
    <t>001.01.1.03.08.03.01.009</t>
  </si>
  <si>
    <t xml:space="preserve">REC.BCE.Fondo de Seguridad Vial
</t>
  </si>
  <si>
    <t>001.01.1.03.08.03.01.014</t>
  </si>
  <si>
    <t xml:space="preserve">REC.BCE.SGP Agua Potable
</t>
  </si>
  <si>
    <t>001.01.1.03.08.03.01.019</t>
  </si>
  <si>
    <t xml:space="preserve">REC.BCE.Aprovechamiento Urbanistico Adicional RDE
</t>
  </si>
  <si>
    <t>001.01.1.03.08.03.01.021</t>
  </si>
  <si>
    <t>REC.BCE.Estampilla Pro-Cultura</t>
  </si>
  <si>
    <t>001.01.1.03.08.03.01.024</t>
  </si>
  <si>
    <t>REC.BCE.SGP Proposito General</t>
  </si>
  <si>
    <t>001.01.1.03.08.03.01.030</t>
  </si>
  <si>
    <t>REC.BCE.Estampi para el Bienestar del Adulto Mayor del Nivel Departamental</t>
  </si>
  <si>
    <t>001.01.1.03.08.03.01.031</t>
  </si>
  <si>
    <t>REC.BCE.Alumbrado Publico</t>
  </si>
  <si>
    <t>001.01.1.03.08.03.01.033</t>
  </si>
  <si>
    <t>REC.BCE Contribucion Estratificacion</t>
  </si>
  <si>
    <t>001.01.1.03.08.03.01.037</t>
  </si>
  <si>
    <t>REC BCE Ingresos PMMA</t>
  </si>
  <si>
    <t>001.01.1.03.08.03.01.043</t>
  </si>
  <si>
    <t>001.01.1.03.08.03.01.046</t>
  </si>
  <si>
    <t>REC BCE Convenio seguridad Vial</t>
  </si>
  <si>
    <t>001.01.1.03.08.03.01.052</t>
  </si>
  <si>
    <t>REC BCE REINTEGRO SGP AGUA POTABLE</t>
  </si>
  <si>
    <t>001.01.1.03.08.03.01.053</t>
  </si>
  <si>
    <t>REC BCE NACIONALES CONVENIO PROSPERIDAD SOCIAL SSF</t>
  </si>
  <si>
    <t>001.01.1.03.08.03.01.054</t>
  </si>
  <si>
    <t>Rec del Credito-Pasivo Vigencia Expirada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</si>
  <si>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</si>
  <si>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</si>
  <si>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</si>
  <si>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</si>
  <si>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</si>
  <si>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001.01.1.03.08.05.01.013</t>
  </si>
  <si>
    <t>001.01.1.03.08.05.01.015</t>
  </si>
  <si>
    <t xml:space="preserve">REC.BCE.Rtos Fros SGP Alimentacion Escolar
</t>
  </si>
  <si>
    <t>001.01.1.03.08.05.01.016</t>
  </si>
  <si>
    <t>REC.BCE.Programas Educ.para el trabajo y desarrollo Humano</t>
  </si>
  <si>
    <t>001.01.1.03.08.05.01.017</t>
  </si>
  <si>
    <t>001.01.1.03.08.05.01.030</t>
  </si>
  <si>
    <t>REC.BCE Calidad Matricula Oficial</t>
  </si>
  <si>
    <t>001.01.1.03.08.05.01.031</t>
  </si>
  <si>
    <t>001.01.1.03.08.05.01.032</t>
  </si>
  <si>
    <t>REC BCE Rendimientos Financieros SGP Primera Infancia</t>
  </si>
  <si>
    <t>001.01.1.03.08.05.01.034</t>
  </si>
  <si>
    <t>REC.BCE Desahorro Fonpet CSF 2016</t>
  </si>
  <si>
    <t>001.01.1.03.08.05.01.035</t>
  </si>
  <si>
    <t>001.01.1.03.08.05.01.038</t>
  </si>
  <si>
    <t>REC BCE PAE ALIMENTACION ESCOLAR</t>
  </si>
  <si>
    <t>001.01.1.03.08.05.01.039</t>
  </si>
  <si>
    <t>001.01.1.03.08.05.01.040</t>
  </si>
  <si>
    <t>REC BCE Rtos Fros SGP CALIDAD</t>
  </si>
  <si>
    <t>001.01.1.03.08.05.01.041</t>
  </si>
  <si>
    <t>REC BCE RTOS FROS ASIG,ESPECIAL ALIMENTACION ESCOLAR</t>
  </si>
  <si>
    <t>001.01.1.03.09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</si>
  <si>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</si>
  <si>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</si>
  <si>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</si>
  <si>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</si>
  <si>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</si>
  <si>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</si>
  <si>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</si>
  <si>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</si>
  <si>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</si>
  <si>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</si>
  <si>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</si>
  <si>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</si>
  <si>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</si>
  <si>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</si>
  <si>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</si>
  <si>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</si>
  <si>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</si>
  <si>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</si>
  <si>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</si>
  <si>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</si>
  <si>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</si>
  <si>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</si>
  <si>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</si>
  <si>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</si>
  <si>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</si>
  <si>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</si>
  <si>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</si>
  <si>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</si>
  <si>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</si>
  <si>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</si>
  <si>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</si>
  <si>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</si>
  <si>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</si>
  <si>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</si>
  <si>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</si>
  <si>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</si>
  <si>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</si>
  <si>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</si>
  <si>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</si>
  <si>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</si>
  <si>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</si>
  <si>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</si>
  <si>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</si>
  <si>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</si>
  <si>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</si>
  <si>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</si>
  <si>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</si>
  <si>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</si>
  <si>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</si>
  <si>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</si>
  <si>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</si>
  <si>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</si>
  <si>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</si>
  <si>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</si>
  <si>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</si>
  <si>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</si>
  <si>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</si>
  <si>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</si>
  <si>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</si>
  <si>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</si>
  <si>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</si>
  <si>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</si>
  <si>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</si>
  <si>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</si>
  <si>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</si>
  <si>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</si>
  <si>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</si>
  <si>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</si>
  <si>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</si>
  <si>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</si>
  <si>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</si>
  <si>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</si>
  <si>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001.06.1.01.01.01.01.011</t>
  </si>
  <si>
    <t>Recuperacion cartera contribucion valorizacion</t>
  </si>
  <si>
    <t>001.06.1.03</t>
  </si>
  <si>
    <t>001.06.1.03.08</t>
  </si>
  <si>
    <t>001.06.1.03.08.03</t>
  </si>
  <si>
    <t>001.06.1.03.08.03.01</t>
  </si>
  <si>
    <t>001.06.1.03.08.03.01.036</t>
  </si>
  <si>
    <t>REC BCE.Contribucion Valorizacion</t>
  </si>
  <si>
    <t>001.06.1.03.08.03.01.047</t>
  </si>
  <si>
    <t>REC BCE CONTRIBUCION VALORIZACION LIBE, RVA 2016</t>
  </si>
  <si>
    <t>001.06.1.03.08.03.01.048</t>
  </si>
  <si>
    <t>REC BCE CONTRIBUCION VALORIZACION PASIVO VIGENCIA EXPIRADA2016</t>
  </si>
  <si>
    <t>001.06.1.03.08.03.01.049</t>
  </si>
  <si>
    <t>REC BCE CREDITO VALORIZACION LIBERACION RVA 2015-2016</t>
  </si>
  <si>
    <t>001.06.1.03.08.03.01.050</t>
  </si>
  <si>
    <t>REC BCE CREDITO VALORIZACION PASIVO VIGENCIA EXPIRADA 2016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</si>
  <si>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</si>
  <si>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</si>
  <si>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</si>
  <si>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</si>
  <si>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</si>
  <si>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</si>
  <si>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</si>
  <si>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</si>
  <si>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</si>
  <si>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</si>
  <si>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</si>
  <si>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</si>
  <si>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</si>
  <si>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</si>
  <si>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</si>
  <si>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</si>
  <si>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</si>
  <si>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</si>
  <si>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</si>
  <si>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</si>
  <si>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</si>
  <si>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</si>
  <si>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</si>
  <si>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</si>
  <si>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</si>
  <si>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002.02.1.02.02.01.01.013</t>
  </si>
  <si>
    <t>Nacionales-Convenio UAE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</si>
  <si>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</si>
  <si>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</si>
  <si>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</si>
  <si>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</si>
  <si>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</si>
  <si>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</si>
  <si>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</si>
  <si>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</si>
  <si>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</si>
  <si>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</si>
  <si>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</si>
  <si>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</si>
  <si>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</si>
  <si>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</si>
  <si>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</si>
  <si>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</si>
  <si>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</si>
  <si>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</si>
  <si>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</si>
  <si>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002.02.1.03.08.04.01.014</t>
  </si>
  <si>
    <t>002.02.1.03.08.04.01.017</t>
  </si>
  <si>
    <t>002.02.1.03.08.04.01.027</t>
  </si>
  <si>
    <t>REC BCE CANCELACION RESERVAS SGP SALUD</t>
  </si>
  <si>
    <t>002.02.1.03.08.04.01.032</t>
  </si>
  <si>
    <t>002.02.1.03.08.04.01.033</t>
  </si>
  <si>
    <t>REC BCE NACIONALES UAE</t>
  </si>
  <si>
    <t>002.02.1.03.08.04.01.034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</si>
  <si>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</si>
  <si>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</si>
  <si>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</si>
  <si>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</si>
  <si>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</si>
  <si>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</si>
  <si>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</si>
  <si>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</si>
  <si>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</si>
  <si>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</si>
  <si>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</si>
  <si>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</si>
  <si>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</si>
  <si>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</si>
  <si>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</si>
  <si>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002.03.1.02.02.01.01.015</t>
  </si>
  <si>
    <t>Rentas Cedidas (Coljuegos EICE) SSF</t>
  </si>
  <si>
    <t>002.03.1.02.02.01.01.016</t>
  </si>
  <si>
    <t>Fosyga SSF</t>
  </si>
  <si>
    <t>002.03.1.02.02.01.01.030</t>
  </si>
  <si>
    <t>Cofinanciados Departamento SSF</t>
  </si>
  <si>
    <t>002.03.1.02.02.01.01.038</t>
  </si>
  <si>
    <t>Asignacion Especial FONPET Sector Salud SSF</t>
  </si>
  <si>
    <t>002.03.1.03</t>
  </si>
  <si>
    <t>002.03.1.03.02</t>
  </si>
  <si>
    <t>002.03.1.03.02.01</t>
  </si>
  <si>
    <t>002.03.1.03.02.01.01</t>
  </si>
  <si>
    <t>002.03.1.03.02.01.01.005</t>
  </si>
  <si>
    <t>002.03.1.03.08</t>
  </si>
  <si>
    <t>002.03.1.03.08.04</t>
  </si>
  <si>
    <t>002.03.1.03.08.04.01</t>
  </si>
  <si>
    <t>002.03.1.03.08.04.01.001</t>
  </si>
  <si>
    <t>002.03.1.03.08.04.01.004</t>
  </si>
  <si>
    <t xml:space="preserve">REC.BCE. EXC.FROS Fosyga
</t>
  </si>
  <si>
    <t>002.03.1.03.08.04.01.010</t>
  </si>
  <si>
    <t>002.03.1.03.08.04.01.015</t>
  </si>
  <si>
    <t xml:space="preserve">REC.BCE.Cofinanciados
</t>
  </si>
  <si>
    <t>002.03.1.03.08.04.01.018</t>
  </si>
  <si>
    <t xml:space="preserve">REC.BCE.Reintegros Regimen Subsidiado
</t>
  </si>
  <si>
    <t>002.03.1.03.08.04.01.024</t>
  </si>
  <si>
    <t>REC BCE SGP SSF</t>
  </si>
  <si>
    <t>002.03.1.03.08.04.01.028</t>
  </si>
  <si>
    <t>REC BCE COFINANCIADOS SSF</t>
  </si>
  <si>
    <t>002.03.1.03.08.04.01.029</t>
  </si>
  <si>
    <t>REC BCE RENTAS CEDIDAS SSF</t>
  </si>
  <si>
    <t>002.03.1.03.08.04.01.031</t>
  </si>
  <si>
    <t>002.03.1.03.08.04.01.035</t>
  </si>
  <si>
    <t>REC BCE ASIGNACION FONPET REGIMEN SUBSIDIADO SSF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</si>
  <si>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</si>
  <si>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</si>
  <si>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</si>
  <si>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</si>
  <si>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</si>
  <si>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</si>
  <si>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</si>
  <si>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</si>
  <si>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</si>
  <si>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002.04.1.02.01.04.01.006</t>
  </si>
  <si>
    <t>Ultima Doceava (SGP) Oferta</t>
  </si>
  <si>
    <t>002.04.1.02.01.04.01.008</t>
  </si>
  <si>
    <t>S.G.P Prestacion de servicios (Oferta) SSF</t>
  </si>
  <si>
    <t>002.04.1.03</t>
  </si>
  <si>
    <t>002.04.1.03.02</t>
  </si>
  <si>
    <t>002.04.1.03.02.01</t>
  </si>
  <si>
    <t>002.04.1.03.02.01.01</t>
  </si>
  <si>
    <t>002.04.1.03.02.01.01.005</t>
  </si>
  <si>
    <t>002.04.1.03.08</t>
  </si>
  <si>
    <t>002.04.1.03.08.04</t>
  </si>
  <si>
    <t>002.04.1.03.08.04.01</t>
  </si>
  <si>
    <t>002.04.1.03.08.04.01.001</t>
  </si>
  <si>
    <t>002.04.1.03.08.04.01.008</t>
  </si>
  <si>
    <t>002.04.1.03.08.04.01.009</t>
  </si>
  <si>
    <t>002.04.1.03.08.04.01.010</t>
  </si>
  <si>
    <t>002.04.1.03.08.04.01.024</t>
  </si>
  <si>
    <t>002.04.1.03.08.04.01.027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</si>
  <si>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</si>
  <si>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</si>
  <si>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</si>
  <si>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</si>
  <si>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</si>
  <si>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</si>
  <si>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</si>
  <si>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</si>
  <si>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002.05.1.03</t>
  </si>
  <si>
    <t>002.05.1.03.02</t>
  </si>
  <si>
    <t>002.05.1.03.02.01</t>
  </si>
  <si>
    <t>002.05.1.03.02.01.01</t>
  </si>
  <si>
    <t>002.05.1.03.02.01.01.005</t>
  </si>
  <si>
    <t>002.05.1.03.08</t>
  </si>
  <si>
    <t>002.05.1.03.08.04</t>
  </si>
  <si>
    <t>002.05.1.03.08.04.01</t>
  </si>
  <si>
    <t>002.05.1.03.08.04.01.001</t>
  </si>
  <si>
    <t>002.05.1.03.08.04.01.010</t>
  </si>
  <si>
    <t>EJECUCION DE GASTOS E INVERSION</t>
  </si>
  <si>
    <t>% DE 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</si>
</sst>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0" fontId="0" fillId="2" borderId="0" xfId="0" applyFill="1"/>
    <xf numFmtId="164" fontId="0" fillId="0" borderId="0" xfId="1" applyFont="1"/>
    <xf numFmtId="164" fontId="0" fillId="2" borderId="0" xfId="1" applyFont="1" applyFill="1"/>
    <xf numFmtId="164" fontId="0" fillId="2" borderId="0" xfId="1" applyFont="1" applyFill="1" applyAlignment="1"/>
    <xf numFmtId="164" fontId="5" fillId="2" borderId="0" xfId="1" applyFont="1" applyFill="1" applyAlignment="1"/>
    <xf numFmtId="164" fontId="0" fillId="0" borderId="0" xfId="1" applyFont="1" applyFill="1" applyBorder="1" applyAlignment="1"/>
    <xf numFmtId="164" fontId="6" fillId="2" borderId="0" xfId="1" applyFont="1" applyFill="1" applyAlignment="1">
      <alignment horizontal="center"/>
    </xf>
    <xf numFmtId="0" fontId="7" fillId="0" borderId="0" xfId="0" quotePrefix="1" applyFont="1"/>
    <xf numFmtId="0" fontId="0" fillId="0" borderId="0" xfId="0" quotePrefix="1"/>
    <xf numFmtId="0" fontId="8" fillId="0" borderId="0" xfId="0" quotePrefix="1" applyFont="1"/>
    <xf numFmtId="0" fontId="0" fillId="0" borderId="0" xfId="0" quotePrefix="1" applyAlignment="1">
      <alignment wrapText="1"/>
    </xf>
    <xf numFmtId="0" fontId="7" fillId="0" borderId="0" xfId="2" quotePrefix="1" applyFont="1"/>
    <xf numFmtId="165" fontId="1" fillId="0" borderId="0" xfId="1" applyNumberFormat="1"/>
    <xf numFmtId="0" fontId="8" fillId="0" borderId="0" xfId="2" quotePrefix="1" applyFont="1"/>
    <xf numFmtId="0" fontId="9" fillId="0" borderId="0" xfId="2"/>
    <xf numFmtId="0" fontId="9" fillId="0" borderId="0" xfId="2" quotePrefix="1" applyAlignment="1">
      <alignment horizontal="left"/>
    </xf>
    <xf numFmtId="0" fontId="9" fillId="0" borderId="0" xfId="2" quotePrefix="1"/>
    <xf numFmtId="165" fontId="9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0" fontId="9" fillId="0" borderId="0" xfId="2" quotePrefix="1" applyAlignment="1">
      <alignment wrapText="1"/>
    </xf>
    <xf numFmtId="0" fontId="9" fillId="0" borderId="0" xfId="2" applyAlignment="1">
      <alignment horizontal="left"/>
    </xf>
    <xf numFmtId="164" fontId="0" fillId="0" borderId="0" xfId="0" applyNumberFormat="1"/>
    <xf numFmtId="0" fontId="9" fillId="0" borderId="19" xfId="2" quotePrefix="1" applyBorder="1" applyAlignment="1">
      <alignment horizontal="left"/>
    </xf>
    <xf numFmtId="0" fontId="9" fillId="0" borderId="19" xfId="2" quotePrefix="1" applyBorder="1"/>
    <xf numFmtId="165" fontId="9" fillId="0" borderId="19" xfId="1" applyNumberFormat="1" applyFont="1" applyBorder="1"/>
    <xf numFmtId="164" fontId="9" fillId="0" borderId="19" xfId="1" applyNumberFormat="1" applyFont="1" applyBorder="1"/>
    <xf numFmtId="0" fontId="9" fillId="0" borderId="19" xfId="2" applyBorder="1"/>
    <xf numFmtId="165" fontId="1" fillId="0" borderId="19" xfId="1" applyNumberFormat="1" applyBorder="1"/>
    <xf numFmtId="0" fontId="9" fillId="0" borderId="19" xfId="2" quotePrefix="1" applyBorder="1" applyAlignment="1">
      <alignment wrapText="1"/>
    </xf>
    <xf numFmtId="165" fontId="1" fillId="0" borderId="0" xfId="1" applyNumberFormat="1" applyFont="1"/>
    <xf numFmtId="164" fontId="1" fillId="0" borderId="0" xfId="1" applyFont="1"/>
    <xf numFmtId="166" fontId="9" fillId="0" borderId="0" xfId="1" applyNumberFormat="1" applyFont="1"/>
    <xf numFmtId="166" fontId="9" fillId="0" borderId="19" xfId="1" applyNumberFormat="1" applyFont="1" applyBorder="1"/>
    <xf numFmtId="0" fontId="0" fillId="4" borderId="0" xfId="0" quotePrefix="1" applyFill="1" applyAlignment="1">
      <alignment horizontal="left"/>
    </xf>
    <xf numFmtId="0" fontId="0" fillId="4" borderId="0" xfId="0" quotePrefix="1" applyFill="1"/>
    <xf numFmtId="164" fontId="0" fillId="4" borderId="0" xfId="1" applyFont="1" applyFill="1"/>
    <xf numFmtId="0" fontId="0" fillId="4" borderId="0" xfId="0" applyFill="1"/>
    <xf numFmtId="43" fontId="0" fillId="4" borderId="0" xfId="0" applyNumberFormat="1" applyFill="1"/>
    <xf numFmtId="0" fontId="6" fillId="2" borderId="0" xfId="0" applyFont="1" applyFill="1" applyAlignment="1">
      <alignment horizontal="center"/>
    </xf>
    <xf numFmtId="164" fontId="2" fillId="3" borderId="1" xfId="1" applyFont="1" applyFill="1" applyBorder="1" applyAlignment="1">
      <alignment horizontal="center" vertical="center" wrapText="1"/>
    </xf>
    <xf numFmtId="164" fontId="0" fillId="0" borderId="2" xfId="1" applyFont="1" applyBorder="1"/>
    <xf numFmtId="164" fontId="0" fillId="0" borderId="6" xfId="1" applyFont="1" applyBorder="1"/>
    <xf numFmtId="164" fontId="0" fillId="0" borderId="3" xfId="1" applyFont="1" applyBorder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164" fontId="0" fillId="0" borderId="8" xfId="1" applyFont="1" applyBorder="1"/>
    <xf numFmtId="164" fontId="0" fillId="0" borderId="9" xfId="1" applyFont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8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Border="1"/>
    <xf numFmtId="165" fontId="9" fillId="0" borderId="5" xfId="1" applyNumberFormat="1" applyFont="1" applyBorder="1"/>
    <xf numFmtId="165" fontId="2" fillId="3" borderId="4" xfId="1" applyNumberFormat="1" applyFont="1" applyFill="1" applyBorder="1" applyAlignment="1">
      <alignment horizontal="center" vertical="center" wrapText="1"/>
    </xf>
    <xf numFmtId="165" fontId="2" fillId="3" borderId="5" xfId="1" applyNumberFormat="1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/>
    </xf>
    <xf numFmtId="0" fontId="2" fillId="3" borderId="10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165" fontId="2" fillId="3" borderId="16" xfId="1" applyNumberFormat="1" applyFont="1" applyFill="1" applyBorder="1" applyAlignment="1">
      <alignment horizontal="center" vertical="center" wrapText="1"/>
    </xf>
    <xf numFmtId="165" fontId="2" fillId="3" borderId="17" xfId="1" applyNumberFormat="1" applyFont="1" applyFill="1" applyBorder="1" applyAlignment="1">
      <alignment horizontal="center" vertical="center" wrapText="1"/>
    </xf>
    <xf numFmtId="165" fontId="2" fillId="3" borderId="20" xfId="1" applyNumberFormat="1" applyFont="1" applyFill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center" vertical="center"/>
    </xf>
    <xf numFmtId="165" fontId="9" fillId="0" borderId="5" xfId="1" applyNumberFormat="1" applyFont="1" applyBorder="1" applyAlignment="1"/>
  </cellXfs>
  <cellStyles count="8">
    <cellStyle name="Millares" xfId="1" builtinId="3"/>
    <cellStyle name="Millares 2" xfId="3"/>
    <cellStyle name="Millares 3" xfId="5"/>
    <cellStyle name="Millares 4" xfId="7"/>
    <cellStyle name="Normal" xfId="0" builtinId="0"/>
    <cellStyle name="Normal 2" xfId="6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48"/>
  <sheetViews>
    <sheetView tabSelected="1" zoomScale="75" workbookViewId="0">
      <pane xSplit="2" ySplit="9" topLeftCell="L10" activePane="bottomRight" state="frozen"/>
      <selection pane="topRight" activeCell="C1" sqref="C1"/>
      <selection pane="bottomLeft" activeCell="A10" sqref="A10"/>
      <selection pane="bottomRight" activeCell="T10" sqref="T10"/>
    </sheetView>
  </sheetViews>
  <sheetFormatPr baseColWidth="10" defaultRowHeight="12.75" x14ac:dyDescent="0.2"/>
  <cols>
    <col min="1" max="1" width="30.28515625" customWidth="1"/>
    <col min="2" max="2" width="40.5703125" customWidth="1"/>
    <col min="3" max="4" width="21.28515625" style="7" customWidth="1"/>
    <col min="5" max="5" width="22.85546875" style="7" customWidth="1"/>
    <col min="6" max="7" width="21.28515625" style="7" customWidth="1"/>
    <col min="8" max="8" width="22.28515625" style="7" customWidth="1"/>
    <col min="9" max="9" width="21.28515625" style="7" customWidth="1"/>
    <col min="10" max="10" width="11.5703125" style="7" customWidth="1"/>
    <col min="11" max="11" width="21.28515625" style="7" customWidth="1"/>
    <col min="12" max="12" width="18.42578125" style="7" customWidth="1"/>
    <col min="13" max="15" width="22.140625" style="7" customWidth="1"/>
    <col min="16" max="16" width="17.85546875" style="7" customWidth="1"/>
    <col min="17" max="17" width="22.140625" style="7" customWidth="1"/>
    <col min="18" max="18" width="20.7109375" style="7" customWidth="1"/>
    <col min="19" max="19" width="18.5703125" bestFit="1" customWidth="1"/>
  </cols>
  <sheetData>
    <row r="1" spans="1:19" ht="20.25" x14ac:dyDescent="0.3">
      <c r="A1" s="13"/>
      <c r="B1" s="45" t="s">
        <v>15</v>
      </c>
      <c r="C1" s="45"/>
      <c r="D1" s="45"/>
      <c r="E1" s="45"/>
      <c r="F1" s="45"/>
      <c r="G1" s="45"/>
      <c r="H1" s="45"/>
      <c r="I1" s="45"/>
      <c r="J1" s="45"/>
      <c r="K1" s="45"/>
      <c r="L1" s="12"/>
    </row>
    <row r="2" spans="1:19" ht="20.25" x14ac:dyDescent="0.3">
      <c r="A2" s="15"/>
      <c r="B2" s="45" t="s">
        <v>3226</v>
      </c>
      <c r="C2" s="45"/>
      <c r="D2" s="45"/>
      <c r="E2" s="45"/>
      <c r="F2" s="45"/>
      <c r="G2" s="45"/>
      <c r="H2" s="45"/>
      <c r="I2" s="45"/>
      <c r="J2" s="45"/>
      <c r="K2" s="45"/>
    </row>
    <row r="3" spans="1:19" ht="20.25" x14ac:dyDescent="0.3">
      <c r="A3" s="15"/>
      <c r="B3" s="45" t="s">
        <v>2643</v>
      </c>
      <c r="C3" s="45"/>
      <c r="D3" s="45"/>
      <c r="E3" s="45"/>
      <c r="F3" s="45"/>
      <c r="G3" s="45"/>
      <c r="H3" s="45"/>
      <c r="I3" s="45"/>
      <c r="J3" s="45"/>
      <c r="K3" s="45"/>
    </row>
    <row r="4" spans="1:19" x14ac:dyDescent="0.2">
      <c r="B4" s="6"/>
      <c r="C4" s="8"/>
      <c r="D4" s="9"/>
      <c r="P4" s="37"/>
    </row>
    <row r="5" spans="1:19" ht="15.75" x14ac:dyDescent="0.25">
      <c r="B5" s="6"/>
      <c r="C5" s="8"/>
      <c r="D5" s="10"/>
    </row>
    <row r="6" spans="1:19" ht="13.5" thickBot="1" x14ac:dyDescent="0.25">
      <c r="B6" s="6"/>
      <c r="C6" s="8"/>
      <c r="D6" s="8"/>
    </row>
    <row r="7" spans="1:19" s="2" customFormat="1" ht="23.25" customHeight="1" thickBot="1" x14ac:dyDescent="0.5">
      <c r="A7" s="50"/>
      <c r="B7" s="51"/>
      <c r="C7" s="59" t="s">
        <v>0</v>
      </c>
      <c r="D7" s="46" t="s">
        <v>1</v>
      </c>
      <c r="E7" s="46" t="s">
        <v>2</v>
      </c>
      <c r="F7" s="46" t="s">
        <v>3</v>
      </c>
      <c r="G7" s="46" t="s">
        <v>4</v>
      </c>
      <c r="H7" s="46" t="s">
        <v>5</v>
      </c>
      <c r="I7" s="46" t="s">
        <v>6</v>
      </c>
      <c r="J7" s="46" t="s">
        <v>3227</v>
      </c>
      <c r="K7" s="46" t="s">
        <v>8</v>
      </c>
      <c r="L7" s="46" t="s">
        <v>11</v>
      </c>
      <c r="M7" s="46" t="s">
        <v>9</v>
      </c>
      <c r="N7" s="46" t="s">
        <v>12</v>
      </c>
      <c r="O7" s="62" t="s">
        <v>10</v>
      </c>
      <c r="P7" s="62" t="s">
        <v>13</v>
      </c>
      <c r="Q7" s="54" t="s">
        <v>7</v>
      </c>
      <c r="R7" s="54" t="s">
        <v>14</v>
      </c>
    </row>
    <row r="8" spans="1:19" s="3" customFormat="1" ht="15.75" customHeight="1" x14ac:dyDescent="0.4">
      <c r="A8" s="52" t="s">
        <v>16</v>
      </c>
      <c r="B8" s="57" t="s">
        <v>17</v>
      </c>
      <c r="C8" s="60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63"/>
      <c r="P8" s="63"/>
      <c r="Q8" s="55"/>
      <c r="R8" s="55"/>
    </row>
    <row r="9" spans="1:19" s="4" customFormat="1" ht="25.5" customHeight="1" thickBot="1" x14ac:dyDescent="0.35">
      <c r="A9" s="53"/>
      <c r="B9" s="58"/>
      <c r="C9" s="61"/>
      <c r="D9" s="49"/>
      <c r="E9" s="49"/>
      <c r="F9" s="49"/>
      <c r="G9" s="49"/>
      <c r="H9" s="49"/>
      <c r="I9" s="49"/>
      <c r="J9" s="49"/>
      <c r="K9" s="49"/>
      <c r="L9" s="49"/>
      <c r="M9" s="48"/>
      <c r="N9" s="48"/>
      <c r="O9" s="64"/>
      <c r="P9" s="64"/>
      <c r="Q9" s="56"/>
      <c r="R9" s="56"/>
    </row>
    <row r="10" spans="1:19" ht="15" customHeight="1" x14ac:dyDescent="0.2">
      <c r="A10" s="5" t="s">
        <v>18</v>
      </c>
      <c r="B10" s="14" t="s">
        <v>19</v>
      </c>
      <c r="C10" s="7">
        <v>388663665949</v>
      </c>
      <c r="D10" s="7">
        <v>136744462085.62</v>
      </c>
      <c r="E10" s="7">
        <v>90656851978.729996</v>
      </c>
      <c r="F10" s="7">
        <v>43413403285</v>
      </c>
      <c r="G10" s="7">
        <v>43413403285</v>
      </c>
      <c r="H10" s="7">
        <v>434751276055.89001</v>
      </c>
      <c r="I10" s="7">
        <v>390677167801.84998</v>
      </c>
      <c r="J10" s="7">
        <v>89.8622245227467</v>
      </c>
      <c r="K10" s="7">
        <v>390677167801.84998</v>
      </c>
      <c r="L10" s="7">
        <v>89.8622245227467</v>
      </c>
      <c r="M10" s="7">
        <v>370418654321.44</v>
      </c>
      <c r="N10" s="7">
        <v>85.2024306138714</v>
      </c>
      <c r="O10" s="11">
        <v>356897581389.84998</v>
      </c>
      <c r="P10" s="11">
        <v>82.092359711433801</v>
      </c>
      <c r="Q10" s="7">
        <v>44074108254.040001</v>
      </c>
      <c r="R10" s="7">
        <v>10.1377754772533</v>
      </c>
    </row>
    <row r="11" spans="1:19" x14ac:dyDescent="0.2">
      <c r="A11" s="5"/>
      <c r="S11" s="7"/>
    </row>
    <row r="12" spans="1:19" x14ac:dyDescent="0.2">
      <c r="A12" s="5" t="s">
        <v>20</v>
      </c>
      <c r="B12" s="14" t="s">
        <v>21</v>
      </c>
      <c r="C12" s="7">
        <v>2928748338</v>
      </c>
      <c r="D12" s="7">
        <v>0</v>
      </c>
      <c r="E12" s="7">
        <v>156584925</v>
      </c>
      <c r="F12" s="7">
        <v>0</v>
      </c>
      <c r="G12" s="7">
        <v>0</v>
      </c>
      <c r="H12" s="7">
        <v>2772163413</v>
      </c>
      <c r="I12" s="7">
        <v>2772163413</v>
      </c>
      <c r="J12" s="7">
        <v>100</v>
      </c>
      <c r="K12" s="7">
        <v>2772163413</v>
      </c>
      <c r="L12" s="7">
        <v>100</v>
      </c>
      <c r="M12" s="7">
        <v>2772163413</v>
      </c>
      <c r="N12" s="7">
        <v>100</v>
      </c>
      <c r="O12" s="7">
        <v>2772163413</v>
      </c>
      <c r="P12" s="7">
        <v>100</v>
      </c>
      <c r="Q12" s="7">
        <v>0</v>
      </c>
      <c r="R12" s="7">
        <v>0</v>
      </c>
    </row>
    <row r="13" spans="1:19" x14ac:dyDescent="0.2">
      <c r="A13" s="5" t="s">
        <v>22</v>
      </c>
      <c r="B13" s="14" t="s">
        <v>23</v>
      </c>
      <c r="C13" s="7">
        <v>2928748338</v>
      </c>
      <c r="D13" s="7">
        <v>0</v>
      </c>
      <c r="E13" s="7">
        <v>156584925</v>
      </c>
      <c r="F13" s="7">
        <v>0</v>
      </c>
      <c r="G13" s="7">
        <v>0</v>
      </c>
      <c r="H13" s="7">
        <v>2772163413</v>
      </c>
      <c r="I13" s="7">
        <v>2772163413</v>
      </c>
      <c r="J13" s="7">
        <v>100</v>
      </c>
      <c r="K13" s="7">
        <v>2772163413</v>
      </c>
      <c r="L13" s="7">
        <v>100</v>
      </c>
      <c r="M13" s="7">
        <v>2772163413</v>
      </c>
      <c r="N13" s="7">
        <v>100</v>
      </c>
      <c r="O13" s="7">
        <v>2772163413</v>
      </c>
      <c r="P13" s="7">
        <v>100</v>
      </c>
      <c r="Q13" s="7">
        <v>0</v>
      </c>
      <c r="R13" s="7">
        <v>0</v>
      </c>
    </row>
    <row r="14" spans="1:19" x14ac:dyDescent="0.2">
      <c r="A14" s="5" t="s">
        <v>24</v>
      </c>
      <c r="B14" s="14" t="s">
        <v>19</v>
      </c>
      <c r="C14" s="7">
        <v>2928748338</v>
      </c>
      <c r="D14" s="7">
        <v>0</v>
      </c>
      <c r="E14" s="7">
        <v>156584925</v>
      </c>
      <c r="F14" s="7">
        <v>0</v>
      </c>
      <c r="G14" s="7">
        <v>0</v>
      </c>
      <c r="H14" s="7">
        <v>2772163413</v>
      </c>
      <c r="I14" s="7">
        <v>2772163413</v>
      </c>
      <c r="J14" s="7">
        <v>100</v>
      </c>
      <c r="K14" s="7">
        <v>2772163413</v>
      </c>
      <c r="L14" s="7">
        <v>100</v>
      </c>
      <c r="M14" s="7">
        <v>2772163413</v>
      </c>
      <c r="N14" s="7">
        <v>100</v>
      </c>
      <c r="O14" s="7">
        <v>2772163413</v>
      </c>
      <c r="P14" s="7">
        <v>100</v>
      </c>
      <c r="Q14" s="7">
        <v>0</v>
      </c>
      <c r="R14" s="7">
        <v>0</v>
      </c>
    </row>
    <row r="15" spans="1:19" x14ac:dyDescent="0.2">
      <c r="A15" s="5" t="s">
        <v>25</v>
      </c>
      <c r="B15" s="14" t="s">
        <v>26</v>
      </c>
      <c r="C15" s="7">
        <v>2928748338</v>
      </c>
      <c r="D15" s="7">
        <v>0</v>
      </c>
      <c r="E15" s="7">
        <v>156584925</v>
      </c>
      <c r="F15" s="7">
        <v>0</v>
      </c>
      <c r="G15" s="7">
        <v>0</v>
      </c>
      <c r="H15" s="7">
        <v>2772163413</v>
      </c>
      <c r="I15" s="7">
        <v>2772163413</v>
      </c>
      <c r="J15" s="7">
        <v>100</v>
      </c>
      <c r="K15" s="7">
        <v>2772163413</v>
      </c>
      <c r="L15" s="7">
        <v>100</v>
      </c>
      <c r="M15" s="7">
        <v>2772163413</v>
      </c>
      <c r="N15" s="7">
        <v>100</v>
      </c>
      <c r="O15" s="7">
        <v>2772163413</v>
      </c>
      <c r="P15" s="7">
        <v>100</v>
      </c>
      <c r="Q15" s="7">
        <v>0</v>
      </c>
      <c r="R15" s="7">
        <v>0</v>
      </c>
    </row>
    <row r="16" spans="1:19" x14ac:dyDescent="0.2">
      <c r="A16" s="5" t="s">
        <v>27</v>
      </c>
      <c r="B16" s="14" t="s">
        <v>28</v>
      </c>
      <c r="C16" s="7">
        <v>2928748338</v>
      </c>
      <c r="D16" s="7">
        <v>0</v>
      </c>
      <c r="E16" s="7">
        <v>156584925</v>
      </c>
      <c r="F16" s="7">
        <v>0</v>
      </c>
      <c r="G16" s="7">
        <v>0</v>
      </c>
      <c r="H16" s="7">
        <v>2772163413</v>
      </c>
      <c r="I16" s="7">
        <v>2772163413</v>
      </c>
      <c r="J16" s="7">
        <v>100</v>
      </c>
      <c r="K16" s="7">
        <v>2772163413</v>
      </c>
      <c r="L16" s="7">
        <v>100</v>
      </c>
      <c r="M16" s="7">
        <v>2772163413</v>
      </c>
      <c r="N16" s="7">
        <v>100</v>
      </c>
      <c r="O16" s="7">
        <v>2772163413</v>
      </c>
      <c r="P16" s="7">
        <v>100</v>
      </c>
      <c r="Q16" s="7">
        <v>0</v>
      </c>
      <c r="R16" s="7">
        <v>0</v>
      </c>
    </row>
    <row r="17" spans="1:18" x14ac:dyDescent="0.2">
      <c r="A17" s="5" t="s">
        <v>29</v>
      </c>
      <c r="B17" s="14" t="s">
        <v>26</v>
      </c>
      <c r="C17" s="7">
        <v>2928748338</v>
      </c>
      <c r="D17" s="7">
        <v>0</v>
      </c>
      <c r="E17" s="7">
        <v>156584925</v>
      </c>
      <c r="F17" s="7">
        <v>0</v>
      </c>
      <c r="G17" s="7">
        <v>0</v>
      </c>
      <c r="H17" s="7">
        <v>2772163413</v>
      </c>
      <c r="I17" s="7">
        <v>2772163413</v>
      </c>
      <c r="J17" s="7">
        <v>100</v>
      </c>
      <c r="K17" s="7">
        <v>2772163413</v>
      </c>
      <c r="L17" s="7">
        <v>100</v>
      </c>
      <c r="M17" s="7">
        <v>2772163413</v>
      </c>
      <c r="N17" s="7">
        <v>100</v>
      </c>
      <c r="O17" s="7">
        <v>2772163413</v>
      </c>
      <c r="P17" s="7">
        <v>100</v>
      </c>
      <c r="Q17" s="7">
        <v>0</v>
      </c>
      <c r="R17" s="7">
        <v>0</v>
      </c>
    </row>
    <row r="18" spans="1:18" x14ac:dyDescent="0.2">
      <c r="A18" s="5" t="s">
        <v>30</v>
      </c>
      <c r="B18" s="14" t="s">
        <v>31</v>
      </c>
      <c r="C18" s="7">
        <v>1502497347</v>
      </c>
      <c r="D18" s="7">
        <v>0</v>
      </c>
      <c r="E18" s="7">
        <v>30349141</v>
      </c>
      <c r="F18" s="7">
        <v>0</v>
      </c>
      <c r="G18" s="7">
        <v>0</v>
      </c>
      <c r="H18" s="7">
        <v>1472148206</v>
      </c>
      <c r="I18" s="7">
        <v>1472148206</v>
      </c>
      <c r="J18" s="7">
        <v>100</v>
      </c>
      <c r="K18" s="7">
        <v>1472148206</v>
      </c>
      <c r="L18" s="7">
        <v>100</v>
      </c>
      <c r="M18" s="7">
        <v>1472148206</v>
      </c>
      <c r="N18" s="7">
        <v>100</v>
      </c>
      <c r="O18" s="7">
        <v>1472148206</v>
      </c>
      <c r="P18" s="7">
        <v>100</v>
      </c>
      <c r="Q18" s="7">
        <v>0</v>
      </c>
      <c r="R18" s="7">
        <v>0</v>
      </c>
    </row>
    <row r="19" spans="1:18" x14ac:dyDescent="0.2">
      <c r="A19" s="5" t="s">
        <v>32</v>
      </c>
      <c r="B19" s="14" t="s">
        <v>33</v>
      </c>
      <c r="C19" s="7">
        <v>1502497347</v>
      </c>
      <c r="D19" s="7">
        <v>0</v>
      </c>
      <c r="E19" s="7">
        <v>30349141</v>
      </c>
      <c r="F19" s="7">
        <v>0</v>
      </c>
      <c r="G19" s="7">
        <v>0</v>
      </c>
      <c r="H19" s="7">
        <v>1472148206</v>
      </c>
      <c r="I19" s="7">
        <v>1472148206</v>
      </c>
      <c r="J19" s="7">
        <v>100</v>
      </c>
      <c r="K19" s="7">
        <v>1472148206</v>
      </c>
      <c r="L19" s="7">
        <v>100</v>
      </c>
      <c r="M19" s="7">
        <v>1472148206</v>
      </c>
      <c r="N19" s="7">
        <v>100</v>
      </c>
      <c r="O19" s="7">
        <v>1472148206</v>
      </c>
      <c r="P19" s="7">
        <v>100</v>
      </c>
      <c r="Q19" s="7">
        <v>0</v>
      </c>
      <c r="R19" s="7">
        <v>0</v>
      </c>
    </row>
    <row r="20" spans="1:18" x14ac:dyDescent="0.2">
      <c r="A20" s="5" t="s">
        <v>34</v>
      </c>
      <c r="B20" s="14" t="s">
        <v>35</v>
      </c>
      <c r="C20" s="7">
        <v>1426250991</v>
      </c>
      <c r="D20" s="7">
        <v>0</v>
      </c>
      <c r="E20" s="7">
        <v>126235784</v>
      </c>
      <c r="F20" s="7">
        <v>0</v>
      </c>
      <c r="G20" s="7">
        <v>0</v>
      </c>
      <c r="H20" s="7">
        <v>1300015207</v>
      </c>
      <c r="I20" s="7">
        <v>1300015207</v>
      </c>
      <c r="J20" s="7">
        <v>100</v>
      </c>
      <c r="K20" s="7">
        <v>1300015207</v>
      </c>
      <c r="L20" s="7">
        <v>100</v>
      </c>
      <c r="M20" s="7">
        <v>1300015207</v>
      </c>
      <c r="N20" s="7">
        <v>100</v>
      </c>
      <c r="O20" s="7">
        <v>1300015207</v>
      </c>
      <c r="P20" s="7">
        <v>100</v>
      </c>
      <c r="Q20" s="7">
        <v>0</v>
      </c>
      <c r="R20" s="7">
        <v>0</v>
      </c>
    </row>
    <row r="21" spans="1:18" x14ac:dyDescent="0.2">
      <c r="A21" s="5" t="s">
        <v>36</v>
      </c>
      <c r="B21" s="14" t="s">
        <v>33</v>
      </c>
      <c r="C21" s="7">
        <v>1426250991</v>
      </c>
      <c r="D21" s="7">
        <v>0</v>
      </c>
      <c r="E21" s="7">
        <v>126235784</v>
      </c>
      <c r="F21" s="7">
        <v>0</v>
      </c>
      <c r="G21" s="7">
        <v>0</v>
      </c>
      <c r="H21" s="7">
        <v>1300015207</v>
      </c>
      <c r="I21" s="7">
        <v>1300015207</v>
      </c>
      <c r="J21" s="7">
        <v>100</v>
      </c>
      <c r="K21" s="7">
        <v>1300015207</v>
      </c>
      <c r="L21" s="7">
        <v>100</v>
      </c>
      <c r="M21" s="7">
        <v>1300015207</v>
      </c>
      <c r="N21" s="7">
        <v>100</v>
      </c>
      <c r="O21" s="7">
        <v>1300015207</v>
      </c>
      <c r="P21" s="7">
        <v>100</v>
      </c>
      <c r="Q21" s="7">
        <v>0</v>
      </c>
      <c r="R21" s="7">
        <v>0</v>
      </c>
    </row>
    <row r="22" spans="1:18" x14ac:dyDescent="0.2">
      <c r="A22" s="5" t="s">
        <v>37</v>
      </c>
      <c r="B22" s="14" t="s">
        <v>38</v>
      </c>
      <c r="C22" s="7">
        <v>1908723341</v>
      </c>
      <c r="D22" s="7">
        <v>0</v>
      </c>
      <c r="E22" s="7">
        <v>37970244</v>
      </c>
      <c r="F22" s="7">
        <v>0</v>
      </c>
      <c r="G22" s="7">
        <v>0</v>
      </c>
      <c r="H22" s="7">
        <v>1870753097</v>
      </c>
      <c r="I22" s="7">
        <v>1870753097</v>
      </c>
      <c r="J22" s="7">
        <v>100</v>
      </c>
      <c r="K22" s="7">
        <v>1870753097</v>
      </c>
      <c r="L22" s="7">
        <v>100</v>
      </c>
      <c r="M22" s="7">
        <v>1870753097</v>
      </c>
      <c r="N22" s="7">
        <v>100</v>
      </c>
      <c r="O22" s="7">
        <v>1870753097</v>
      </c>
      <c r="P22" s="7">
        <v>100</v>
      </c>
      <c r="Q22" s="7">
        <v>0</v>
      </c>
      <c r="R22" s="7">
        <v>0</v>
      </c>
    </row>
    <row r="23" spans="1:18" x14ac:dyDescent="0.2">
      <c r="A23" s="5" t="s">
        <v>39</v>
      </c>
      <c r="B23" s="14" t="s">
        <v>40</v>
      </c>
      <c r="C23" s="7">
        <v>1908723341</v>
      </c>
      <c r="D23" s="7">
        <v>0</v>
      </c>
      <c r="E23" s="7">
        <v>37970244</v>
      </c>
      <c r="F23" s="7">
        <v>0</v>
      </c>
      <c r="G23" s="7">
        <v>0</v>
      </c>
      <c r="H23" s="7">
        <v>1870753097</v>
      </c>
      <c r="I23" s="7">
        <v>1870753097</v>
      </c>
      <c r="J23" s="7">
        <v>100</v>
      </c>
      <c r="K23" s="7">
        <v>1870753097</v>
      </c>
      <c r="L23" s="7">
        <v>100</v>
      </c>
      <c r="M23" s="7">
        <v>1870753097</v>
      </c>
      <c r="N23" s="7">
        <v>100</v>
      </c>
      <c r="O23" s="7">
        <v>1870753097</v>
      </c>
      <c r="P23" s="7">
        <v>100</v>
      </c>
      <c r="Q23" s="7">
        <v>0</v>
      </c>
      <c r="R23" s="7">
        <v>0</v>
      </c>
    </row>
    <row r="24" spans="1:18" x14ac:dyDescent="0.2">
      <c r="A24" s="5" t="s">
        <v>41</v>
      </c>
      <c r="B24" s="14" t="s">
        <v>19</v>
      </c>
      <c r="C24" s="7">
        <v>1908723341</v>
      </c>
      <c r="D24" s="7">
        <v>0</v>
      </c>
      <c r="E24" s="7">
        <v>37970244</v>
      </c>
      <c r="F24" s="7">
        <v>0</v>
      </c>
      <c r="G24" s="7">
        <v>0</v>
      </c>
      <c r="H24" s="7">
        <v>1870753097</v>
      </c>
      <c r="I24" s="7">
        <v>1870753097</v>
      </c>
      <c r="J24" s="7">
        <v>100</v>
      </c>
      <c r="K24" s="7">
        <v>1870753097</v>
      </c>
      <c r="L24" s="7">
        <v>100</v>
      </c>
      <c r="M24" s="7">
        <v>1870753097</v>
      </c>
      <c r="N24" s="7">
        <v>100</v>
      </c>
      <c r="O24" s="7">
        <v>1870753097</v>
      </c>
      <c r="P24" s="7">
        <v>100</v>
      </c>
      <c r="Q24" s="7">
        <v>0</v>
      </c>
      <c r="R24" s="7">
        <v>0</v>
      </c>
    </row>
    <row r="25" spans="1:18" x14ac:dyDescent="0.2">
      <c r="A25" s="5" t="s">
        <v>42</v>
      </c>
      <c r="B25" s="14" t="s">
        <v>26</v>
      </c>
      <c r="C25" s="7">
        <v>1908723341</v>
      </c>
      <c r="D25" s="7">
        <v>0</v>
      </c>
      <c r="E25" s="7">
        <v>37970244</v>
      </c>
      <c r="F25" s="7">
        <v>0</v>
      </c>
      <c r="G25" s="7">
        <v>0</v>
      </c>
      <c r="H25" s="7">
        <v>1870753097</v>
      </c>
      <c r="I25" s="7">
        <v>1870753097</v>
      </c>
      <c r="J25" s="7">
        <v>100</v>
      </c>
      <c r="K25" s="7">
        <v>1870753097</v>
      </c>
      <c r="L25" s="7">
        <v>100</v>
      </c>
      <c r="M25" s="7">
        <v>1870753097</v>
      </c>
      <c r="N25" s="7">
        <v>100</v>
      </c>
      <c r="O25" s="7">
        <v>1870753097</v>
      </c>
      <c r="P25" s="7">
        <v>100</v>
      </c>
      <c r="Q25" s="7">
        <v>0</v>
      </c>
      <c r="R25" s="7">
        <v>0</v>
      </c>
    </row>
    <row r="26" spans="1:18" x14ac:dyDescent="0.2">
      <c r="A26" s="5" t="s">
        <v>43</v>
      </c>
      <c r="B26" s="14" t="s">
        <v>28</v>
      </c>
      <c r="C26" s="7">
        <v>1908723341</v>
      </c>
      <c r="D26" s="7">
        <v>0</v>
      </c>
      <c r="E26" s="7">
        <v>37970244</v>
      </c>
      <c r="F26" s="7">
        <v>0</v>
      </c>
      <c r="G26" s="7">
        <v>0</v>
      </c>
      <c r="H26" s="7">
        <v>1870753097</v>
      </c>
      <c r="I26" s="7">
        <v>1870753097</v>
      </c>
      <c r="J26" s="7">
        <v>100</v>
      </c>
      <c r="K26" s="7">
        <v>1870753097</v>
      </c>
      <c r="L26" s="7">
        <v>100</v>
      </c>
      <c r="M26" s="7">
        <v>1870753097</v>
      </c>
      <c r="N26" s="7">
        <v>100</v>
      </c>
      <c r="O26" s="7">
        <v>1870753097</v>
      </c>
      <c r="P26" s="7">
        <v>100</v>
      </c>
      <c r="Q26" s="7">
        <v>0</v>
      </c>
      <c r="R26" s="7">
        <v>0</v>
      </c>
    </row>
    <row r="27" spans="1:18" x14ac:dyDescent="0.2">
      <c r="A27" s="5" t="s">
        <v>44</v>
      </c>
      <c r="B27" s="14" t="s">
        <v>26</v>
      </c>
      <c r="C27" s="7">
        <v>1908723341</v>
      </c>
      <c r="D27" s="7">
        <v>0</v>
      </c>
      <c r="E27" s="7">
        <v>37970244</v>
      </c>
      <c r="F27" s="7">
        <v>0</v>
      </c>
      <c r="G27" s="7">
        <v>0</v>
      </c>
      <c r="H27" s="7">
        <v>1870753097</v>
      </c>
      <c r="I27" s="7">
        <v>1870753097</v>
      </c>
      <c r="J27" s="7">
        <v>100</v>
      </c>
      <c r="K27" s="7">
        <v>1870753097</v>
      </c>
      <c r="L27" s="7">
        <v>100</v>
      </c>
      <c r="M27" s="7">
        <v>1870753097</v>
      </c>
      <c r="N27" s="7">
        <v>100</v>
      </c>
      <c r="O27" s="7">
        <v>1870753097</v>
      </c>
      <c r="P27" s="7">
        <v>100</v>
      </c>
      <c r="Q27" s="7">
        <v>0</v>
      </c>
      <c r="R27" s="7">
        <v>0</v>
      </c>
    </row>
    <row r="28" spans="1:18" x14ac:dyDescent="0.2">
      <c r="A28" s="5" t="s">
        <v>45</v>
      </c>
      <c r="B28" s="14" t="s">
        <v>46</v>
      </c>
      <c r="C28" s="7">
        <v>1908723341</v>
      </c>
      <c r="D28" s="7">
        <v>0</v>
      </c>
      <c r="E28" s="7">
        <v>37970244</v>
      </c>
      <c r="F28" s="7">
        <v>0</v>
      </c>
      <c r="G28" s="7">
        <v>0</v>
      </c>
      <c r="H28" s="7">
        <v>1870753097</v>
      </c>
      <c r="I28" s="7">
        <v>1870753097</v>
      </c>
      <c r="J28" s="7">
        <v>100</v>
      </c>
      <c r="K28" s="7">
        <v>1870753097</v>
      </c>
      <c r="L28" s="7">
        <v>100</v>
      </c>
      <c r="M28" s="7">
        <v>1870753097</v>
      </c>
      <c r="N28" s="7">
        <v>100</v>
      </c>
      <c r="O28" s="7">
        <v>1870753097</v>
      </c>
      <c r="P28" s="7">
        <v>100</v>
      </c>
      <c r="Q28" s="7">
        <v>0</v>
      </c>
      <c r="R28" s="7">
        <v>0</v>
      </c>
    </row>
    <row r="29" spans="1:18" x14ac:dyDescent="0.2">
      <c r="A29" s="5" t="s">
        <v>47</v>
      </c>
      <c r="B29" s="14" t="s">
        <v>33</v>
      </c>
      <c r="C29" s="7">
        <v>1693130141</v>
      </c>
      <c r="D29" s="7">
        <v>0</v>
      </c>
      <c r="E29" s="7">
        <v>22728193</v>
      </c>
      <c r="F29" s="7">
        <v>0</v>
      </c>
      <c r="G29" s="7">
        <v>0</v>
      </c>
      <c r="H29" s="7">
        <v>1670401948</v>
      </c>
      <c r="I29" s="7">
        <v>1670401948</v>
      </c>
      <c r="J29" s="7">
        <v>100</v>
      </c>
      <c r="K29" s="7">
        <v>1670401948</v>
      </c>
      <c r="L29" s="7">
        <v>100</v>
      </c>
      <c r="M29" s="7">
        <v>1670401948</v>
      </c>
      <c r="N29" s="7">
        <v>100</v>
      </c>
      <c r="O29" s="7">
        <v>1670401948</v>
      </c>
      <c r="P29" s="7">
        <v>100</v>
      </c>
      <c r="Q29" s="7">
        <v>0</v>
      </c>
      <c r="R29" s="7">
        <v>0</v>
      </c>
    </row>
    <row r="30" spans="1:18" x14ac:dyDescent="0.2">
      <c r="A30" s="5" t="s">
        <v>48</v>
      </c>
      <c r="B30" s="14" t="s">
        <v>49</v>
      </c>
      <c r="C30" s="7">
        <v>215593200</v>
      </c>
      <c r="D30" s="7">
        <v>0</v>
      </c>
      <c r="E30" s="7">
        <v>15242051</v>
      </c>
      <c r="F30" s="7">
        <v>0</v>
      </c>
      <c r="G30" s="7">
        <v>0</v>
      </c>
      <c r="H30" s="7">
        <v>200351149</v>
      </c>
      <c r="I30" s="7">
        <v>200351149</v>
      </c>
      <c r="J30" s="7">
        <v>100</v>
      </c>
      <c r="K30" s="7">
        <v>200351149</v>
      </c>
      <c r="L30" s="7">
        <v>100</v>
      </c>
      <c r="M30" s="7">
        <v>200351149</v>
      </c>
      <c r="N30" s="7">
        <v>100</v>
      </c>
      <c r="O30" s="7">
        <v>200351149</v>
      </c>
      <c r="P30" s="7">
        <v>100</v>
      </c>
      <c r="Q30" s="7">
        <v>0</v>
      </c>
      <c r="R30" s="7">
        <v>0</v>
      </c>
    </row>
    <row r="31" spans="1:18" x14ac:dyDescent="0.2">
      <c r="A31" s="5" t="s">
        <v>50</v>
      </c>
      <c r="B31" s="14" t="s">
        <v>51</v>
      </c>
      <c r="C31" s="7">
        <v>1616417790</v>
      </c>
      <c r="D31" s="7">
        <v>0</v>
      </c>
      <c r="E31" s="7">
        <v>143067222</v>
      </c>
      <c r="F31" s="7">
        <v>0</v>
      </c>
      <c r="G31" s="7">
        <v>0</v>
      </c>
      <c r="H31" s="7">
        <v>1473350568</v>
      </c>
      <c r="I31" s="7">
        <v>1473350568</v>
      </c>
      <c r="J31" s="7">
        <v>100</v>
      </c>
      <c r="K31" s="7">
        <v>1473350568</v>
      </c>
      <c r="L31" s="7">
        <v>100</v>
      </c>
      <c r="M31" s="7">
        <v>1473350568</v>
      </c>
      <c r="N31" s="7">
        <v>100</v>
      </c>
      <c r="O31" s="7">
        <v>1473350568</v>
      </c>
      <c r="P31" s="7">
        <v>100</v>
      </c>
      <c r="Q31" s="7">
        <v>0</v>
      </c>
      <c r="R31" s="7">
        <v>0</v>
      </c>
    </row>
    <row r="32" spans="1:18" x14ac:dyDescent="0.2">
      <c r="A32" s="5" t="s">
        <v>52</v>
      </c>
      <c r="B32" s="14" t="s">
        <v>53</v>
      </c>
      <c r="C32" s="7">
        <v>1616417790</v>
      </c>
      <c r="D32" s="7">
        <v>0</v>
      </c>
      <c r="E32" s="7">
        <v>143067222</v>
      </c>
      <c r="F32" s="7">
        <v>0</v>
      </c>
      <c r="G32" s="7">
        <v>0</v>
      </c>
      <c r="H32" s="7">
        <v>1473350568</v>
      </c>
      <c r="I32" s="7">
        <v>1473350568</v>
      </c>
      <c r="J32" s="7">
        <v>100</v>
      </c>
      <c r="K32" s="7">
        <v>1473350568</v>
      </c>
      <c r="L32" s="7">
        <v>100</v>
      </c>
      <c r="M32" s="7">
        <v>1473350568</v>
      </c>
      <c r="N32" s="7">
        <v>100</v>
      </c>
      <c r="O32" s="7">
        <v>1473350568</v>
      </c>
      <c r="P32" s="7">
        <v>100</v>
      </c>
      <c r="Q32" s="7">
        <v>0</v>
      </c>
      <c r="R32" s="7">
        <v>0</v>
      </c>
    </row>
    <row r="33" spans="1:18" x14ac:dyDescent="0.2">
      <c r="A33" s="5" t="s">
        <v>54</v>
      </c>
      <c r="B33" s="14" t="s">
        <v>19</v>
      </c>
      <c r="C33" s="7">
        <v>1616417790</v>
      </c>
      <c r="D33" s="7">
        <v>0</v>
      </c>
      <c r="E33" s="7">
        <v>143067222</v>
      </c>
      <c r="F33" s="7">
        <v>0</v>
      </c>
      <c r="G33" s="7">
        <v>0</v>
      </c>
      <c r="H33" s="7">
        <v>1473350568</v>
      </c>
      <c r="I33" s="7">
        <v>1473350568</v>
      </c>
      <c r="J33" s="7">
        <v>100</v>
      </c>
      <c r="K33" s="7">
        <v>1473350568</v>
      </c>
      <c r="L33" s="7">
        <v>100</v>
      </c>
      <c r="M33" s="7">
        <v>1473350568</v>
      </c>
      <c r="N33" s="7">
        <v>100</v>
      </c>
      <c r="O33" s="7">
        <v>1473350568</v>
      </c>
      <c r="P33" s="7">
        <v>100</v>
      </c>
      <c r="Q33" s="7">
        <v>0</v>
      </c>
      <c r="R33" s="7">
        <v>0</v>
      </c>
    </row>
    <row r="34" spans="1:18" x14ac:dyDescent="0.2">
      <c r="A34" s="5" t="s">
        <v>55</v>
      </c>
      <c r="B34" s="14" t="s">
        <v>26</v>
      </c>
      <c r="C34" s="7">
        <v>1616417790</v>
      </c>
      <c r="D34" s="7">
        <v>0</v>
      </c>
      <c r="E34" s="7">
        <v>143067222</v>
      </c>
      <c r="F34" s="7">
        <v>0</v>
      </c>
      <c r="G34" s="7">
        <v>0</v>
      </c>
      <c r="H34" s="7">
        <v>1473350568</v>
      </c>
      <c r="I34" s="7">
        <v>1473350568</v>
      </c>
      <c r="J34" s="7">
        <v>100</v>
      </c>
      <c r="K34" s="7">
        <v>1473350568</v>
      </c>
      <c r="L34" s="7">
        <v>100</v>
      </c>
      <c r="M34" s="7">
        <v>1473350568</v>
      </c>
      <c r="N34" s="7">
        <v>100</v>
      </c>
      <c r="O34" s="7">
        <v>1473350568</v>
      </c>
      <c r="P34" s="7">
        <v>100</v>
      </c>
      <c r="Q34" s="7">
        <v>0</v>
      </c>
      <c r="R34" s="7">
        <v>0</v>
      </c>
    </row>
    <row r="35" spans="1:18" x14ac:dyDescent="0.2">
      <c r="A35" s="5" t="s">
        <v>56</v>
      </c>
      <c r="B35" s="14" t="s">
        <v>28</v>
      </c>
      <c r="C35" s="7">
        <v>1616417790</v>
      </c>
      <c r="D35" s="7">
        <v>0</v>
      </c>
      <c r="E35" s="7">
        <v>143067222</v>
      </c>
      <c r="F35" s="7">
        <v>0</v>
      </c>
      <c r="G35" s="7">
        <v>0</v>
      </c>
      <c r="H35" s="7">
        <v>1473350568</v>
      </c>
      <c r="I35" s="7">
        <v>1473350568</v>
      </c>
      <c r="J35" s="7">
        <v>100</v>
      </c>
      <c r="K35" s="7">
        <v>1473350568</v>
      </c>
      <c r="L35" s="7">
        <v>100</v>
      </c>
      <c r="M35" s="7">
        <v>1473350568</v>
      </c>
      <c r="N35" s="7">
        <v>100</v>
      </c>
      <c r="O35" s="7">
        <v>1473350568</v>
      </c>
      <c r="P35" s="7">
        <v>100</v>
      </c>
      <c r="Q35" s="7">
        <v>0</v>
      </c>
      <c r="R35" s="7">
        <v>0</v>
      </c>
    </row>
    <row r="36" spans="1:18" x14ac:dyDescent="0.2">
      <c r="A36" s="5" t="s">
        <v>57</v>
      </c>
      <c r="B36" s="14" t="s">
        <v>26</v>
      </c>
      <c r="C36" s="7">
        <v>1616417790</v>
      </c>
      <c r="D36" s="7">
        <v>0</v>
      </c>
      <c r="E36" s="7">
        <v>143067222</v>
      </c>
      <c r="F36" s="7">
        <v>0</v>
      </c>
      <c r="G36" s="7">
        <v>0</v>
      </c>
      <c r="H36" s="7">
        <v>1473350568</v>
      </c>
      <c r="I36" s="7">
        <v>1473350568</v>
      </c>
      <c r="J36" s="7">
        <v>100</v>
      </c>
      <c r="K36" s="7">
        <v>1473350568</v>
      </c>
      <c r="L36" s="7">
        <v>100</v>
      </c>
      <c r="M36" s="7">
        <v>1473350568</v>
      </c>
      <c r="N36" s="7">
        <v>100</v>
      </c>
      <c r="O36" s="7">
        <v>1473350568</v>
      </c>
      <c r="P36" s="7">
        <v>100</v>
      </c>
      <c r="Q36" s="7">
        <v>0</v>
      </c>
      <c r="R36" s="7">
        <v>0</v>
      </c>
    </row>
    <row r="37" spans="1:18" x14ac:dyDescent="0.2">
      <c r="A37" s="5" t="s">
        <v>58</v>
      </c>
      <c r="B37" s="14" t="s">
        <v>59</v>
      </c>
      <c r="C37" s="7">
        <v>1616417790</v>
      </c>
      <c r="D37" s="7">
        <v>0</v>
      </c>
      <c r="E37" s="7">
        <v>143067222</v>
      </c>
      <c r="F37" s="7">
        <v>0</v>
      </c>
      <c r="G37" s="7">
        <v>0</v>
      </c>
      <c r="H37" s="7">
        <v>1473350568</v>
      </c>
      <c r="I37" s="7">
        <v>1473350568</v>
      </c>
      <c r="J37" s="7">
        <v>100</v>
      </c>
      <c r="K37" s="7">
        <v>1473350568</v>
      </c>
      <c r="L37" s="7">
        <v>100</v>
      </c>
      <c r="M37" s="7">
        <v>1473350568</v>
      </c>
      <c r="N37" s="7">
        <v>100</v>
      </c>
      <c r="O37" s="7">
        <v>1473350568</v>
      </c>
      <c r="P37" s="7">
        <v>100</v>
      </c>
      <c r="Q37" s="7">
        <v>0</v>
      </c>
      <c r="R37" s="7">
        <v>0</v>
      </c>
    </row>
    <row r="38" spans="1:18" x14ac:dyDescent="0.2">
      <c r="A38" s="5" t="s">
        <v>60</v>
      </c>
      <c r="B38" s="14" t="s">
        <v>33</v>
      </c>
      <c r="C38" s="7">
        <v>1616417790</v>
      </c>
      <c r="D38" s="7">
        <v>0</v>
      </c>
      <c r="E38" s="7">
        <v>143067222</v>
      </c>
      <c r="F38" s="7">
        <v>0</v>
      </c>
      <c r="G38" s="7">
        <v>0</v>
      </c>
      <c r="H38" s="7">
        <v>1473350568</v>
      </c>
      <c r="I38" s="7">
        <v>1473350568</v>
      </c>
      <c r="J38" s="7">
        <v>100</v>
      </c>
      <c r="K38" s="7">
        <v>1473350568</v>
      </c>
      <c r="L38" s="7">
        <v>100</v>
      </c>
      <c r="M38" s="7">
        <v>1473350568</v>
      </c>
      <c r="N38" s="7">
        <v>100</v>
      </c>
      <c r="O38" s="7">
        <v>1473350568</v>
      </c>
      <c r="P38" s="7">
        <v>100</v>
      </c>
      <c r="Q38" s="7">
        <v>0</v>
      </c>
      <c r="R38" s="7">
        <v>0</v>
      </c>
    </row>
    <row r="39" spans="1:18" x14ac:dyDescent="0.2">
      <c r="A39" s="5" t="s">
        <v>61</v>
      </c>
      <c r="B39" s="14" t="s">
        <v>62</v>
      </c>
      <c r="C39" s="7">
        <v>1484970000</v>
      </c>
      <c r="D39" s="7">
        <v>259158325</v>
      </c>
      <c r="E39" s="7">
        <v>144524662.5</v>
      </c>
      <c r="F39" s="7">
        <v>285061961</v>
      </c>
      <c r="G39" s="7">
        <v>285061961</v>
      </c>
      <c r="H39" s="7">
        <v>1599603662.5</v>
      </c>
      <c r="I39" s="7">
        <v>1563059668.5</v>
      </c>
      <c r="J39" s="7">
        <v>97.7154344631291</v>
      </c>
      <c r="K39" s="7">
        <v>1563059668.5</v>
      </c>
      <c r="L39" s="7">
        <v>97.7154344631291</v>
      </c>
      <c r="M39" s="7">
        <v>1559459668.5</v>
      </c>
      <c r="N39" s="7">
        <v>97.490378714358599</v>
      </c>
      <c r="O39" s="7">
        <v>1503650315.5</v>
      </c>
      <c r="P39" s="7">
        <v>94.001429901077103</v>
      </c>
      <c r="Q39" s="7">
        <v>36543994</v>
      </c>
      <c r="R39" s="7">
        <v>2.2845655368709199</v>
      </c>
    </row>
    <row r="40" spans="1:18" x14ac:dyDescent="0.2">
      <c r="A40" s="5" t="s">
        <v>63</v>
      </c>
      <c r="B40" s="14" t="s">
        <v>64</v>
      </c>
      <c r="C40" s="7">
        <v>1484970000</v>
      </c>
      <c r="D40" s="7">
        <v>259158325</v>
      </c>
      <c r="E40" s="7">
        <v>144524662.5</v>
      </c>
      <c r="F40" s="7">
        <v>285061961</v>
      </c>
      <c r="G40" s="7">
        <v>285061961</v>
      </c>
      <c r="H40" s="7">
        <v>1599603662.5</v>
      </c>
      <c r="I40" s="7">
        <v>1563059668.5</v>
      </c>
      <c r="J40" s="7">
        <v>97.7154344631291</v>
      </c>
      <c r="K40" s="7">
        <v>1563059668.5</v>
      </c>
      <c r="L40" s="7">
        <v>97.7154344631291</v>
      </c>
      <c r="M40" s="7">
        <v>1559459668.5</v>
      </c>
      <c r="N40" s="7">
        <v>97.490378714358599</v>
      </c>
      <c r="O40" s="7">
        <v>1503650315.5</v>
      </c>
      <c r="P40" s="7">
        <v>94.001429901077103</v>
      </c>
      <c r="Q40" s="7">
        <v>36543994</v>
      </c>
      <c r="R40" s="7">
        <v>2.2845655368709199</v>
      </c>
    </row>
    <row r="41" spans="1:18" x14ac:dyDescent="0.2">
      <c r="A41" s="5" t="s">
        <v>65</v>
      </c>
      <c r="B41" s="14" t="s">
        <v>66</v>
      </c>
      <c r="C41" s="7">
        <v>1484970000</v>
      </c>
      <c r="D41" s="7">
        <v>259158325</v>
      </c>
      <c r="E41" s="7">
        <v>144524662.5</v>
      </c>
      <c r="F41" s="7">
        <v>285061961</v>
      </c>
      <c r="G41" s="7">
        <v>285061961</v>
      </c>
      <c r="H41" s="7">
        <v>1599603662.5</v>
      </c>
      <c r="I41" s="7">
        <v>1563059668.5</v>
      </c>
      <c r="J41" s="7">
        <v>97.7154344631291</v>
      </c>
      <c r="K41" s="7">
        <v>1563059668.5</v>
      </c>
      <c r="L41" s="7">
        <v>97.7154344631291</v>
      </c>
      <c r="M41" s="7">
        <v>1559459668.5</v>
      </c>
      <c r="N41" s="7">
        <v>97.490378714358599</v>
      </c>
      <c r="O41" s="7">
        <v>1503650315.5</v>
      </c>
      <c r="P41" s="7">
        <v>94.001429901077103</v>
      </c>
      <c r="Q41" s="7">
        <v>36543994</v>
      </c>
      <c r="R41" s="7">
        <v>2.2845655368709199</v>
      </c>
    </row>
    <row r="42" spans="1:18" x14ac:dyDescent="0.2">
      <c r="A42" s="5" t="s">
        <v>67</v>
      </c>
      <c r="B42" s="14" t="s">
        <v>68</v>
      </c>
      <c r="C42" s="7">
        <v>689800000</v>
      </c>
      <c r="D42" s="7">
        <v>80000000</v>
      </c>
      <c r="E42" s="7">
        <v>127897899.5</v>
      </c>
      <c r="F42" s="7">
        <v>145614999</v>
      </c>
      <c r="G42" s="7">
        <v>0</v>
      </c>
      <c r="H42" s="7">
        <v>787517099.5</v>
      </c>
      <c r="I42" s="7">
        <v>767279079.5</v>
      </c>
      <c r="J42" s="7">
        <v>97.4301484992708</v>
      </c>
      <c r="K42" s="7">
        <v>767279079.5</v>
      </c>
      <c r="L42" s="7">
        <v>97.4301484992708</v>
      </c>
      <c r="M42" s="7">
        <v>767279079.5</v>
      </c>
      <c r="N42" s="7">
        <v>97.4301484992708</v>
      </c>
      <c r="O42" s="7">
        <v>752456074.5</v>
      </c>
      <c r="P42" s="7">
        <v>95.547903020485492</v>
      </c>
      <c r="Q42" s="7">
        <v>20238020</v>
      </c>
      <c r="R42" s="7">
        <v>2.5698515007292198</v>
      </c>
    </row>
    <row r="43" spans="1:18" x14ac:dyDescent="0.2">
      <c r="A43" s="5" t="s">
        <v>69</v>
      </c>
      <c r="B43" s="14" t="s">
        <v>70</v>
      </c>
      <c r="C43" s="7">
        <v>689800000</v>
      </c>
      <c r="D43" s="7">
        <v>80000000</v>
      </c>
      <c r="E43" s="7">
        <v>127897899.5</v>
      </c>
      <c r="F43" s="7">
        <v>145614999</v>
      </c>
      <c r="G43" s="7">
        <v>0</v>
      </c>
      <c r="H43" s="7">
        <v>787517099.5</v>
      </c>
      <c r="I43" s="7">
        <v>767279079.5</v>
      </c>
      <c r="J43" s="7">
        <v>97.4301484992708</v>
      </c>
      <c r="K43" s="7">
        <v>767279079.5</v>
      </c>
      <c r="L43" s="7">
        <v>97.4301484992708</v>
      </c>
      <c r="M43" s="7">
        <v>767279079.5</v>
      </c>
      <c r="N43" s="7">
        <v>97.4301484992708</v>
      </c>
      <c r="O43" s="7">
        <v>752456074.5</v>
      </c>
      <c r="P43" s="7">
        <v>95.547903020485492</v>
      </c>
      <c r="Q43" s="7">
        <v>20238020</v>
      </c>
      <c r="R43" s="7">
        <v>2.5698515007292198</v>
      </c>
    </row>
    <row r="44" spans="1:18" x14ac:dyDescent="0.2">
      <c r="A44" s="5" t="s">
        <v>71</v>
      </c>
      <c r="B44" s="14" t="s">
        <v>72</v>
      </c>
      <c r="C44" s="7">
        <v>651850000</v>
      </c>
      <c r="D44" s="7">
        <v>80000000</v>
      </c>
      <c r="E44" s="7">
        <v>110747899.5</v>
      </c>
      <c r="F44" s="7">
        <v>120814999</v>
      </c>
      <c r="G44" s="7">
        <v>0</v>
      </c>
      <c r="H44" s="7">
        <v>741917099.5</v>
      </c>
      <c r="I44" s="7">
        <v>727079079.5</v>
      </c>
      <c r="J44" s="7">
        <v>98.000043399727588</v>
      </c>
      <c r="K44" s="7">
        <v>727079079.5</v>
      </c>
      <c r="L44" s="7">
        <v>98.000043399727588</v>
      </c>
      <c r="M44" s="7">
        <v>727079079.5</v>
      </c>
      <c r="N44" s="7">
        <v>98.000043399727588</v>
      </c>
      <c r="O44" s="7">
        <v>712256074.5</v>
      </c>
      <c r="P44" s="7">
        <v>96.002110610472613</v>
      </c>
      <c r="Q44" s="7">
        <v>14838020</v>
      </c>
      <c r="R44" s="7">
        <v>1.9999566002724298</v>
      </c>
    </row>
    <row r="45" spans="1:18" x14ac:dyDescent="0.2">
      <c r="A45" s="5" t="s">
        <v>73</v>
      </c>
      <c r="B45" s="14" t="s">
        <v>74</v>
      </c>
      <c r="C45" s="7">
        <v>16000000</v>
      </c>
      <c r="D45" s="7">
        <v>0</v>
      </c>
      <c r="E45" s="7">
        <v>15320510</v>
      </c>
      <c r="F45" s="7">
        <v>10243581</v>
      </c>
      <c r="G45" s="7">
        <v>0</v>
      </c>
      <c r="H45" s="7">
        <v>10923071</v>
      </c>
      <c r="I45" s="7">
        <v>10923071</v>
      </c>
      <c r="J45" s="7">
        <v>100</v>
      </c>
      <c r="K45" s="7">
        <v>10923071</v>
      </c>
      <c r="L45" s="7">
        <v>100</v>
      </c>
      <c r="M45" s="7">
        <v>10923071</v>
      </c>
      <c r="N45" s="7">
        <v>100</v>
      </c>
      <c r="O45" s="7">
        <v>10923071</v>
      </c>
      <c r="P45" s="7">
        <v>100</v>
      </c>
      <c r="Q45" s="7">
        <v>0</v>
      </c>
      <c r="R45" s="7">
        <v>0</v>
      </c>
    </row>
    <row r="46" spans="1:18" x14ac:dyDescent="0.2">
      <c r="A46" s="5" t="s">
        <v>75</v>
      </c>
      <c r="B46" s="14" t="s">
        <v>76</v>
      </c>
      <c r="C46" s="7">
        <v>16000000</v>
      </c>
      <c r="D46" s="7">
        <v>0</v>
      </c>
      <c r="E46" s="7">
        <v>15320510</v>
      </c>
      <c r="F46" s="7">
        <v>10243581</v>
      </c>
      <c r="G46" s="7">
        <v>0</v>
      </c>
      <c r="H46" s="7">
        <v>10923071</v>
      </c>
      <c r="I46" s="7">
        <v>10923071</v>
      </c>
      <c r="J46" s="7">
        <v>100</v>
      </c>
      <c r="K46" s="7">
        <v>10923071</v>
      </c>
      <c r="L46" s="7">
        <v>100</v>
      </c>
      <c r="M46" s="7">
        <v>10923071</v>
      </c>
      <c r="N46" s="7">
        <v>100</v>
      </c>
      <c r="O46" s="7">
        <v>10923071</v>
      </c>
      <c r="P46" s="7">
        <v>100</v>
      </c>
      <c r="Q46" s="7">
        <v>0</v>
      </c>
      <c r="R46" s="7">
        <v>0</v>
      </c>
    </row>
    <row r="47" spans="1:18" x14ac:dyDescent="0.2">
      <c r="A47" s="5" t="s">
        <v>77</v>
      </c>
      <c r="B47" s="14" t="s">
        <v>78</v>
      </c>
      <c r="C47" s="7">
        <v>16000000</v>
      </c>
      <c r="D47" s="7">
        <v>0</v>
      </c>
      <c r="E47" s="7">
        <v>15320510</v>
      </c>
      <c r="F47" s="7">
        <v>0</v>
      </c>
      <c r="G47" s="7">
        <v>0</v>
      </c>
      <c r="H47" s="7">
        <v>679490</v>
      </c>
      <c r="I47" s="7">
        <v>679490</v>
      </c>
      <c r="J47" s="7">
        <v>100</v>
      </c>
      <c r="K47" s="7">
        <v>679490</v>
      </c>
      <c r="L47" s="7">
        <v>100</v>
      </c>
      <c r="M47" s="7">
        <v>679490</v>
      </c>
      <c r="N47" s="7">
        <v>100</v>
      </c>
      <c r="O47" s="7">
        <v>679490</v>
      </c>
      <c r="P47" s="7">
        <v>100</v>
      </c>
      <c r="Q47" s="7">
        <v>0</v>
      </c>
      <c r="R47" s="7">
        <v>0</v>
      </c>
    </row>
    <row r="48" spans="1:18" x14ac:dyDescent="0.2">
      <c r="A48" s="5" t="s">
        <v>79</v>
      </c>
      <c r="B48" s="14" t="s">
        <v>80</v>
      </c>
      <c r="C48" s="7">
        <v>16000000</v>
      </c>
      <c r="D48" s="7">
        <v>0</v>
      </c>
      <c r="E48" s="7">
        <v>15320510</v>
      </c>
      <c r="F48" s="7">
        <v>0</v>
      </c>
      <c r="G48" s="7">
        <v>0</v>
      </c>
      <c r="H48" s="7">
        <v>679490</v>
      </c>
      <c r="I48" s="7">
        <v>679490</v>
      </c>
      <c r="J48" s="7">
        <v>100</v>
      </c>
      <c r="K48" s="7">
        <v>679490</v>
      </c>
      <c r="L48" s="7">
        <v>100</v>
      </c>
      <c r="M48" s="7">
        <v>679490</v>
      </c>
      <c r="N48" s="7">
        <v>100</v>
      </c>
      <c r="O48" s="7">
        <v>679490</v>
      </c>
      <c r="P48" s="7">
        <v>100</v>
      </c>
      <c r="Q48" s="7">
        <v>0</v>
      </c>
      <c r="R48" s="7">
        <v>0</v>
      </c>
    </row>
    <row r="49" spans="1:18" x14ac:dyDescent="0.2">
      <c r="A49" s="5" t="s">
        <v>81</v>
      </c>
      <c r="B49" s="14" t="s">
        <v>82</v>
      </c>
      <c r="C49" s="7">
        <v>0</v>
      </c>
      <c r="D49" s="7">
        <v>0</v>
      </c>
      <c r="E49" s="7">
        <v>0</v>
      </c>
      <c r="F49" s="7">
        <v>10243581</v>
      </c>
      <c r="G49" s="7">
        <v>0</v>
      </c>
      <c r="H49" s="7">
        <v>10243581</v>
      </c>
      <c r="I49" s="7">
        <v>10243581</v>
      </c>
      <c r="J49" s="7">
        <v>100</v>
      </c>
      <c r="K49" s="7">
        <v>10243581</v>
      </c>
      <c r="L49" s="7">
        <v>100</v>
      </c>
      <c r="M49" s="7">
        <v>10243581</v>
      </c>
      <c r="N49" s="7">
        <v>100</v>
      </c>
      <c r="O49" s="7">
        <v>10243581</v>
      </c>
      <c r="P49" s="7">
        <v>100</v>
      </c>
      <c r="Q49" s="7">
        <v>0</v>
      </c>
      <c r="R49" s="7">
        <v>0</v>
      </c>
    </row>
    <row r="50" spans="1:18" x14ac:dyDescent="0.2">
      <c r="A50" s="5" t="s">
        <v>83</v>
      </c>
      <c r="B50" s="14" t="s">
        <v>80</v>
      </c>
      <c r="C50" s="7">
        <v>0</v>
      </c>
      <c r="D50" s="7">
        <v>0</v>
      </c>
      <c r="E50" s="7">
        <v>0</v>
      </c>
      <c r="F50" s="7">
        <v>10243581</v>
      </c>
      <c r="G50" s="7">
        <v>0</v>
      </c>
      <c r="H50" s="7">
        <v>10243581</v>
      </c>
      <c r="I50" s="7">
        <v>10243581</v>
      </c>
      <c r="J50" s="7">
        <v>100</v>
      </c>
      <c r="K50" s="7">
        <v>10243581</v>
      </c>
      <c r="L50" s="7">
        <v>100</v>
      </c>
      <c r="M50" s="7">
        <v>10243581</v>
      </c>
      <c r="N50" s="7">
        <v>100</v>
      </c>
      <c r="O50" s="7">
        <v>10243581</v>
      </c>
      <c r="P50" s="7">
        <v>100</v>
      </c>
      <c r="Q50" s="7">
        <v>0</v>
      </c>
      <c r="R50" s="7">
        <v>0</v>
      </c>
    </row>
    <row r="51" spans="1:18" x14ac:dyDescent="0.2">
      <c r="A51" s="5" t="s">
        <v>84</v>
      </c>
      <c r="B51" s="14" t="s">
        <v>85</v>
      </c>
      <c r="C51" s="7">
        <v>635850000</v>
      </c>
      <c r="D51" s="7">
        <v>80000000</v>
      </c>
      <c r="E51" s="7">
        <v>95427389.5</v>
      </c>
      <c r="F51" s="7">
        <v>110571418</v>
      </c>
      <c r="G51" s="7">
        <v>0</v>
      </c>
      <c r="H51" s="7">
        <v>730994028.5</v>
      </c>
      <c r="I51" s="7">
        <v>716156008.5</v>
      </c>
      <c r="J51" s="7">
        <v>97.970158520932401</v>
      </c>
      <c r="K51" s="7">
        <v>716156008.5</v>
      </c>
      <c r="L51" s="7">
        <v>97.970158520932401</v>
      </c>
      <c r="M51" s="7">
        <v>716156008.5</v>
      </c>
      <c r="N51" s="7">
        <v>97.970158520932401</v>
      </c>
      <c r="O51" s="7">
        <v>701333003.5</v>
      </c>
      <c r="P51" s="7">
        <v>95.942371094212007</v>
      </c>
      <c r="Q51" s="7">
        <v>14838020</v>
      </c>
      <c r="R51" s="7">
        <v>2.0298414790675698</v>
      </c>
    </row>
    <row r="52" spans="1:18" x14ac:dyDescent="0.2">
      <c r="A52" s="5" t="s">
        <v>86</v>
      </c>
      <c r="B52" s="14" t="s">
        <v>87</v>
      </c>
      <c r="C52" s="7">
        <v>635850000</v>
      </c>
      <c r="D52" s="7">
        <v>80000000</v>
      </c>
      <c r="E52" s="7">
        <v>95427389.5</v>
      </c>
      <c r="F52" s="7">
        <v>110571418</v>
      </c>
      <c r="G52" s="7">
        <v>0</v>
      </c>
      <c r="H52" s="7">
        <v>730994028.5</v>
      </c>
      <c r="I52" s="7">
        <v>716156008.5</v>
      </c>
      <c r="J52" s="7">
        <v>97.970158520932401</v>
      </c>
      <c r="K52" s="7">
        <v>716156008.5</v>
      </c>
      <c r="L52" s="7">
        <v>97.970158520932401</v>
      </c>
      <c r="M52" s="7">
        <v>716156008.5</v>
      </c>
      <c r="N52" s="7">
        <v>97.970158520932401</v>
      </c>
      <c r="O52" s="7">
        <v>701333003.5</v>
      </c>
      <c r="P52" s="7">
        <v>95.942371094212007</v>
      </c>
      <c r="Q52" s="7">
        <v>14838020</v>
      </c>
      <c r="R52" s="7">
        <v>2.0298414790675698</v>
      </c>
    </row>
    <row r="53" spans="1:18" x14ac:dyDescent="0.2">
      <c r="A53" s="5" t="s">
        <v>88</v>
      </c>
      <c r="B53" s="14" t="s">
        <v>78</v>
      </c>
      <c r="C53" s="7">
        <v>635850000</v>
      </c>
      <c r="D53" s="7">
        <v>0</v>
      </c>
      <c r="E53" s="7">
        <v>95427389.5</v>
      </c>
      <c r="F53" s="7">
        <v>4456674</v>
      </c>
      <c r="G53" s="7">
        <v>0</v>
      </c>
      <c r="H53" s="7">
        <v>544879284.5</v>
      </c>
      <c r="I53" s="7">
        <v>544879284.5</v>
      </c>
      <c r="J53" s="7">
        <v>100</v>
      </c>
      <c r="K53" s="7">
        <v>544879284.5</v>
      </c>
      <c r="L53" s="7">
        <v>100</v>
      </c>
      <c r="M53" s="7">
        <v>544879284.5</v>
      </c>
      <c r="N53" s="7">
        <v>100</v>
      </c>
      <c r="O53" s="7">
        <v>530056279.5</v>
      </c>
      <c r="P53" s="7">
        <v>97.279580005761801</v>
      </c>
      <c r="Q53" s="7">
        <v>0</v>
      </c>
      <c r="R53" s="7">
        <v>0</v>
      </c>
    </row>
    <row r="54" spans="1:18" ht="38.25" x14ac:dyDescent="0.2">
      <c r="A54" s="5" t="s">
        <v>89</v>
      </c>
      <c r="B54" s="16" t="s">
        <v>90</v>
      </c>
      <c r="C54" s="7">
        <v>635850000</v>
      </c>
      <c r="D54" s="7">
        <v>0</v>
      </c>
      <c r="E54" s="7">
        <v>95427389.5</v>
      </c>
      <c r="F54" s="7">
        <v>4456674</v>
      </c>
      <c r="G54" s="7">
        <v>0</v>
      </c>
      <c r="H54" s="7">
        <v>544879284.5</v>
      </c>
      <c r="I54" s="7">
        <v>544879284.5</v>
      </c>
      <c r="J54" s="7">
        <v>100</v>
      </c>
      <c r="K54" s="7">
        <v>544879284.5</v>
      </c>
      <c r="L54" s="7">
        <v>100</v>
      </c>
      <c r="M54" s="7">
        <v>544879284.5</v>
      </c>
      <c r="N54" s="7">
        <v>100</v>
      </c>
      <c r="O54" s="7">
        <v>530056279.5</v>
      </c>
      <c r="P54" s="7">
        <v>97.279580005761801</v>
      </c>
      <c r="Q54" s="7">
        <v>0</v>
      </c>
      <c r="R54" s="7">
        <v>0</v>
      </c>
    </row>
    <row r="55" spans="1:18" x14ac:dyDescent="0.2">
      <c r="A55" s="5" t="s">
        <v>91</v>
      </c>
      <c r="B55" s="14" t="s">
        <v>82</v>
      </c>
      <c r="C55" s="7">
        <v>0</v>
      </c>
      <c r="D55" s="7">
        <v>80000000</v>
      </c>
      <c r="E55" s="7">
        <v>0</v>
      </c>
      <c r="F55" s="7">
        <v>106114744</v>
      </c>
      <c r="G55" s="7">
        <v>0</v>
      </c>
      <c r="H55" s="7">
        <v>186114744</v>
      </c>
      <c r="I55" s="7">
        <v>171276724</v>
      </c>
      <c r="J55" s="7">
        <v>92.027488160744497</v>
      </c>
      <c r="K55" s="7">
        <v>171276724</v>
      </c>
      <c r="L55" s="7">
        <v>92.027488160744497</v>
      </c>
      <c r="M55" s="7">
        <v>171276724</v>
      </c>
      <c r="N55" s="7">
        <v>92.027488160744497</v>
      </c>
      <c r="O55" s="7">
        <v>171276724</v>
      </c>
      <c r="P55" s="7">
        <v>92.027488160744497</v>
      </c>
      <c r="Q55" s="7">
        <v>14838020</v>
      </c>
      <c r="R55" s="7">
        <v>7.9725118392554597</v>
      </c>
    </row>
    <row r="56" spans="1:18" ht="38.25" x14ac:dyDescent="0.2">
      <c r="A56" s="5" t="s">
        <v>92</v>
      </c>
      <c r="B56" s="16" t="s">
        <v>90</v>
      </c>
      <c r="C56" s="7">
        <v>0</v>
      </c>
      <c r="D56" s="7">
        <v>80000000</v>
      </c>
      <c r="E56" s="7">
        <v>0</v>
      </c>
      <c r="F56" s="7">
        <v>106114744</v>
      </c>
      <c r="G56" s="7">
        <v>0</v>
      </c>
      <c r="H56" s="7">
        <v>186114744</v>
      </c>
      <c r="I56" s="7">
        <v>171276724</v>
      </c>
      <c r="J56" s="7">
        <v>92.027488160744497</v>
      </c>
      <c r="K56" s="7">
        <v>171276724</v>
      </c>
      <c r="L56" s="7">
        <v>92.027488160744497</v>
      </c>
      <c r="M56" s="7">
        <v>171276724</v>
      </c>
      <c r="N56" s="7">
        <v>92.027488160744497</v>
      </c>
      <c r="O56" s="7">
        <v>171276724</v>
      </c>
      <c r="P56" s="7">
        <v>92.027488160744497</v>
      </c>
      <c r="Q56" s="7">
        <v>14838020</v>
      </c>
      <c r="R56" s="7">
        <v>7.9725118392554597</v>
      </c>
    </row>
    <row r="57" spans="1:18" x14ac:dyDescent="0.2">
      <c r="A57" s="5" t="s">
        <v>93</v>
      </c>
      <c r="B57" s="14" t="s">
        <v>94</v>
      </c>
      <c r="C57" s="7">
        <v>37950000</v>
      </c>
      <c r="D57" s="7">
        <v>0</v>
      </c>
      <c r="E57" s="7">
        <v>17150000</v>
      </c>
      <c r="F57" s="7">
        <v>24800000</v>
      </c>
      <c r="G57" s="7">
        <v>0</v>
      </c>
      <c r="H57" s="7">
        <v>45600000</v>
      </c>
      <c r="I57" s="7">
        <v>40200000</v>
      </c>
      <c r="J57" s="7">
        <v>88.157894736842096</v>
      </c>
      <c r="K57" s="7">
        <v>40200000</v>
      </c>
      <c r="L57" s="7">
        <v>88.157894736842096</v>
      </c>
      <c r="M57" s="7">
        <v>40200000</v>
      </c>
      <c r="N57" s="7">
        <v>88.157894736842096</v>
      </c>
      <c r="O57" s="7">
        <v>40200000</v>
      </c>
      <c r="P57" s="7">
        <v>88.157894736842096</v>
      </c>
      <c r="Q57" s="7">
        <v>5400000</v>
      </c>
      <c r="R57" s="7">
        <v>11.842105263157901</v>
      </c>
    </row>
    <row r="58" spans="1:18" x14ac:dyDescent="0.2">
      <c r="A58" s="5" t="s">
        <v>95</v>
      </c>
      <c r="B58" s="14" t="s">
        <v>96</v>
      </c>
      <c r="C58" s="7">
        <v>37950000</v>
      </c>
      <c r="D58" s="7">
        <v>0</v>
      </c>
      <c r="E58" s="7">
        <v>17150000</v>
      </c>
      <c r="F58" s="7">
        <v>24800000</v>
      </c>
      <c r="G58" s="7">
        <v>0</v>
      </c>
      <c r="H58" s="7">
        <v>45600000</v>
      </c>
      <c r="I58" s="7">
        <v>40200000</v>
      </c>
      <c r="J58" s="7">
        <v>88.157894736842096</v>
      </c>
      <c r="K58" s="7">
        <v>40200000</v>
      </c>
      <c r="L58" s="7">
        <v>88.157894736842096</v>
      </c>
      <c r="M58" s="7">
        <v>40200000</v>
      </c>
      <c r="N58" s="7">
        <v>88.157894736842096</v>
      </c>
      <c r="O58" s="7">
        <v>40200000</v>
      </c>
      <c r="P58" s="7">
        <v>88.157894736842096</v>
      </c>
      <c r="Q58" s="7">
        <v>5400000</v>
      </c>
      <c r="R58" s="7">
        <v>11.842105263157901</v>
      </c>
    </row>
    <row r="59" spans="1:18" x14ac:dyDescent="0.2">
      <c r="A59" s="5" t="s">
        <v>97</v>
      </c>
      <c r="B59" s="14" t="s">
        <v>98</v>
      </c>
      <c r="C59" s="7">
        <v>37950000</v>
      </c>
      <c r="D59" s="7">
        <v>0</v>
      </c>
      <c r="E59" s="7">
        <v>17150000</v>
      </c>
      <c r="F59" s="7">
        <v>24800000</v>
      </c>
      <c r="G59" s="7">
        <v>0</v>
      </c>
      <c r="H59" s="7">
        <v>45600000</v>
      </c>
      <c r="I59" s="7">
        <v>40200000</v>
      </c>
      <c r="J59" s="7">
        <v>88.157894736842096</v>
      </c>
      <c r="K59" s="7">
        <v>40200000</v>
      </c>
      <c r="L59" s="7">
        <v>88.157894736842096</v>
      </c>
      <c r="M59" s="7">
        <v>40200000</v>
      </c>
      <c r="N59" s="7">
        <v>88.157894736842096</v>
      </c>
      <c r="O59" s="7">
        <v>40200000</v>
      </c>
      <c r="P59" s="7">
        <v>88.157894736842096</v>
      </c>
      <c r="Q59" s="7">
        <v>5400000</v>
      </c>
      <c r="R59" s="7">
        <v>11.842105263157901</v>
      </c>
    </row>
    <row r="60" spans="1:18" x14ac:dyDescent="0.2">
      <c r="A60" s="5" t="s">
        <v>99</v>
      </c>
      <c r="B60" s="14" t="s">
        <v>78</v>
      </c>
      <c r="C60" s="7">
        <v>37950000</v>
      </c>
      <c r="D60" s="7">
        <v>0</v>
      </c>
      <c r="E60" s="7">
        <v>17150000</v>
      </c>
      <c r="F60" s="7">
        <v>0</v>
      </c>
      <c r="G60" s="7">
        <v>0</v>
      </c>
      <c r="H60" s="7">
        <v>20800000</v>
      </c>
      <c r="I60" s="7">
        <v>20800000</v>
      </c>
      <c r="J60" s="7">
        <v>100</v>
      </c>
      <c r="K60" s="7">
        <v>20800000</v>
      </c>
      <c r="L60" s="7">
        <v>100</v>
      </c>
      <c r="M60" s="7">
        <v>20800000</v>
      </c>
      <c r="N60" s="7">
        <v>100</v>
      </c>
      <c r="O60" s="7">
        <v>20800000</v>
      </c>
      <c r="P60" s="7">
        <v>100</v>
      </c>
      <c r="Q60" s="7">
        <v>0</v>
      </c>
      <c r="R60" s="7">
        <v>0</v>
      </c>
    </row>
    <row r="61" spans="1:18" x14ac:dyDescent="0.2">
      <c r="A61" s="5" t="s">
        <v>100</v>
      </c>
      <c r="B61" s="14" t="s">
        <v>101</v>
      </c>
      <c r="C61" s="7">
        <v>37950000</v>
      </c>
      <c r="D61" s="7">
        <v>0</v>
      </c>
      <c r="E61" s="7">
        <v>17150000</v>
      </c>
      <c r="F61" s="7">
        <v>0</v>
      </c>
      <c r="G61" s="7">
        <v>0</v>
      </c>
      <c r="H61" s="7">
        <v>20800000</v>
      </c>
      <c r="I61" s="7">
        <v>20800000</v>
      </c>
      <c r="J61" s="7">
        <v>100</v>
      </c>
      <c r="K61" s="7">
        <v>20800000</v>
      </c>
      <c r="L61" s="7">
        <v>100</v>
      </c>
      <c r="M61" s="7">
        <v>20800000</v>
      </c>
      <c r="N61" s="7">
        <v>100</v>
      </c>
      <c r="O61" s="7">
        <v>20800000</v>
      </c>
      <c r="P61" s="7">
        <v>100</v>
      </c>
      <c r="Q61" s="7">
        <v>0</v>
      </c>
      <c r="R61" s="7">
        <v>0</v>
      </c>
    </row>
    <row r="62" spans="1:18" x14ac:dyDescent="0.2">
      <c r="A62" s="5" t="s">
        <v>102</v>
      </c>
      <c r="B62" s="14" t="s">
        <v>82</v>
      </c>
      <c r="C62" s="7">
        <v>0</v>
      </c>
      <c r="D62" s="7">
        <v>0</v>
      </c>
      <c r="E62" s="7">
        <v>0</v>
      </c>
      <c r="F62" s="7">
        <v>24800000</v>
      </c>
      <c r="G62" s="7">
        <v>0</v>
      </c>
      <c r="H62" s="7">
        <v>24800000</v>
      </c>
      <c r="I62" s="7">
        <v>19400000</v>
      </c>
      <c r="J62" s="7">
        <v>78.225806451612897</v>
      </c>
      <c r="K62" s="7">
        <v>19400000</v>
      </c>
      <c r="L62" s="7">
        <v>78.225806451612897</v>
      </c>
      <c r="M62" s="7">
        <v>19400000</v>
      </c>
      <c r="N62" s="7">
        <v>78.225806451612897</v>
      </c>
      <c r="O62" s="7">
        <v>19400000</v>
      </c>
      <c r="P62" s="7">
        <v>78.225806451612897</v>
      </c>
      <c r="Q62" s="7">
        <v>5400000</v>
      </c>
      <c r="R62" s="7">
        <v>21.7741935483871</v>
      </c>
    </row>
    <row r="63" spans="1:18" x14ac:dyDescent="0.2">
      <c r="A63" s="5" t="s">
        <v>103</v>
      </c>
      <c r="B63" s="14" t="s">
        <v>101</v>
      </c>
      <c r="C63" s="7">
        <v>0</v>
      </c>
      <c r="D63" s="7">
        <v>0</v>
      </c>
      <c r="E63" s="7">
        <v>0</v>
      </c>
      <c r="F63" s="7">
        <v>24800000</v>
      </c>
      <c r="G63" s="7">
        <v>0</v>
      </c>
      <c r="H63" s="7">
        <v>24800000</v>
      </c>
      <c r="I63" s="7">
        <v>19400000</v>
      </c>
      <c r="J63" s="7">
        <v>78.225806451612897</v>
      </c>
      <c r="K63" s="7">
        <v>19400000</v>
      </c>
      <c r="L63" s="7">
        <v>78.225806451612897</v>
      </c>
      <c r="M63" s="7">
        <v>19400000</v>
      </c>
      <c r="N63" s="7">
        <v>78.225806451612897</v>
      </c>
      <c r="O63" s="7">
        <v>19400000</v>
      </c>
      <c r="P63" s="7">
        <v>78.225806451612897</v>
      </c>
      <c r="Q63" s="7">
        <v>5400000</v>
      </c>
      <c r="R63" s="7">
        <v>21.7741935483871</v>
      </c>
    </row>
    <row r="64" spans="1:18" x14ac:dyDescent="0.2">
      <c r="A64" s="5" t="s">
        <v>104</v>
      </c>
      <c r="B64" s="14" t="s">
        <v>105</v>
      </c>
      <c r="C64" s="7">
        <v>795170000</v>
      </c>
      <c r="D64" s="7">
        <v>179158325</v>
      </c>
      <c r="E64" s="7">
        <v>16626763</v>
      </c>
      <c r="F64" s="7">
        <v>139446962</v>
      </c>
      <c r="G64" s="7">
        <v>285061961</v>
      </c>
      <c r="H64" s="7">
        <v>812086563</v>
      </c>
      <c r="I64" s="7">
        <v>795780589</v>
      </c>
      <c r="J64" s="7">
        <v>97.992089175843191</v>
      </c>
      <c r="K64" s="7">
        <v>795780589</v>
      </c>
      <c r="L64" s="7">
        <v>97.992089175843191</v>
      </c>
      <c r="M64" s="7">
        <v>792180589</v>
      </c>
      <c r="N64" s="7">
        <v>97.548786680269188</v>
      </c>
      <c r="O64" s="7">
        <v>751194241</v>
      </c>
      <c r="P64" s="7">
        <v>92.501744915584794</v>
      </c>
      <c r="Q64" s="7">
        <v>16305974</v>
      </c>
      <c r="R64" s="7">
        <v>2.0079108241568102</v>
      </c>
    </row>
    <row r="65" spans="1:18" x14ac:dyDescent="0.2">
      <c r="A65" s="5" t="s">
        <v>106</v>
      </c>
      <c r="B65" s="14" t="s">
        <v>107</v>
      </c>
      <c r="C65" s="7">
        <v>775170000</v>
      </c>
      <c r="D65" s="7">
        <v>159158325</v>
      </c>
      <c r="E65" s="7">
        <v>15026763</v>
      </c>
      <c r="F65" s="7">
        <v>40696962</v>
      </c>
      <c r="G65" s="7">
        <v>267311961</v>
      </c>
      <c r="H65" s="7">
        <v>692686563</v>
      </c>
      <c r="I65" s="7">
        <v>684280589</v>
      </c>
      <c r="J65" s="7">
        <v>98.786467870317296</v>
      </c>
      <c r="K65" s="7">
        <v>684280589</v>
      </c>
      <c r="L65" s="7">
        <v>98.786467870317296</v>
      </c>
      <c r="M65" s="7">
        <v>680680589</v>
      </c>
      <c r="N65" s="7">
        <v>98.266752288653805</v>
      </c>
      <c r="O65" s="7">
        <v>639694241</v>
      </c>
      <c r="P65" s="7">
        <v>92.349740152242603</v>
      </c>
      <c r="Q65" s="7">
        <v>8405974</v>
      </c>
      <c r="R65" s="7">
        <v>1.2135321296827299</v>
      </c>
    </row>
    <row r="66" spans="1:18" x14ac:dyDescent="0.2">
      <c r="A66" s="5" t="s">
        <v>108</v>
      </c>
      <c r="B66" s="14" t="s">
        <v>109</v>
      </c>
      <c r="C66" s="7">
        <v>775170000</v>
      </c>
      <c r="D66" s="7">
        <v>159158325</v>
      </c>
      <c r="E66" s="7">
        <v>15026763</v>
      </c>
      <c r="F66" s="7">
        <v>40696962</v>
      </c>
      <c r="G66" s="7">
        <v>267311961</v>
      </c>
      <c r="H66" s="7">
        <v>692686563</v>
      </c>
      <c r="I66" s="7">
        <v>684280589</v>
      </c>
      <c r="J66" s="7">
        <v>98.786467870317296</v>
      </c>
      <c r="K66" s="7">
        <v>684280589</v>
      </c>
      <c r="L66" s="7">
        <v>98.786467870317296</v>
      </c>
      <c r="M66" s="7">
        <v>680680589</v>
      </c>
      <c r="N66" s="7">
        <v>98.266752288653805</v>
      </c>
      <c r="O66" s="7">
        <v>639694241</v>
      </c>
      <c r="P66" s="7">
        <v>92.349740152242603</v>
      </c>
      <c r="Q66" s="7">
        <v>8405974</v>
      </c>
      <c r="R66" s="7">
        <v>1.2135321296827299</v>
      </c>
    </row>
    <row r="67" spans="1:18" x14ac:dyDescent="0.2">
      <c r="A67" s="5" t="s">
        <v>110</v>
      </c>
      <c r="B67" s="14" t="s">
        <v>111</v>
      </c>
      <c r="C67" s="7">
        <v>264000000</v>
      </c>
      <c r="D67" s="7">
        <v>68350767</v>
      </c>
      <c r="E67" s="7">
        <v>0</v>
      </c>
      <c r="F67" s="7">
        <v>40696962</v>
      </c>
      <c r="G67" s="7">
        <v>93550767</v>
      </c>
      <c r="H67" s="7">
        <v>279496962</v>
      </c>
      <c r="I67" s="7">
        <v>277905294</v>
      </c>
      <c r="J67" s="7">
        <v>99.430524042690692</v>
      </c>
      <c r="K67" s="7">
        <v>277905294</v>
      </c>
      <c r="L67" s="7">
        <v>99.430524042690692</v>
      </c>
      <c r="M67" s="7">
        <v>274305294</v>
      </c>
      <c r="N67" s="7">
        <v>98.14249573131319</v>
      </c>
      <c r="O67" s="7">
        <v>274305294</v>
      </c>
      <c r="P67" s="7">
        <v>98.14249573131319</v>
      </c>
      <c r="Q67" s="7">
        <v>1591668</v>
      </c>
      <c r="R67" s="7">
        <v>0.56947595730933209</v>
      </c>
    </row>
    <row r="68" spans="1:18" x14ac:dyDescent="0.2">
      <c r="A68" s="5" t="s">
        <v>112</v>
      </c>
      <c r="B68" s="14" t="s">
        <v>113</v>
      </c>
      <c r="C68" s="7">
        <v>264000000</v>
      </c>
      <c r="D68" s="7">
        <v>68350767</v>
      </c>
      <c r="E68" s="7">
        <v>0</v>
      </c>
      <c r="F68" s="7">
        <v>40696962</v>
      </c>
      <c r="G68" s="7">
        <v>93550767</v>
      </c>
      <c r="H68" s="7">
        <v>279496962</v>
      </c>
      <c r="I68" s="7">
        <v>277905294</v>
      </c>
      <c r="J68" s="7">
        <v>99.430524042690692</v>
      </c>
      <c r="K68" s="7">
        <v>277905294</v>
      </c>
      <c r="L68" s="7">
        <v>99.430524042690692</v>
      </c>
      <c r="M68" s="7">
        <v>274305294</v>
      </c>
      <c r="N68" s="7">
        <v>98.14249573131319</v>
      </c>
      <c r="O68" s="7">
        <v>274305294</v>
      </c>
      <c r="P68" s="7">
        <v>98.14249573131319</v>
      </c>
      <c r="Q68" s="7">
        <v>1591668</v>
      </c>
      <c r="R68" s="7">
        <v>0.56947595730933209</v>
      </c>
    </row>
    <row r="69" spans="1:18" x14ac:dyDescent="0.2">
      <c r="A69" s="5" t="s">
        <v>114</v>
      </c>
      <c r="B69" s="14" t="s">
        <v>115</v>
      </c>
      <c r="C69" s="7">
        <v>264000000</v>
      </c>
      <c r="D69" s="7">
        <v>0</v>
      </c>
      <c r="E69" s="7">
        <v>0</v>
      </c>
      <c r="F69" s="7">
        <v>40696962</v>
      </c>
      <c r="G69" s="7">
        <v>36000000</v>
      </c>
      <c r="H69" s="7">
        <v>268696962</v>
      </c>
      <c r="I69" s="7">
        <v>267105294</v>
      </c>
      <c r="J69" s="7">
        <v>99.40763453812329</v>
      </c>
      <c r="K69" s="7">
        <v>267105294</v>
      </c>
      <c r="L69" s="7">
        <v>99.40763453812329</v>
      </c>
      <c r="M69" s="7">
        <v>263505294</v>
      </c>
      <c r="N69" s="7">
        <v>98.067835244076903</v>
      </c>
      <c r="O69" s="7">
        <v>263505294</v>
      </c>
      <c r="P69" s="7">
        <v>98.067835244076903</v>
      </c>
      <c r="Q69" s="7">
        <v>1591668</v>
      </c>
      <c r="R69" s="7">
        <v>0.59236546187671402</v>
      </c>
    </row>
    <row r="70" spans="1:18" x14ac:dyDescent="0.2">
      <c r="A70" s="5" t="s">
        <v>116</v>
      </c>
      <c r="B70" s="14" t="s">
        <v>117</v>
      </c>
      <c r="C70" s="7">
        <v>264000000</v>
      </c>
      <c r="D70" s="7">
        <v>0</v>
      </c>
      <c r="E70" s="7">
        <v>0</v>
      </c>
      <c r="F70" s="7">
        <v>40696962</v>
      </c>
      <c r="G70" s="7">
        <v>36000000</v>
      </c>
      <c r="H70" s="7">
        <v>268696962</v>
      </c>
      <c r="I70" s="7">
        <v>267105294</v>
      </c>
      <c r="J70" s="7">
        <v>99.40763453812329</v>
      </c>
      <c r="K70" s="7">
        <v>267105294</v>
      </c>
      <c r="L70" s="7">
        <v>99.40763453812329</v>
      </c>
      <c r="M70" s="7">
        <v>263505294</v>
      </c>
      <c r="N70" s="7">
        <v>98.067835244076903</v>
      </c>
      <c r="O70" s="7">
        <v>263505294</v>
      </c>
      <c r="P70" s="7">
        <v>98.067835244076903</v>
      </c>
      <c r="Q70" s="7">
        <v>1591668</v>
      </c>
      <c r="R70" s="7">
        <v>0.59236546187671402</v>
      </c>
    </row>
    <row r="71" spans="1:18" x14ac:dyDescent="0.2">
      <c r="A71" s="5" t="s">
        <v>118</v>
      </c>
      <c r="B71" s="14" t="s">
        <v>82</v>
      </c>
      <c r="C71" s="7">
        <v>0</v>
      </c>
      <c r="D71" s="7">
        <v>68350767</v>
      </c>
      <c r="E71" s="7">
        <v>0</v>
      </c>
      <c r="F71" s="7">
        <v>0</v>
      </c>
      <c r="G71" s="7">
        <v>57550767</v>
      </c>
      <c r="H71" s="7">
        <v>10800000</v>
      </c>
      <c r="I71" s="7">
        <v>10800000</v>
      </c>
      <c r="J71" s="7">
        <v>100</v>
      </c>
      <c r="K71" s="7">
        <v>10800000</v>
      </c>
      <c r="L71" s="7">
        <v>100</v>
      </c>
      <c r="M71" s="7">
        <v>10800000</v>
      </c>
      <c r="N71" s="7">
        <v>100</v>
      </c>
      <c r="O71" s="7">
        <v>10800000</v>
      </c>
      <c r="P71" s="7">
        <v>100</v>
      </c>
      <c r="Q71" s="7">
        <v>0</v>
      </c>
      <c r="R71" s="7">
        <v>0</v>
      </c>
    </row>
    <row r="72" spans="1:18" x14ac:dyDescent="0.2">
      <c r="A72" s="5" t="s">
        <v>119</v>
      </c>
      <c r="B72" s="14" t="s">
        <v>117</v>
      </c>
      <c r="C72" s="7">
        <v>0</v>
      </c>
      <c r="D72" s="7">
        <v>68350767</v>
      </c>
      <c r="E72" s="7">
        <v>0</v>
      </c>
      <c r="F72" s="7">
        <v>0</v>
      </c>
      <c r="G72" s="7">
        <v>57550767</v>
      </c>
      <c r="H72" s="7">
        <v>10800000</v>
      </c>
      <c r="I72" s="7">
        <v>10800000</v>
      </c>
      <c r="J72" s="7">
        <v>100</v>
      </c>
      <c r="K72" s="7">
        <v>10800000</v>
      </c>
      <c r="L72" s="7">
        <v>100</v>
      </c>
      <c r="M72" s="7">
        <v>10800000</v>
      </c>
      <c r="N72" s="7">
        <v>100</v>
      </c>
      <c r="O72" s="7">
        <v>10800000</v>
      </c>
      <c r="P72" s="7">
        <v>100</v>
      </c>
      <c r="Q72" s="7">
        <v>0</v>
      </c>
      <c r="R72" s="7">
        <v>0</v>
      </c>
    </row>
    <row r="73" spans="1:18" x14ac:dyDescent="0.2">
      <c r="A73" s="5" t="s">
        <v>120</v>
      </c>
      <c r="B73" s="14" t="s">
        <v>121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x14ac:dyDescent="0.2">
      <c r="A74" s="5" t="s">
        <v>122</v>
      </c>
      <c r="B74" s="14" t="s">
        <v>123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x14ac:dyDescent="0.2">
      <c r="A75" s="5" t="s">
        <v>124</v>
      </c>
      <c r="B75" s="14" t="s">
        <v>125</v>
      </c>
      <c r="C75" s="7">
        <v>511170000</v>
      </c>
      <c r="D75" s="7">
        <v>90807558</v>
      </c>
      <c r="E75" s="7">
        <v>15026763</v>
      </c>
      <c r="F75" s="7">
        <v>0</v>
      </c>
      <c r="G75" s="7">
        <v>173761194</v>
      </c>
      <c r="H75" s="7">
        <v>413189601</v>
      </c>
      <c r="I75" s="7">
        <v>406375295</v>
      </c>
      <c r="J75" s="7">
        <v>98.350804090057395</v>
      </c>
      <c r="K75" s="7">
        <v>406375295</v>
      </c>
      <c r="L75" s="7">
        <v>98.350804090057395</v>
      </c>
      <c r="M75" s="7">
        <v>406375295</v>
      </c>
      <c r="N75" s="7">
        <v>98.350804090057395</v>
      </c>
      <c r="O75" s="7">
        <v>365388947</v>
      </c>
      <c r="P75" s="7">
        <v>88.431302751977995</v>
      </c>
      <c r="Q75" s="7">
        <v>6814306</v>
      </c>
      <c r="R75" s="7">
        <v>1.6491959099425599</v>
      </c>
    </row>
    <row r="76" spans="1:18" x14ac:dyDescent="0.2">
      <c r="A76" s="5" t="s">
        <v>126</v>
      </c>
      <c r="B76" s="14" t="s">
        <v>127</v>
      </c>
      <c r="C76" s="7">
        <v>511170000</v>
      </c>
      <c r="D76" s="7">
        <v>90807558</v>
      </c>
      <c r="E76" s="7">
        <v>15026763</v>
      </c>
      <c r="F76" s="7">
        <v>0</v>
      </c>
      <c r="G76" s="7">
        <v>173761194</v>
      </c>
      <c r="H76" s="7">
        <v>413189601</v>
      </c>
      <c r="I76" s="7">
        <v>406375295</v>
      </c>
      <c r="J76" s="7">
        <v>98.350804090057395</v>
      </c>
      <c r="K76" s="7">
        <v>406375295</v>
      </c>
      <c r="L76" s="7">
        <v>98.350804090057395</v>
      </c>
      <c r="M76" s="7">
        <v>406375295</v>
      </c>
      <c r="N76" s="7">
        <v>98.350804090057395</v>
      </c>
      <c r="O76" s="7">
        <v>365388947</v>
      </c>
      <c r="P76" s="7">
        <v>88.431302751977995</v>
      </c>
      <c r="Q76" s="7">
        <v>6814306</v>
      </c>
      <c r="R76" s="7">
        <v>1.6491959099425599</v>
      </c>
    </row>
    <row r="77" spans="1:18" x14ac:dyDescent="0.2">
      <c r="A77" s="5" t="s">
        <v>128</v>
      </c>
      <c r="B77" s="14" t="s">
        <v>78</v>
      </c>
      <c r="C77" s="7">
        <v>215170000</v>
      </c>
      <c r="D77" s="7">
        <v>0</v>
      </c>
      <c r="E77" s="7">
        <v>15026763</v>
      </c>
      <c r="F77" s="7">
        <v>0</v>
      </c>
      <c r="G77" s="7">
        <v>4456674</v>
      </c>
      <c r="H77" s="7">
        <v>195686563</v>
      </c>
      <c r="I77" s="7">
        <v>195686563</v>
      </c>
      <c r="J77" s="7">
        <v>100</v>
      </c>
      <c r="K77" s="7">
        <v>195686563</v>
      </c>
      <c r="L77" s="7">
        <v>100</v>
      </c>
      <c r="M77" s="7">
        <v>195686563</v>
      </c>
      <c r="N77" s="7">
        <v>100</v>
      </c>
      <c r="O77" s="7">
        <v>154700215</v>
      </c>
      <c r="P77" s="7">
        <v>79.055103543312796</v>
      </c>
      <c r="Q77" s="7">
        <v>0</v>
      </c>
      <c r="R77" s="7">
        <v>0</v>
      </c>
    </row>
    <row r="78" spans="1:18" ht="38.25" x14ac:dyDescent="0.2">
      <c r="A78" s="5" t="s">
        <v>129</v>
      </c>
      <c r="B78" s="16" t="s">
        <v>130</v>
      </c>
      <c r="C78" s="7">
        <v>215170000</v>
      </c>
      <c r="D78" s="7">
        <v>0</v>
      </c>
      <c r="E78" s="7">
        <v>15026763</v>
      </c>
      <c r="F78" s="7">
        <v>0</v>
      </c>
      <c r="G78" s="7">
        <v>4456674</v>
      </c>
      <c r="H78" s="7">
        <v>195686563</v>
      </c>
      <c r="I78" s="7">
        <v>195686563</v>
      </c>
      <c r="J78" s="7">
        <v>100</v>
      </c>
      <c r="K78" s="7">
        <v>195686563</v>
      </c>
      <c r="L78" s="7">
        <v>100</v>
      </c>
      <c r="M78" s="7">
        <v>195686563</v>
      </c>
      <c r="N78" s="7">
        <v>100</v>
      </c>
      <c r="O78" s="7">
        <v>154700215</v>
      </c>
      <c r="P78" s="7">
        <v>79.055103543312796</v>
      </c>
      <c r="Q78" s="7">
        <v>0</v>
      </c>
      <c r="R78" s="7">
        <v>0</v>
      </c>
    </row>
    <row r="79" spans="1:18" x14ac:dyDescent="0.2">
      <c r="A79" s="5" t="s">
        <v>131</v>
      </c>
      <c r="B79" s="14" t="s">
        <v>115</v>
      </c>
      <c r="C79" s="7">
        <v>296000000</v>
      </c>
      <c r="D79" s="7">
        <v>0</v>
      </c>
      <c r="E79" s="7">
        <v>0</v>
      </c>
      <c r="F79" s="7">
        <v>0</v>
      </c>
      <c r="G79" s="7">
        <v>78496962</v>
      </c>
      <c r="H79" s="7">
        <v>217503038</v>
      </c>
      <c r="I79" s="7">
        <v>210688732</v>
      </c>
      <c r="J79" s="7">
        <v>96.867029507882108</v>
      </c>
      <c r="K79" s="7">
        <v>210688732</v>
      </c>
      <c r="L79" s="7">
        <v>96.867029507882108</v>
      </c>
      <c r="M79" s="7">
        <v>210688732</v>
      </c>
      <c r="N79" s="7">
        <v>96.867029507882108</v>
      </c>
      <c r="O79" s="7">
        <v>210688732</v>
      </c>
      <c r="P79" s="7">
        <v>96.867029507882108</v>
      </c>
      <c r="Q79" s="7">
        <v>6814306</v>
      </c>
      <c r="R79" s="7">
        <v>3.1329704921179102</v>
      </c>
    </row>
    <row r="80" spans="1:18" ht="38.25" x14ac:dyDescent="0.2">
      <c r="A80" s="5" t="s">
        <v>132</v>
      </c>
      <c r="B80" s="16" t="s">
        <v>133</v>
      </c>
      <c r="C80" s="7">
        <v>296000000</v>
      </c>
      <c r="D80" s="7">
        <v>0</v>
      </c>
      <c r="E80" s="7">
        <v>0</v>
      </c>
      <c r="F80" s="7">
        <v>0</v>
      </c>
      <c r="G80" s="7">
        <v>78496962</v>
      </c>
      <c r="H80" s="7">
        <v>217503038</v>
      </c>
      <c r="I80" s="7">
        <v>210688732</v>
      </c>
      <c r="J80" s="7">
        <v>96.867029507882108</v>
      </c>
      <c r="K80" s="7">
        <v>210688732</v>
      </c>
      <c r="L80" s="7">
        <v>96.867029507882108</v>
      </c>
      <c r="M80" s="7">
        <v>210688732</v>
      </c>
      <c r="N80" s="7">
        <v>96.867029507882108</v>
      </c>
      <c r="O80" s="7">
        <v>210688732</v>
      </c>
      <c r="P80" s="7">
        <v>96.867029507882108</v>
      </c>
      <c r="Q80" s="7">
        <v>6814306</v>
      </c>
      <c r="R80" s="7">
        <v>3.1329704921179102</v>
      </c>
    </row>
    <row r="81" spans="1:18" x14ac:dyDescent="0.2">
      <c r="A81" s="5" t="s">
        <v>134</v>
      </c>
      <c r="B81" s="14" t="s">
        <v>82</v>
      </c>
      <c r="C81" s="7">
        <v>0</v>
      </c>
      <c r="D81" s="7">
        <v>90807558</v>
      </c>
      <c r="E81" s="7">
        <v>0</v>
      </c>
      <c r="F81" s="7">
        <v>0</v>
      </c>
      <c r="G81" s="7">
        <v>90807558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38.25" x14ac:dyDescent="0.2">
      <c r="A82" s="5" t="s">
        <v>135</v>
      </c>
      <c r="B82" s="16" t="s">
        <v>130</v>
      </c>
      <c r="C82" s="7">
        <v>0</v>
      </c>
      <c r="D82" s="7">
        <v>90807558</v>
      </c>
      <c r="E82" s="7">
        <v>0</v>
      </c>
      <c r="F82" s="7">
        <v>0</v>
      </c>
      <c r="G82" s="7">
        <v>90807558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x14ac:dyDescent="0.2">
      <c r="A83" s="5" t="s">
        <v>136</v>
      </c>
      <c r="B83" s="14" t="s">
        <v>137</v>
      </c>
      <c r="C83" s="7">
        <v>20000000</v>
      </c>
      <c r="D83" s="7">
        <v>20000000</v>
      </c>
      <c r="E83" s="7">
        <v>1600000</v>
      </c>
      <c r="F83" s="7">
        <v>98750000</v>
      </c>
      <c r="G83" s="7">
        <v>17750000</v>
      </c>
      <c r="H83" s="7">
        <v>119400000</v>
      </c>
      <c r="I83" s="7">
        <v>111500000</v>
      </c>
      <c r="J83" s="7">
        <v>93.383584589614699</v>
      </c>
      <c r="K83" s="7">
        <v>111500000</v>
      </c>
      <c r="L83" s="7">
        <v>93.383584589614699</v>
      </c>
      <c r="M83" s="7">
        <v>111500000</v>
      </c>
      <c r="N83" s="7">
        <v>93.383584589614699</v>
      </c>
      <c r="O83" s="7">
        <v>111500000</v>
      </c>
      <c r="P83" s="7">
        <v>93.383584589614699</v>
      </c>
      <c r="Q83" s="7">
        <v>7900000</v>
      </c>
      <c r="R83" s="7">
        <v>6.6164154103852599</v>
      </c>
    </row>
    <row r="84" spans="1:18" x14ac:dyDescent="0.2">
      <c r="A84" s="5" t="s">
        <v>138</v>
      </c>
      <c r="B84" s="14" t="s">
        <v>139</v>
      </c>
      <c r="C84" s="7">
        <v>20000000</v>
      </c>
      <c r="D84" s="7">
        <v>20000000</v>
      </c>
      <c r="E84" s="7">
        <v>1600000</v>
      </c>
      <c r="F84" s="7">
        <v>98750000</v>
      </c>
      <c r="G84" s="7">
        <v>17750000</v>
      </c>
      <c r="H84" s="7">
        <v>119400000</v>
      </c>
      <c r="I84" s="7">
        <v>111500000</v>
      </c>
      <c r="J84" s="7">
        <v>93.383584589614699</v>
      </c>
      <c r="K84" s="7">
        <v>111500000</v>
      </c>
      <c r="L84" s="7">
        <v>93.383584589614699</v>
      </c>
      <c r="M84" s="7">
        <v>111500000</v>
      </c>
      <c r="N84" s="7">
        <v>93.383584589614699</v>
      </c>
      <c r="O84" s="7">
        <v>111500000</v>
      </c>
      <c r="P84" s="7">
        <v>93.383584589614699</v>
      </c>
      <c r="Q84" s="7">
        <v>7900000</v>
      </c>
      <c r="R84" s="7">
        <v>6.6164154103852599</v>
      </c>
    </row>
    <row r="85" spans="1:18" x14ac:dyDescent="0.2">
      <c r="A85" s="5" t="s">
        <v>140</v>
      </c>
      <c r="B85" s="14" t="s">
        <v>141</v>
      </c>
      <c r="C85" s="7">
        <v>20000000</v>
      </c>
      <c r="D85" s="7">
        <v>20000000</v>
      </c>
      <c r="E85" s="7">
        <v>1600000</v>
      </c>
      <c r="F85" s="7">
        <v>98750000</v>
      </c>
      <c r="G85" s="7">
        <v>17750000</v>
      </c>
      <c r="H85" s="7">
        <v>119400000</v>
      </c>
      <c r="I85" s="7">
        <v>111500000</v>
      </c>
      <c r="J85" s="7">
        <v>93.383584589614699</v>
      </c>
      <c r="K85" s="7">
        <v>111500000</v>
      </c>
      <c r="L85" s="7">
        <v>93.383584589614699</v>
      </c>
      <c r="M85" s="7">
        <v>111500000</v>
      </c>
      <c r="N85" s="7">
        <v>93.383584589614699</v>
      </c>
      <c r="O85" s="7">
        <v>111500000</v>
      </c>
      <c r="P85" s="7">
        <v>93.383584589614699</v>
      </c>
      <c r="Q85" s="7">
        <v>7900000</v>
      </c>
      <c r="R85" s="7">
        <v>6.6164154103852599</v>
      </c>
    </row>
    <row r="86" spans="1:18" x14ac:dyDescent="0.2">
      <c r="A86" s="5" t="s">
        <v>142</v>
      </c>
      <c r="B86" s="14" t="s">
        <v>143</v>
      </c>
      <c r="C86" s="7">
        <v>20000000</v>
      </c>
      <c r="D86" s="7">
        <v>20000000</v>
      </c>
      <c r="E86" s="7">
        <v>1600000</v>
      </c>
      <c r="F86" s="7">
        <v>98750000</v>
      </c>
      <c r="G86" s="7">
        <v>17750000</v>
      </c>
      <c r="H86" s="7">
        <v>119400000</v>
      </c>
      <c r="I86" s="7">
        <v>111500000</v>
      </c>
      <c r="J86" s="7">
        <v>93.383584589614699</v>
      </c>
      <c r="K86" s="7">
        <v>111500000</v>
      </c>
      <c r="L86" s="7">
        <v>93.383584589614699</v>
      </c>
      <c r="M86" s="7">
        <v>111500000</v>
      </c>
      <c r="N86" s="7">
        <v>93.383584589614699</v>
      </c>
      <c r="O86" s="7">
        <v>111500000</v>
      </c>
      <c r="P86" s="7">
        <v>93.383584589614699</v>
      </c>
      <c r="Q86" s="7">
        <v>7900000</v>
      </c>
      <c r="R86" s="7">
        <v>6.6164154103852599</v>
      </c>
    </row>
    <row r="87" spans="1:18" x14ac:dyDescent="0.2">
      <c r="A87" s="5" t="s">
        <v>144</v>
      </c>
      <c r="B87" s="14" t="s">
        <v>78</v>
      </c>
      <c r="C87" s="7">
        <v>20000000</v>
      </c>
      <c r="D87" s="7">
        <v>0</v>
      </c>
      <c r="E87" s="7">
        <v>1600000</v>
      </c>
      <c r="F87" s="7">
        <v>0</v>
      </c>
      <c r="G87" s="7">
        <v>0</v>
      </c>
      <c r="H87" s="7">
        <v>18400000</v>
      </c>
      <c r="I87" s="7">
        <v>18400000</v>
      </c>
      <c r="J87" s="7">
        <v>100</v>
      </c>
      <c r="K87" s="7">
        <v>18400000</v>
      </c>
      <c r="L87" s="7">
        <v>100</v>
      </c>
      <c r="M87" s="7">
        <v>18400000</v>
      </c>
      <c r="N87" s="7">
        <v>100</v>
      </c>
      <c r="O87" s="7">
        <v>18400000</v>
      </c>
      <c r="P87" s="7">
        <v>100</v>
      </c>
      <c r="Q87" s="7">
        <v>0</v>
      </c>
      <c r="R87" s="7">
        <v>0</v>
      </c>
    </row>
    <row r="88" spans="1:18" x14ac:dyDescent="0.2">
      <c r="A88" s="5" t="s">
        <v>145</v>
      </c>
      <c r="B88" s="14" t="s">
        <v>146</v>
      </c>
      <c r="C88" s="7">
        <v>20000000</v>
      </c>
      <c r="D88" s="7">
        <v>0</v>
      </c>
      <c r="E88" s="7">
        <v>1600000</v>
      </c>
      <c r="F88" s="7">
        <v>0</v>
      </c>
      <c r="G88" s="7">
        <v>0</v>
      </c>
      <c r="H88" s="7">
        <v>18400000</v>
      </c>
      <c r="I88" s="7">
        <v>18400000</v>
      </c>
      <c r="J88" s="7">
        <v>100</v>
      </c>
      <c r="K88" s="7">
        <v>18400000</v>
      </c>
      <c r="L88" s="7">
        <v>100</v>
      </c>
      <c r="M88" s="7">
        <v>18400000</v>
      </c>
      <c r="N88" s="7">
        <v>100</v>
      </c>
      <c r="O88" s="7">
        <v>18400000</v>
      </c>
      <c r="P88" s="7">
        <v>100</v>
      </c>
      <c r="Q88" s="7">
        <v>0</v>
      </c>
      <c r="R88" s="7">
        <v>0</v>
      </c>
    </row>
    <row r="89" spans="1:18" x14ac:dyDescent="0.2">
      <c r="A89" s="5" t="s">
        <v>147</v>
      </c>
      <c r="B89" s="14" t="s">
        <v>115</v>
      </c>
      <c r="C89" s="7">
        <v>0</v>
      </c>
      <c r="D89" s="7">
        <v>0</v>
      </c>
      <c r="E89" s="7">
        <v>0</v>
      </c>
      <c r="F89" s="7">
        <v>73800000</v>
      </c>
      <c r="G89" s="7">
        <v>0</v>
      </c>
      <c r="H89" s="7">
        <v>73800000</v>
      </c>
      <c r="I89" s="7">
        <v>65900000</v>
      </c>
      <c r="J89" s="7">
        <v>89.295392953929493</v>
      </c>
      <c r="K89" s="7">
        <v>65900000</v>
      </c>
      <c r="L89" s="7">
        <v>89.295392953929493</v>
      </c>
      <c r="M89" s="7">
        <v>65900000</v>
      </c>
      <c r="N89" s="7">
        <v>89.295392953929493</v>
      </c>
      <c r="O89" s="7">
        <v>65900000</v>
      </c>
      <c r="P89" s="7">
        <v>89.295392953929493</v>
      </c>
      <c r="Q89" s="7">
        <v>7900000</v>
      </c>
      <c r="R89" s="7">
        <v>10.7046070460705</v>
      </c>
    </row>
    <row r="90" spans="1:18" x14ac:dyDescent="0.2">
      <c r="A90" s="5" t="s">
        <v>148</v>
      </c>
      <c r="B90" s="14" t="s">
        <v>146</v>
      </c>
      <c r="C90" s="7">
        <v>0</v>
      </c>
      <c r="D90" s="7">
        <v>0</v>
      </c>
      <c r="E90" s="7">
        <v>0</v>
      </c>
      <c r="F90" s="7">
        <v>73800000</v>
      </c>
      <c r="G90" s="7">
        <v>0</v>
      </c>
      <c r="H90" s="7">
        <v>73800000</v>
      </c>
      <c r="I90" s="7">
        <v>65900000</v>
      </c>
      <c r="J90" s="7">
        <v>89.295392953929493</v>
      </c>
      <c r="K90" s="7">
        <v>65900000</v>
      </c>
      <c r="L90" s="7">
        <v>89.295392953929493</v>
      </c>
      <c r="M90" s="7">
        <v>65900000</v>
      </c>
      <c r="N90" s="7">
        <v>89.295392953929493</v>
      </c>
      <c r="O90" s="7">
        <v>65900000</v>
      </c>
      <c r="P90" s="7">
        <v>89.295392953929493</v>
      </c>
      <c r="Q90" s="7">
        <v>7900000</v>
      </c>
      <c r="R90" s="7">
        <v>10.7046070460705</v>
      </c>
    </row>
    <row r="91" spans="1:18" x14ac:dyDescent="0.2">
      <c r="A91" s="5" t="s">
        <v>149</v>
      </c>
      <c r="B91" s="14" t="s">
        <v>82</v>
      </c>
      <c r="C91" s="7">
        <v>0</v>
      </c>
      <c r="D91" s="7">
        <v>20000000</v>
      </c>
      <c r="E91" s="7">
        <v>0</v>
      </c>
      <c r="F91" s="7">
        <v>24950000</v>
      </c>
      <c r="G91" s="7">
        <v>17750000</v>
      </c>
      <c r="H91" s="7">
        <v>27200000</v>
      </c>
      <c r="I91" s="7">
        <v>27200000</v>
      </c>
      <c r="J91" s="7">
        <v>100</v>
      </c>
      <c r="K91" s="7">
        <v>27200000</v>
      </c>
      <c r="L91" s="7">
        <v>100</v>
      </c>
      <c r="M91" s="7">
        <v>27200000</v>
      </c>
      <c r="N91" s="7">
        <v>100</v>
      </c>
      <c r="O91" s="7">
        <v>27200000</v>
      </c>
      <c r="P91" s="7">
        <v>100</v>
      </c>
      <c r="Q91" s="7">
        <v>0</v>
      </c>
      <c r="R91" s="7">
        <v>0</v>
      </c>
    </row>
    <row r="92" spans="1:18" x14ac:dyDescent="0.2">
      <c r="A92" s="5" t="s">
        <v>150</v>
      </c>
      <c r="B92" s="14" t="s">
        <v>146</v>
      </c>
      <c r="C92" s="7">
        <v>0</v>
      </c>
      <c r="D92" s="7">
        <v>20000000</v>
      </c>
      <c r="E92" s="7">
        <v>0</v>
      </c>
      <c r="F92" s="7">
        <v>24950000</v>
      </c>
      <c r="G92" s="7">
        <v>17750000</v>
      </c>
      <c r="H92" s="7">
        <v>27200000</v>
      </c>
      <c r="I92" s="7">
        <v>27200000</v>
      </c>
      <c r="J92" s="7">
        <v>100</v>
      </c>
      <c r="K92" s="7">
        <v>27200000</v>
      </c>
      <c r="L92" s="7">
        <v>100</v>
      </c>
      <c r="M92" s="7">
        <v>27200000</v>
      </c>
      <c r="N92" s="7">
        <v>100</v>
      </c>
      <c r="O92" s="7">
        <v>27200000</v>
      </c>
      <c r="P92" s="7">
        <v>100</v>
      </c>
      <c r="Q92" s="7">
        <v>0</v>
      </c>
      <c r="R92" s="7">
        <v>0</v>
      </c>
    </row>
    <row r="93" spans="1:18" x14ac:dyDescent="0.2">
      <c r="A93" s="5" t="s">
        <v>151</v>
      </c>
      <c r="B93" s="14" t="s">
        <v>152</v>
      </c>
      <c r="C93" s="7">
        <v>3324730709</v>
      </c>
      <c r="D93" s="7">
        <v>3799323866</v>
      </c>
      <c r="E93" s="7">
        <v>308710933.94999999</v>
      </c>
      <c r="F93" s="7">
        <v>713007221</v>
      </c>
      <c r="G93" s="7">
        <v>713007221</v>
      </c>
      <c r="H93" s="7">
        <v>6815343641.0500002</v>
      </c>
      <c r="I93" s="7">
        <v>2814109130.1399999</v>
      </c>
      <c r="J93" s="7">
        <v>41.290788525909896</v>
      </c>
      <c r="K93" s="7">
        <v>2814109130.1399999</v>
      </c>
      <c r="L93" s="7">
        <v>41.290788525909896</v>
      </c>
      <c r="M93" s="7">
        <v>2687132345.5999999</v>
      </c>
      <c r="N93" s="7">
        <v>39.427686806794803</v>
      </c>
      <c r="O93" s="7">
        <v>2582438191.1399999</v>
      </c>
      <c r="P93" s="7">
        <v>37.891533092851297</v>
      </c>
      <c r="Q93" s="7">
        <v>4001234510.9099998</v>
      </c>
      <c r="R93" s="7">
        <v>58.709211474090097</v>
      </c>
    </row>
    <row r="94" spans="1:18" x14ac:dyDescent="0.2">
      <c r="A94" s="5" t="s">
        <v>153</v>
      </c>
      <c r="B94" s="14" t="s">
        <v>154</v>
      </c>
      <c r="C94" s="7">
        <v>3324730709</v>
      </c>
      <c r="D94" s="7">
        <v>3799323866</v>
      </c>
      <c r="E94" s="7">
        <v>308710933.94999999</v>
      </c>
      <c r="F94" s="7">
        <v>713007221</v>
      </c>
      <c r="G94" s="7">
        <v>713007221</v>
      </c>
      <c r="H94" s="7">
        <v>6815343641.0500002</v>
      </c>
      <c r="I94" s="7">
        <v>2814109130.1399999</v>
      </c>
      <c r="J94" s="7">
        <v>41.290788525909896</v>
      </c>
      <c r="K94" s="7">
        <v>2814109130.1399999</v>
      </c>
      <c r="L94" s="7">
        <v>41.290788525909896</v>
      </c>
      <c r="M94" s="7">
        <v>2687132345.5999999</v>
      </c>
      <c r="N94" s="7">
        <v>39.427686806794803</v>
      </c>
      <c r="O94" s="7">
        <v>2582438191.1399999</v>
      </c>
      <c r="P94" s="7">
        <v>37.891533092851297</v>
      </c>
      <c r="Q94" s="7">
        <v>4001234510.9099998</v>
      </c>
      <c r="R94" s="7">
        <v>58.709211474090097</v>
      </c>
    </row>
    <row r="95" spans="1:18" x14ac:dyDescent="0.2">
      <c r="A95" s="5" t="s">
        <v>155</v>
      </c>
      <c r="B95" s="14" t="s">
        <v>66</v>
      </c>
      <c r="C95" s="7">
        <v>3324730709</v>
      </c>
      <c r="D95" s="7">
        <v>3799323866</v>
      </c>
      <c r="E95" s="7">
        <v>308710933.94999999</v>
      </c>
      <c r="F95" s="7">
        <v>713007221</v>
      </c>
      <c r="G95" s="7">
        <v>713007221</v>
      </c>
      <c r="H95" s="7">
        <v>6815343641.0500002</v>
      </c>
      <c r="I95" s="7">
        <v>2814109130.1399999</v>
      </c>
      <c r="J95" s="7">
        <v>41.290788525909896</v>
      </c>
      <c r="K95" s="7">
        <v>2814109130.1399999</v>
      </c>
      <c r="L95" s="7">
        <v>41.290788525909896</v>
      </c>
      <c r="M95" s="7">
        <v>2687132345.5999999</v>
      </c>
      <c r="N95" s="7">
        <v>39.427686806794803</v>
      </c>
      <c r="O95" s="7">
        <v>2582438191.1399999</v>
      </c>
      <c r="P95" s="7">
        <v>37.891533092851297</v>
      </c>
      <c r="Q95" s="7">
        <v>4001234510.9099998</v>
      </c>
      <c r="R95" s="7">
        <v>58.709211474090097</v>
      </c>
    </row>
    <row r="96" spans="1:18" x14ac:dyDescent="0.2">
      <c r="A96" s="5" t="s">
        <v>156</v>
      </c>
      <c r="B96" s="14" t="s">
        <v>68</v>
      </c>
      <c r="C96" s="7">
        <v>3324730709</v>
      </c>
      <c r="D96" s="7">
        <v>3799323866</v>
      </c>
      <c r="E96" s="7">
        <v>308710933.94999999</v>
      </c>
      <c r="F96" s="7">
        <v>713007221</v>
      </c>
      <c r="G96" s="7">
        <v>713007221</v>
      </c>
      <c r="H96" s="7">
        <v>6815343641.0500002</v>
      </c>
      <c r="I96" s="7">
        <v>2814109130.1399999</v>
      </c>
      <c r="J96" s="7">
        <v>41.290788525909896</v>
      </c>
      <c r="K96" s="7">
        <v>2814109130.1399999</v>
      </c>
      <c r="L96" s="7">
        <v>41.290788525909896</v>
      </c>
      <c r="M96" s="7">
        <v>2687132345.5999999</v>
      </c>
      <c r="N96" s="7">
        <v>39.427686806794803</v>
      </c>
      <c r="O96" s="7">
        <v>2582438191.1399999</v>
      </c>
      <c r="P96" s="7">
        <v>37.891533092851297</v>
      </c>
      <c r="Q96" s="7">
        <v>4001234510.9099998</v>
      </c>
      <c r="R96" s="7">
        <v>58.709211474090097</v>
      </c>
    </row>
    <row r="97" spans="1:18" x14ac:dyDescent="0.2">
      <c r="A97" s="5" t="s">
        <v>157</v>
      </c>
      <c r="B97" s="14" t="s">
        <v>158</v>
      </c>
      <c r="C97" s="7">
        <v>1674548923</v>
      </c>
      <c r="D97" s="7">
        <v>1784288325</v>
      </c>
      <c r="E97" s="7">
        <v>134951410.94999999</v>
      </c>
      <c r="F97" s="7">
        <v>362282377</v>
      </c>
      <c r="G97" s="7">
        <v>327225511</v>
      </c>
      <c r="H97" s="7">
        <v>3358942703.0500002</v>
      </c>
      <c r="I97" s="7">
        <v>853037586.13999999</v>
      </c>
      <c r="J97" s="7">
        <v>25.396014804462794</v>
      </c>
      <c r="K97" s="7">
        <v>853037586.13999999</v>
      </c>
      <c r="L97" s="7">
        <v>25.396014804462794</v>
      </c>
      <c r="M97" s="7">
        <v>853037586.13999999</v>
      </c>
      <c r="N97" s="7">
        <v>25.396014804462794</v>
      </c>
      <c r="O97" s="7">
        <v>844586346.13999999</v>
      </c>
      <c r="P97" s="7">
        <v>25.144410631747199</v>
      </c>
      <c r="Q97" s="7">
        <v>2505905116.9099998</v>
      </c>
      <c r="R97" s="7">
        <v>74.603985195537206</v>
      </c>
    </row>
    <row r="98" spans="1:18" x14ac:dyDescent="0.2">
      <c r="A98" s="5" t="s">
        <v>159</v>
      </c>
      <c r="B98" s="14" t="s">
        <v>160</v>
      </c>
      <c r="C98" s="7">
        <v>1674548923</v>
      </c>
      <c r="D98" s="7">
        <v>1784288325</v>
      </c>
      <c r="E98" s="7">
        <v>134951410.94999999</v>
      </c>
      <c r="F98" s="7">
        <v>362282377</v>
      </c>
      <c r="G98" s="7">
        <v>327225511</v>
      </c>
      <c r="H98" s="7">
        <v>3358942703.0500002</v>
      </c>
      <c r="I98" s="7">
        <v>853037586.13999999</v>
      </c>
      <c r="J98" s="7">
        <v>25.396014804462794</v>
      </c>
      <c r="K98" s="7">
        <v>853037586.13999999</v>
      </c>
      <c r="L98" s="7">
        <v>25.396014804462794</v>
      </c>
      <c r="M98" s="7">
        <v>853037586.13999999</v>
      </c>
      <c r="N98" s="7">
        <v>25.396014804462794</v>
      </c>
      <c r="O98" s="7">
        <v>844586346.13999999</v>
      </c>
      <c r="P98" s="7">
        <v>25.144410631747199</v>
      </c>
      <c r="Q98" s="7">
        <v>2505905116.9099998</v>
      </c>
      <c r="R98" s="7">
        <v>74.603985195537206</v>
      </c>
    </row>
    <row r="99" spans="1:18" x14ac:dyDescent="0.2">
      <c r="A99" s="5" t="s">
        <v>161</v>
      </c>
      <c r="B99" s="14" t="s">
        <v>162</v>
      </c>
      <c r="C99" s="7">
        <v>1498193403</v>
      </c>
      <c r="D99" s="7">
        <v>1784288325</v>
      </c>
      <c r="E99" s="7">
        <v>111986105.95</v>
      </c>
      <c r="F99" s="7">
        <v>265260377</v>
      </c>
      <c r="G99" s="7">
        <v>236990910</v>
      </c>
      <c r="H99" s="7">
        <v>3198765089.0500002</v>
      </c>
      <c r="I99" s="7">
        <v>718067972.13999999</v>
      </c>
      <c r="J99" s="7">
        <v>22.448287140499502</v>
      </c>
      <c r="K99" s="7">
        <v>718067972.13999999</v>
      </c>
      <c r="L99" s="7">
        <v>22.448287140499502</v>
      </c>
      <c r="M99" s="7">
        <v>718067972.13999999</v>
      </c>
      <c r="N99" s="7">
        <v>22.448287140499502</v>
      </c>
      <c r="O99" s="7">
        <v>709616732.13999999</v>
      </c>
      <c r="P99" s="7">
        <v>22.184083931925997</v>
      </c>
      <c r="Q99" s="7">
        <v>2480697116.9099998</v>
      </c>
      <c r="R99" s="7">
        <v>77.551712859500498</v>
      </c>
    </row>
    <row r="100" spans="1:18" x14ac:dyDescent="0.2">
      <c r="A100" s="5" t="s">
        <v>163</v>
      </c>
      <c r="B100" s="14" t="s">
        <v>164</v>
      </c>
      <c r="C100" s="7">
        <v>52349440</v>
      </c>
      <c r="D100" s="7">
        <v>94000000</v>
      </c>
      <c r="E100" s="7">
        <v>800000</v>
      </c>
      <c r="F100" s="7">
        <v>213050000</v>
      </c>
      <c r="G100" s="7">
        <v>63701506</v>
      </c>
      <c r="H100" s="7">
        <v>294897934</v>
      </c>
      <c r="I100" s="7">
        <v>277897600</v>
      </c>
      <c r="J100" s="7">
        <v>94.235180365827901</v>
      </c>
      <c r="K100" s="7">
        <v>277897600</v>
      </c>
      <c r="L100" s="7">
        <v>94.235180365827901</v>
      </c>
      <c r="M100" s="7">
        <v>277897600</v>
      </c>
      <c r="N100" s="7">
        <v>94.235180365827901</v>
      </c>
      <c r="O100" s="7">
        <v>277897600</v>
      </c>
      <c r="P100" s="7">
        <v>94.235180365827901</v>
      </c>
      <c r="Q100" s="7">
        <v>17000334</v>
      </c>
      <c r="R100" s="7">
        <v>5.7648196341721398</v>
      </c>
    </row>
    <row r="101" spans="1:18" x14ac:dyDescent="0.2">
      <c r="A101" s="5" t="s">
        <v>165</v>
      </c>
      <c r="B101" s="14" t="s">
        <v>78</v>
      </c>
      <c r="C101" s="7">
        <v>0</v>
      </c>
      <c r="D101" s="7">
        <v>0</v>
      </c>
      <c r="E101" s="7">
        <v>800000</v>
      </c>
      <c r="F101" s="7">
        <v>70000000</v>
      </c>
      <c r="G101" s="7">
        <v>0</v>
      </c>
      <c r="H101" s="7">
        <v>69200000</v>
      </c>
      <c r="I101" s="7">
        <v>69200000</v>
      </c>
      <c r="J101" s="7">
        <v>100</v>
      </c>
      <c r="K101" s="7">
        <v>69200000</v>
      </c>
      <c r="L101" s="7">
        <v>100</v>
      </c>
      <c r="M101" s="7">
        <v>69200000</v>
      </c>
      <c r="N101" s="7">
        <v>100</v>
      </c>
      <c r="O101" s="7">
        <v>69200000</v>
      </c>
      <c r="P101" s="7">
        <v>100</v>
      </c>
      <c r="Q101" s="7">
        <v>0</v>
      </c>
      <c r="R101" s="7">
        <v>0</v>
      </c>
    </row>
    <row r="102" spans="1:18" ht="63.75" x14ac:dyDescent="0.2">
      <c r="A102" s="5" t="s">
        <v>166</v>
      </c>
      <c r="B102" s="16" t="s">
        <v>167</v>
      </c>
      <c r="C102" s="7">
        <v>0</v>
      </c>
      <c r="D102" s="7">
        <v>0</v>
      </c>
      <c r="E102" s="7">
        <v>800000</v>
      </c>
      <c r="F102" s="7">
        <v>70000000</v>
      </c>
      <c r="G102" s="7">
        <v>0</v>
      </c>
      <c r="H102" s="7">
        <v>69200000</v>
      </c>
      <c r="I102" s="7">
        <v>69200000</v>
      </c>
      <c r="J102" s="7">
        <v>100</v>
      </c>
      <c r="K102" s="7">
        <v>69200000</v>
      </c>
      <c r="L102" s="7">
        <v>100</v>
      </c>
      <c r="M102" s="7">
        <v>69200000</v>
      </c>
      <c r="N102" s="7">
        <v>100</v>
      </c>
      <c r="O102" s="7">
        <v>69200000</v>
      </c>
      <c r="P102" s="7">
        <v>100</v>
      </c>
      <c r="Q102" s="7">
        <v>0</v>
      </c>
      <c r="R102" s="7">
        <v>0</v>
      </c>
    </row>
    <row r="103" spans="1:18" x14ac:dyDescent="0.2">
      <c r="A103" s="5" t="s">
        <v>168</v>
      </c>
      <c r="B103" s="14" t="s">
        <v>115</v>
      </c>
      <c r="C103" s="7">
        <v>52349440</v>
      </c>
      <c r="D103" s="7">
        <v>0</v>
      </c>
      <c r="E103" s="7">
        <v>0</v>
      </c>
      <c r="F103" s="7">
        <v>143050000</v>
      </c>
      <c r="G103" s="7">
        <v>6601840</v>
      </c>
      <c r="H103" s="7">
        <v>188797600</v>
      </c>
      <c r="I103" s="7">
        <v>171797600</v>
      </c>
      <c r="J103" s="7">
        <v>90.995648249765893</v>
      </c>
      <c r="K103" s="7">
        <v>171797600</v>
      </c>
      <c r="L103" s="7">
        <v>90.995648249765893</v>
      </c>
      <c r="M103" s="7">
        <v>171797600</v>
      </c>
      <c r="N103" s="7">
        <v>90.995648249765893</v>
      </c>
      <c r="O103" s="7">
        <v>171797600</v>
      </c>
      <c r="P103" s="7">
        <v>90.995648249765893</v>
      </c>
      <c r="Q103" s="7">
        <v>17000000</v>
      </c>
      <c r="R103" s="7">
        <v>9.0043517502341093</v>
      </c>
    </row>
    <row r="104" spans="1:18" ht="63.75" x14ac:dyDescent="0.2">
      <c r="A104" s="5" t="s">
        <v>169</v>
      </c>
      <c r="B104" s="16" t="s">
        <v>167</v>
      </c>
      <c r="C104" s="7">
        <v>26174720</v>
      </c>
      <c r="D104" s="7">
        <v>0</v>
      </c>
      <c r="E104" s="7">
        <v>0</v>
      </c>
      <c r="F104" s="7">
        <v>143050000</v>
      </c>
      <c r="G104" s="7">
        <v>27120</v>
      </c>
      <c r="H104" s="7">
        <v>169197600</v>
      </c>
      <c r="I104" s="7">
        <v>152197600</v>
      </c>
      <c r="J104" s="7">
        <v>89.952576159472684</v>
      </c>
      <c r="K104" s="7">
        <v>152197600</v>
      </c>
      <c r="L104" s="7">
        <v>89.952576159472684</v>
      </c>
      <c r="M104" s="7">
        <v>152197600</v>
      </c>
      <c r="N104" s="7">
        <v>89.952576159472684</v>
      </c>
      <c r="O104" s="7">
        <v>152197600</v>
      </c>
      <c r="P104" s="7">
        <v>89.952576159472684</v>
      </c>
      <c r="Q104" s="7">
        <v>17000000</v>
      </c>
      <c r="R104" s="7">
        <v>10.0474238405273</v>
      </c>
    </row>
    <row r="105" spans="1:18" x14ac:dyDescent="0.2">
      <c r="A105" s="5" t="s">
        <v>170</v>
      </c>
      <c r="B105" s="14" t="s">
        <v>171</v>
      </c>
      <c r="C105" s="7">
        <v>26174720</v>
      </c>
      <c r="D105" s="7">
        <v>0</v>
      </c>
      <c r="E105" s="7">
        <v>0</v>
      </c>
      <c r="F105" s="7">
        <v>0</v>
      </c>
      <c r="G105" s="7">
        <v>6574720</v>
      </c>
      <c r="H105" s="7">
        <v>19600000</v>
      </c>
      <c r="I105" s="7">
        <v>19600000</v>
      </c>
      <c r="J105" s="7">
        <v>100</v>
      </c>
      <c r="K105" s="7">
        <v>19600000</v>
      </c>
      <c r="L105" s="7">
        <v>100</v>
      </c>
      <c r="M105" s="7">
        <v>19600000</v>
      </c>
      <c r="N105" s="7">
        <v>100</v>
      </c>
      <c r="O105" s="7">
        <v>19600000</v>
      </c>
      <c r="P105" s="7">
        <v>100</v>
      </c>
      <c r="Q105" s="7">
        <v>0</v>
      </c>
      <c r="R105" s="7">
        <v>0</v>
      </c>
    </row>
    <row r="106" spans="1:18" x14ac:dyDescent="0.2">
      <c r="A106" s="5" t="s">
        <v>172</v>
      </c>
      <c r="B106" s="14" t="s">
        <v>121</v>
      </c>
      <c r="C106" s="7">
        <v>0</v>
      </c>
      <c r="D106" s="7">
        <v>94000000</v>
      </c>
      <c r="E106" s="7">
        <v>0</v>
      </c>
      <c r="F106" s="7">
        <v>0</v>
      </c>
      <c r="G106" s="7">
        <v>57099666</v>
      </c>
      <c r="H106" s="7">
        <v>36900334</v>
      </c>
      <c r="I106" s="7">
        <v>36900000</v>
      </c>
      <c r="J106" s="7">
        <v>99.999094859141394</v>
      </c>
      <c r="K106" s="7">
        <v>36900000</v>
      </c>
      <c r="L106" s="7">
        <v>99.999094859141394</v>
      </c>
      <c r="M106" s="7">
        <v>36900000</v>
      </c>
      <c r="N106" s="7">
        <v>99.999094859141394</v>
      </c>
      <c r="O106" s="7">
        <v>36900000</v>
      </c>
      <c r="P106" s="7">
        <v>99.999094859141394</v>
      </c>
      <c r="Q106" s="7">
        <v>334</v>
      </c>
      <c r="R106" s="7">
        <v>9.0514085861661804E-4</v>
      </c>
    </row>
    <row r="107" spans="1:18" ht="63.75" x14ac:dyDescent="0.2">
      <c r="A107" s="5" t="s">
        <v>173</v>
      </c>
      <c r="B107" s="16" t="s">
        <v>167</v>
      </c>
      <c r="C107" s="7">
        <v>0</v>
      </c>
      <c r="D107" s="7">
        <v>94000000</v>
      </c>
      <c r="E107" s="7">
        <v>0</v>
      </c>
      <c r="F107" s="7">
        <v>0</v>
      </c>
      <c r="G107" s="7">
        <v>57099666</v>
      </c>
      <c r="H107" s="7">
        <v>36900334</v>
      </c>
      <c r="I107" s="7">
        <v>36900000</v>
      </c>
      <c r="J107" s="7">
        <v>99.999094859141394</v>
      </c>
      <c r="K107" s="7">
        <v>36900000</v>
      </c>
      <c r="L107" s="7">
        <v>99.999094859141394</v>
      </c>
      <c r="M107" s="7">
        <v>36900000</v>
      </c>
      <c r="N107" s="7">
        <v>99.999094859141394</v>
      </c>
      <c r="O107" s="7">
        <v>36900000</v>
      </c>
      <c r="P107" s="7">
        <v>99.999094859141394</v>
      </c>
      <c r="Q107" s="7">
        <v>334</v>
      </c>
      <c r="R107" s="7">
        <v>9.0514085861661804E-4</v>
      </c>
    </row>
    <row r="108" spans="1:18" x14ac:dyDescent="0.2">
      <c r="A108" s="5" t="s">
        <v>174</v>
      </c>
      <c r="B108" s="14" t="s">
        <v>175</v>
      </c>
      <c r="C108" s="7">
        <v>22880000</v>
      </c>
      <c r="D108" s="7">
        <v>14000000</v>
      </c>
      <c r="E108" s="7">
        <v>0</v>
      </c>
      <c r="F108" s="7">
        <v>19851840</v>
      </c>
      <c r="G108" s="7">
        <v>8731840</v>
      </c>
      <c r="H108" s="7">
        <v>48000000</v>
      </c>
      <c r="I108" s="7">
        <v>46028870.140000001</v>
      </c>
      <c r="J108" s="7">
        <v>95.893479458333303</v>
      </c>
      <c r="K108" s="7">
        <v>46028870.140000001</v>
      </c>
      <c r="L108" s="7">
        <v>95.893479458333303</v>
      </c>
      <c r="M108" s="7">
        <v>46028870.140000001</v>
      </c>
      <c r="N108" s="7">
        <v>95.893479458333303</v>
      </c>
      <c r="O108" s="7">
        <v>46028870.140000001</v>
      </c>
      <c r="P108" s="7">
        <v>95.893479458333303</v>
      </c>
      <c r="Q108" s="7">
        <v>1971129.8599999999</v>
      </c>
      <c r="R108" s="7">
        <v>4.1065205416666695</v>
      </c>
    </row>
    <row r="109" spans="1:18" x14ac:dyDescent="0.2">
      <c r="A109" s="5" t="s">
        <v>176</v>
      </c>
      <c r="B109" s="14" t="s">
        <v>115</v>
      </c>
      <c r="C109" s="7">
        <v>22880000</v>
      </c>
      <c r="D109" s="7">
        <v>0</v>
      </c>
      <c r="E109" s="7">
        <v>0</v>
      </c>
      <c r="F109" s="7">
        <v>19851840</v>
      </c>
      <c r="G109" s="7">
        <v>7991840</v>
      </c>
      <c r="H109" s="7">
        <v>34740000</v>
      </c>
      <c r="I109" s="7">
        <v>34268870.140000001</v>
      </c>
      <c r="J109" s="7">
        <v>98.64384035693719</v>
      </c>
      <c r="K109" s="7">
        <v>34268870.140000001</v>
      </c>
      <c r="L109" s="7">
        <v>98.64384035693719</v>
      </c>
      <c r="M109" s="7">
        <v>34268870.140000001</v>
      </c>
      <c r="N109" s="7">
        <v>98.64384035693719</v>
      </c>
      <c r="O109" s="7">
        <v>34268870.140000001</v>
      </c>
      <c r="P109" s="7">
        <v>98.64384035693719</v>
      </c>
      <c r="Q109" s="7">
        <v>471129.86</v>
      </c>
      <c r="R109" s="7">
        <v>1.3561596430627498</v>
      </c>
    </row>
    <row r="110" spans="1:18" ht="25.5" x14ac:dyDescent="0.2">
      <c r="A110" s="5" t="s">
        <v>177</v>
      </c>
      <c r="B110" s="16" t="s">
        <v>178</v>
      </c>
      <c r="C110" s="7">
        <v>22880000</v>
      </c>
      <c r="D110" s="7">
        <v>0</v>
      </c>
      <c r="E110" s="7">
        <v>0</v>
      </c>
      <c r="F110" s="7">
        <v>19851840</v>
      </c>
      <c r="G110" s="7">
        <v>7991840</v>
      </c>
      <c r="H110" s="7">
        <v>34740000</v>
      </c>
      <c r="I110" s="7">
        <v>34268870.140000001</v>
      </c>
      <c r="J110" s="7">
        <v>98.64384035693719</v>
      </c>
      <c r="K110" s="7">
        <v>34268870.140000001</v>
      </c>
      <c r="L110" s="7">
        <v>98.64384035693719</v>
      </c>
      <c r="M110" s="7">
        <v>34268870.140000001</v>
      </c>
      <c r="N110" s="7">
        <v>98.64384035693719</v>
      </c>
      <c r="O110" s="7">
        <v>34268870.140000001</v>
      </c>
      <c r="P110" s="7">
        <v>98.64384035693719</v>
      </c>
      <c r="Q110" s="7">
        <v>471129.86</v>
      </c>
      <c r="R110" s="7">
        <v>1.3561596430627498</v>
      </c>
    </row>
    <row r="111" spans="1:18" x14ac:dyDescent="0.2">
      <c r="A111" s="5" t="s">
        <v>179</v>
      </c>
      <c r="B111" s="14" t="s">
        <v>121</v>
      </c>
      <c r="C111" s="7">
        <v>0</v>
      </c>
      <c r="D111" s="7">
        <v>14000000</v>
      </c>
      <c r="E111" s="7">
        <v>0</v>
      </c>
      <c r="F111" s="7">
        <v>0</v>
      </c>
      <c r="G111" s="7">
        <v>740000</v>
      </c>
      <c r="H111" s="7">
        <v>13260000</v>
      </c>
      <c r="I111" s="7">
        <v>11760000</v>
      </c>
      <c r="J111" s="7">
        <v>88.687782805429904</v>
      </c>
      <c r="K111" s="7">
        <v>11760000</v>
      </c>
      <c r="L111" s="7">
        <v>88.687782805429904</v>
      </c>
      <c r="M111" s="7">
        <v>11760000</v>
      </c>
      <c r="N111" s="7">
        <v>88.687782805429904</v>
      </c>
      <c r="O111" s="7">
        <v>11760000</v>
      </c>
      <c r="P111" s="7">
        <v>88.687782805429904</v>
      </c>
      <c r="Q111" s="7">
        <v>1500000</v>
      </c>
      <c r="R111" s="7">
        <v>11.312217194570099</v>
      </c>
    </row>
    <row r="112" spans="1:18" ht="25.5" x14ac:dyDescent="0.2">
      <c r="A112" s="5" t="s">
        <v>180</v>
      </c>
      <c r="B112" s="16" t="s">
        <v>178</v>
      </c>
      <c r="C112" s="7">
        <v>0</v>
      </c>
      <c r="D112" s="7">
        <v>14000000</v>
      </c>
      <c r="E112" s="7">
        <v>0</v>
      </c>
      <c r="F112" s="7">
        <v>0</v>
      </c>
      <c r="G112" s="7">
        <v>740000</v>
      </c>
      <c r="H112" s="7">
        <v>13260000</v>
      </c>
      <c r="I112" s="7">
        <v>11760000</v>
      </c>
      <c r="J112" s="7">
        <v>88.687782805429904</v>
      </c>
      <c r="K112" s="7">
        <v>11760000</v>
      </c>
      <c r="L112" s="7">
        <v>88.687782805429904</v>
      </c>
      <c r="M112" s="7">
        <v>11760000</v>
      </c>
      <c r="N112" s="7">
        <v>88.687782805429904</v>
      </c>
      <c r="O112" s="7">
        <v>11760000</v>
      </c>
      <c r="P112" s="7">
        <v>88.687782805429904</v>
      </c>
      <c r="Q112" s="7">
        <v>1500000</v>
      </c>
      <c r="R112" s="7">
        <v>11.312217194570099</v>
      </c>
    </row>
    <row r="113" spans="1:18" x14ac:dyDescent="0.2">
      <c r="A113" s="5" t="s">
        <v>181</v>
      </c>
      <c r="B113" s="14" t="s">
        <v>182</v>
      </c>
      <c r="C113" s="7">
        <v>80925120</v>
      </c>
      <c r="D113" s="7">
        <v>14000000</v>
      </c>
      <c r="E113" s="7">
        <v>6090400</v>
      </c>
      <c r="F113" s="7">
        <v>0</v>
      </c>
      <c r="G113" s="7">
        <v>21759258</v>
      </c>
      <c r="H113" s="7">
        <v>67075462</v>
      </c>
      <c r="I113" s="7">
        <v>67075462</v>
      </c>
      <c r="J113" s="7">
        <v>100</v>
      </c>
      <c r="K113" s="7">
        <v>67075462</v>
      </c>
      <c r="L113" s="7">
        <v>100</v>
      </c>
      <c r="M113" s="7">
        <v>67075462</v>
      </c>
      <c r="N113" s="7">
        <v>100</v>
      </c>
      <c r="O113" s="7">
        <v>67075462</v>
      </c>
      <c r="P113" s="7">
        <v>100</v>
      </c>
      <c r="Q113" s="7">
        <v>0</v>
      </c>
      <c r="R113" s="7">
        <v>0</v>
      </c>
    </row>
    <row r="114" spans="1:18" x14ac:dyDescent="0.2">
      <c r="A114" s="5" t="s">
        <v>183</v>
      </c>
      <c r="B114" s="14" t="s">
        <v>78</v>
      </c>
      <c r="C114" s="7">
        <v>37590400</v>
      </c>
      <c r="D114" s="7">
        <v>0</v>
      </c>
      <c r="E114" s="7">
        <v>6090400</v>
      </c>
      <c r="F114" s="7">
        <v>0</v>
      </c>
      <c r="G114" s="7">
        <v>10000000</v>
      </c>
      <c r="H114" s="7">
        <v>21500000</v>
      </c>
      <c r="I114" s="7">
        <v>21500000</v>
      </c>
      <c r="J114" s="7">
        <v>100</v>
      </c>
      <c r="K114" s="7">
        <v>21500000</v>
      </c>
      <c r="L114" s="7">
        <v>100</v>
      </c>
      <c r="M114" s="7">
        <v>21500000</v>
      </c>
      <c r="N114" s="7">
        <v>100</v>
      </c>
      <c r="O114" s="7">
        <v>21500000</v>
      </c>
      <c r="P114" s="7">
        <v>100</v>
      </c>
      <c r="Q114" s="7">
        <v>0</v>
      </c>
      <c r="R114" s="7">
        <v>0</v>
      </c>
    </row>
    <row r="115" spans="1:18" ht="76.5" x14ac:dyDescent="0.2">
      <c r="A115" s="5" t="s">
        <v>184</v>
      </c>
      <c r="B115" s="16" t="s">
        <v>185</v>
      </c>
      <c r="C115" s="7">
        <v>37590400</v>
      </c>
      <c r="D115" s="7">
        <v>0</v>
      </c>
      <c r="E115" s="7">
        <v>6090400</v>
      </c>
      <c r="F115" s="7">
        <v>0</v>
      </c>
      <c r="G115" s="7">
        <v>10000000</v>
      </c>
      <c r="H115" s="7">
        <v>21500000</v>
      </c>
      <c r="I115" s="7">
        <v>21500000</v>
      </c>
      <c r="J115" s="7">
        <v>100</v>
      </c>
      <c r="K115" s="7">
        <v>21500000</v>
      </c>
      <c r="L115" s="7">
        <v>100</v>
      </c>
      <c r="M115" s="7">
        <v>21500000</v>
      </c>
      <c r="N115" s="7">
        <v>100</v>
      </c>
      <c r="O115" s="7">
        <v>21500000</v>
      </c>
      <c r="P115" s="7">
        <v>100</v>
      </c>
      <c r="Q115" s="7">
        <v>0</v>
      </c>
      <c r="R115" s="7">
        <v>0</v>
      </c>
    </row>
    <row r="116" spans="1:18" x14ac:dyDescent="0.2">
      <c r="A116" s="5" t="s">
        <v>186</v>
      </c>
      <c r="B116" s="14" t="s">
        <v>115</v>
      </c>
      <c r="C116" s="7">
        <v>43334720</v>
      </c>
      <c r="D116" s="7">
        <v>0</v>
      </c>
      <c r="E116" s="7">
        <v>0</v>
      </c>
      <c r="F116" s="7">
        <v>0</v>
      </c>
      <c r="G116" s="7">
        <v>11542725</v>
      </c>
      <c r="H116" s="7">
        <v>31791995</v>
      </c>
      <c r="I116" s="7">
        <v>31791995</v>
      </c>
      <c r="J116" s="7">
        <v>100</v>
      </c>
      <c r="K116" s="7">
        <v>31791995</v>
      </c>
      <c r="L116" s="7">
        <v>100</v>
      </c>
      <c r="M116" s="7">
        <v>31791995</v>
      </c>
      <c r="N116" s="7">
        <v>100</v>
      </c>
      <c r="O116" s="7">
        <v>31791995</v>
      </c>
      <c r="P116" s="7">
        <v>100</v>
      </c>
      <c r="Q116" s="7">
        <v>0</v>
      </c>
      <c r="R116" s="7">
        <v>0</v>
      </c>
    </row>
    <row r="117" spans="1:18" x14ac:dyDescent="0.2">
      <c r="A117" s="5" t="s">
        <v>187</v>
      </c>
      <c r="B117" s="14" t="s">
        <v>188</v>
      </c>
      <c r="C117" s="7">
        <v>43334720</v>
      </c>
      <c r="D117" s="7">
        <v>0</v>
      </c>
      <c r="E117" s="7">
        <v>0</v>
      </c>
      <c r="F117" s="7">
        <v>0</v>
      </c>
      <c r="G117" s="7">
        <v>11542725</v>
      </c>
      <c r="H117" s="7">
        <v>31791995</v>
      </c>
      <c r="I117" s="7">
        <v>31791995</v>
      </c>
      <c r="J117" s="7">
        <v>100</v>
      </c>
      <c r="K117" s="7">
        <v>31791995</v>
      </c>
      <c r="L117" s="7">
        <v>100</v>
      </c>
      <c r="M117" s="7">
        <v>31791995</v>
      </c>
      <c r="N117" s="7">
        <v>100</v>
      </c>
      <c r="O117" s="7">
        <v>31791995</v>
      </c>
      <c r="P117" s="7">
        <v>100</v>
      </c>
      <c r="Q117" s="7">
        <v>0</v>
      </c>
      <c r="R117" s="7">
        <v>0</v>
      </c>
    </row>
    <row r="118" spans="1:18" x14ac:dyDescent="0.2">
      <c r="A118" s="5" t="s">
        <v>189</v>
      </c>
      <c r="B118" s="14" t="s">
        <v>82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</row>
    <row r="119" spans="1:18" x14ac:dyDescent="0.2">
      <c r="A119" s="5" t="s">
        <v>190</v>
      </c>
      <c r="B119" s="14" t="s">
        <v>188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</row>
    <row r="120" spans="1:18" x14ac:dyDescent="0.2">
      <c r="A120" s="5" t="s">
        <v>191</v>
      </c>
      <c r="B120" s="14" t="s">
        <v>121</v>
      </c>
      <c r="C120" s="7">
        <v>0</v>
      </c>
      <c r="D120" s="7">
        <v>14000000</v>
      </c>
      <c r="E120" s="7">
        <v>0</v>
      </c>
      <c r="F120" s="7">
        <v>0</v>
      </c>
      <c r="G120" s="7">
        <v>216533</v>
      </c>
      <c r="H120" s="7">
        <v>13783467</v>
      </c>
      <c r="I120" s="7">
        <v>13783467</v>
      </c>
      <c r="J120" s="7">
        <v>100</v>
      </c>
      <c r="K120" s="7">
        <v>13783467</v>
      </c>
      <c r="L120" s="7">
        <v>100</v>
      </c>
      <c r="M120" s="7">
        <v>13783467</v>
      </c>
      <c r="N120" s="7">
        <v>100</v>
      </c>
      <c r="O120" s="7">
        <v>13783467</v>
      </c>
      <c r="P120" s="7">
        <v>100</v>
      </c>
      <c r="Q120" s="7">
        <v>0</v>
      </c>
      <c r="R120" s="7">
        <v>0</v>
      </c>
    </row>
    <row r="121" spans="1:18" x14ac:dyDescent="0.2">
      <c r="A121" s="5" t="s">
        <v>192</v>
      </c>
      <c r="B121" s="14" t="s">
        <v>188</v>
      </c>
      <c r="C121" s="7">
        <v>0</v>
      </c>
      <c r="D121" s="7">
        <v>14000000</v>
      </c>
      <c r="E121" s="7">
        <v>0</v>
      </c>
      <c r="F121" s="7">
        <v>0</v>
      </c>
      <c r="G121" s="7">
        <v>216533</v>
      </c>
      <c r="H121" s="7">
        <v>13783467</v>
      </c>
      <c r="I121" s="7">
        <v>13783467</v>
      </c>
      <c r="J121" s="7">
        <v>100</v>
      </c>
      <c r="K121" s="7">
        <v>13783467</v>
      </c>
      <c r="L121" s="7">
        <v>100</v>
      </c>
      <c r="M121" s="7">
        <v>13783467</v>
      </c>
      <c r="N121" s="7">
        <v>100</v>
      </c>
      <c r="O121" s="7">
        <v>13783467</v>
      </c>
      <c r="P121" s="7">
        <v>100</v>
      </c>
      <c r="Q121" s="7">
        <v>0</v>
      </c>
      <c r="R121" s="7">
        <v>0</v>
      </c>
    </row>
    <row r="122" spans="1:18" x14ac:dyDescent="0.2">
      <c r="A122" s="5" t="s">
        <v>193</v>
      </c>
      <c r="B122" s="14" t="s">
        <v>194</v>
      </c>
      <c r="C122" s="7">
        <v>286261569</v>
      </c>
      <c r="D122" s="7">
        <v>65000000</v>
      </c>
      <c r="E122" s="7">
        <v>19684040</v>
      </c>
      <c r="F122" s="7">
        <v>20592777</v>
      </c>
      <c r="G122" s="7">
        <v>110798306</v>
      </c>
      <c r="H122" s="7">
        <v>241372000</v>
      </c>
      <c r="I122" s="7">
        <v>239309000</v>
      </c>
      <c r="J122" s="7">
        <v>99.145302686309904</v>
      </c>
      <c r="K122" s="7">
        <v>239309000</v>
      </c>
      <c r="L122" s="7">
        <v>99.145302686309904</v>
      </c>
      <c r="M122" s="7">
        <v>239309000</v>
      </c>
      <c r="N122" s="7">
        <v>99.145302686309904</v>
      </c>
      <c r="O122" s="7">
        <v>232372000</v>
      </c>
      <c r="P122" s="7">
        <v>96.271315645559611</v>
      </c>
      <c r="Q122" s="7">
        <v>2063000</v>
      </c>
      <c r="R122" s="7">
        <v>0.85469731369007207</v>
      </c>
    </row>
    <row r="123" spans="1:18" x14ac:dyDescent="0.2">
      <c r="A123" s="5" t="s">
        <v>195</v>
      </c>
      <c r="B123" s="14" t="s">
        <v>78</v>
      </c>
      <c r="C123" s="7">
        <v>241853983</v>
      </c>
      <c r="D123" s="7">
        <v>0</v>
      </c>
      <c r="E123" s="7">
        <v>19684040</v>
      </c>
      <c r="F123" s="7">
        <v>0</v>
      </c>
      <c r="G123" s="7">
        <v>75974720</v>
      </c>
      <c r="H123" s="7">
        <v>146195223</v>
      </c>
      <c r="I123" s="7">
        <v>146195223</v>
      </c>
      <c r="J123" s="7">
        <v>100</v>
      </c>
      <c r="K123" s="7">
        <v>146195223</v>
      </c>
      <c r="L123" s="7">
        <v>100</v>
      </c>
      <c r="M123" s="7">
        <v>146195223</v>
      </c>
      <c r="N123" s="7">
        <v>100</v>
      </c>
      <c r="O123" s="7">
        <v>146195223</v>
      </c>
      <c r="P123" s="7">
        <v>100</v>
      </c>
      <c r="Q123" s="7">
        <v>0</v>
      </c>
      <c r="R123" s="7">
        <v>0</v>
      </c>
    </row>
    <row r="124" spans="1:18" ht="38.25" x14ac:dyDescent="0.2">
      <c r="A124" s="5" t="s">
        <v>196</v>
      </c>
      <c r="B124" s="16" t="s">
        <v>197</v>
      </c>
      <c r="C124" s="7">
        <v>26174720</v>
      </c>
      <c r="D124" s="7">
        <v>0</v>
      </c>
      <c r="E124" s="7">
        <v>5000000</v>
      </c>
      <c r="F124" s="7">
        <v>0</v>
      </c>
      <c r="G124" s="7">
        <v>5974720</v>
      </c>
      <c r="H124" s="7">
        <v>15200000</v>
      </c>
      <c r="I124" s="7">
        <v>15200000</v>
      </c>
      <c r="J124" s="7">
        <v>100</v>
      </c>
      <c r="K124" s="7">
        <v>15200000</v>
      </c>
      <c r="L124" s="7">
        <v>100</v>
      </c>
      <c r="M124" s="7">
        <v>15200000</v>
      </c>
      <c r="N124" s="7">
        <v>100</v>
      </c>
      <c r="O124" s="7">
        <v>15200000</v>
      </c>
      <c r="P124" s="7">
        <v>100</v>
      </c>
      <c r="Q124" s="7">
        <v>0</v>
      </c>
      <c r="R124" s="7">
        <v>0</v>
      </c>
    </row>
    <row r="125" spans="1:18" ht="38.25" x14ac:dyDescent="0.2">
      <c r="A125" s="5" t="s">
        <v>198</v>
      </c>
      <c r="B125" s="16" t="s">
        <v>199</v>
      </c>
      <c r="C125" s="7">
        <v>164883223</v>
      </c>
      <c r="D125" s="7">
        <v>0</v>
      </c>
      <c r="E125" s="7">
        <v>4500000</v>
      </c>
      <c r="F125" s="7">
        <v>0</v>
      </c>
      <c r="G125" s="7">
        <v>70000000</v>
      </c>
      <c r="H125" s="7">
        <v>90383223</v>
      </c>
      <c r="I125" s="7">
        <v>90383223</v>
      </c>
      <c r="J125" s="7">
        <v>100</v>
      </c>
      <c r="K125" s="7">
        <v>90383223</v>
      </c>
      <c r="L125" s="7">
        <v>100</v>
      </c>
      <c r="M125" s="7">
        <v>90383223</v>
      </c>
      <c r="N125" s="7">
        <v>100</v>
      </c>
      <c r="O125" s="7">
        <v>90383223</v>
      </c>
      <c r="P125" s="7">
        <v>100</v>
      </c>
      <c r="Q125" s="7">
        <v>0</v>
      </c>
      <c r="R125" s="7">
        <v>0</v>
      </c>
    </row>
    <row r="126" spans="1:18" ht="38.25" x14ac:dyDescent="0.2">
      <c r="A126" s="5" t="s">
        <v>200</v>
      </c>
      <c r="B126" s="16" t="s">
        <v>201</v>
      </c>
      <c r="C126" s="7">
        <v>50796040</v>
      </c>
      <c r="D126" s="7">
        <v>0</v>
      </c>
      <c r="E126" s="7">
        <v>10184040</v>
      </c>
      <c r="F126" s="7">
        <v>0</v>
      </c>
      <c r="G126" s="7">
        <v>0</v>
      </c>
      <c r="H126" s="7">
        <v>40612000</v>
      </c>
      <c r="I126" s="7">
        <v>40612000</v>
      </c>
      <c r="J126" s="7">
        <v>100</v>
      </c>
      <c r="K126" s="7">
        <v>40612000</v>
      </c>
      <c r="L126" s="7">
        <v>100</v>
      </c>
      <c r="M126" s="7">
        <v>40612000</v>
      </c>
      <c r="N126" s="7">
        <v>100</v>
      </c>
      <c r="O126" s="7">
        <v>40612000</v>
      </c>
      <c r="P126" s="7">
        <v>100</v>
      </c>
      <c r="Q126" s="7">
        <v>0</v>
      </c>
      <c r="R126" s="7">
        <v>0</v>
      </c>
    </row>
    <row r="127" spans="1:18" x14ac:dyDescent="0.2">
      <c r="A127" s="5" t="s">
        <v>202</v>
      </c>
      <c r="B127" s="14" t="s">
        <v>115</v>
      </c>
      <c r="C127" s="7">
        <v>44407586</v>
      </c>
      <c r="D127" s="7">
        <v>0</v>
      </c>
      <c r="E127" s="7">
        <v>0</v>
      </c>
      <c r="F127" s="7">
        <v>592777</v>
      </c>
      <c r="G127" s="7">
        <v>32407586</v>
      </c>
      <c r="H127" s="7">
        <v>12592777</v>
      </c>
      <c r="I127" s="7">
        <v>12592777</v>
      </c>
      <c r="J127" s="7">
        <v>100</v>
      </c>
      <c r="K127" s="7">
        <v>12592777</v>
      </c>
      <c r="L127" s="7">
        <v>100</v>
      </c>
      <c r="M127" s="7">
        <v>12592777</v>
      </c>
      <c r="N127" s="7">
        <v>100</v>
      </c>
      <c r="O127" s="7">
        <v>12592777</v>
      </c>
      <c r="P127" s="7">
        <v>100</v>
      </c>
      <c r="Q127" s="7">
        <v>0</v>
      </c>
      <c r="R127" s="7">
        <v>0</v>
      </c>
    </row>
    <row r="128" spans="1:18" ht="38.25" x14ac:dyDescent="0.2">
      <c r="A128" s="5" t="s">
        <v>203</v>
      </c>
      <c r="B128" s="16" t="s">
        <v>199</v>
      </c>
      <c r="C128" s="7">
        <v>0</v>
      </c>
      <c r="D128" s="7">
        <v>0</v>
      </c>
      <c r="E128" s="7">
        <v>0</v>
      </c>
      <c r="F128" s="7">
        <v>592777</v>
      </c>
      <c r="G128" s="7">
        <v>0</v>
      </c>
      <c r="H128" s="7">
        <v>592777</v>
      </c>
      <c r="I128" s="7">
        <v>592777</v>
      </c>
      <c r="J128" s="7">
        <v>100</v>
      </c>
      <c r="K128" s="7">
        <v>592777</v>
      </c>
      <c r="L128" s="7">
        <v>100</v>
      </c>
      <c r="M128" s="7">
        <v>592777</v>
      </c>
      <c r="N128" s="7">
        <v>100</v>
      </c>
      <c r="O128" s="7">
        <v>592777</v>
      </c>
      <c r="P128" s="7">
        <v>100</v>
      </c>
      <c r="Q128" s="7">
        <v>0</v>
      </c>
      <c r="R128" s="7">
        <v>0</v>
      </c>
    </row>
    <row r="129" spans="1:18" ht="38.25" x14ac:dyDescent="0.2">
      <c r="A129" s="5" t="s">
        <v>204</v>
      </c>
      <c r="B129" s="16" t="s">
        <v>201</v>
      </c>
      <c r="C129" s="7">
        <v>44407586</v>
      </c>
      <c r="D129" s="7">
        <v>0</v>
      </c>
      <c r="E129" s="7">
        <v>0</v>
      </c>
      <c r="F129" s="7">
        <v>0</v>
      </c>
      <c r="G129" s="7">
        <v>32407586</v>
      </c>
      <c r="H129" s="7">
        <v>12000000</v>
      </c>
      <c r="I129" s="7">
        <v>12000000</v>
      </c>
      <c r="J129" s="7">
        <v>100</v>
      </c>
      <c r="K129" s="7">
        <v>12000000</v>
      </c>
      <c r="L129" s="7">
        <v>100</v>
      </c>
      <c r="M129" s="7">
        <v>12000000</v>
      </c>
      <c r="N129" s="7">
        <v>100</v>
      </c>
      <c r="O129" s="7">
        <v>12000000</v>
      </c>
      <c r="P129" s="7">
        <v>100</v>
      </c>
      <c r="Q129" s="7">
        <v>0</v>
      </c>
      <c r="R129" s="7">
        <v>0</v>
      </c>
    </row>
    <row r="130" spans="1:18" x14ac:dyDescent="0.2">
      <c r="A130" s="5" t="s">
        <v>205</v>
      </c>
      <c r="B130" s="14" t="s">
        <v>206</v>
      </c>
      <c r="C130" s="7">
        <v>0</v>
      </c>
      <c r="D130" s="7">
        <v>0</v>
      </c>
      <c r="E130" s="7">
        <v>0</v>
      </c>
      <c r="F130" s="7">
        <v>20000000</v>
      </c>
      <c r="G130" s="7">
        <v>0</v>
      </c>
      <c r="H130" s="7">
        <v>20000000</v>
      </c>
      <c r="I130" s="7">
        <v>17937000</v>
      </c>
      <c r="J130" s="7">
        <v>89.685000000000002</v>
      </c>
      <c r="K130" s="7">
        <v>17937000</v>
      </c>
      <c r="L130" s="7">
        <v>89.685000000000002</v>
      </c>
      <c r="M130" s="7">
        <v>17937000</v>
      </c>
      <c r="N130" s="7">
        <v>89.685000000000002</v>
      </c>
      <c r="O130" s="7">
        <v>11000000</v>
      </c>
      <c r="P130" s="7">
        <v>55</v>
      </c>
      <c r="Q130" s="7">
        <v>2063000</v>
      </c>
      <c r="R130" s="7">
        <v>10.315000000000001</v>
      </c>
    </row>
    <row r="131" spans="1:18" ht="38.25" x14ac:dyDescent="0.2">
      <c r="A131" s="5" t="s">
        <v>207</v>
      </c>
      <c r="B131" s="16" t="s">
        <v>199</v>
      </c>
      <c r="C131" s="7">
        <v>0</v>
      </c>
      <c r="D131" s="7">
        <v>0</v>
      </c>
      <c r="E131" s="7">
        <v>0</v>
      </c>
      <c r="F131" s="7">
        <v>20000000</v>
      </c>
      <c r="G131" s="7">
        <v>0</v>
      </c>
      <c r="H131" s="7">
        <v>20000000</v>
      </c>
      <c r="I131" s="7">
        <v>17937000</v>
      </c>
      <c r="J131" s="7">
        <v>89.685000000000002</v>
      </c>
      <c r="K131" s="7">
        <v>17937000</v>
      </c>
      <c r="L131" s="7">
        <v>89.685000000000002</v>
      </c>
      <c r="M131" s="7">
        <v>17937000</v>
      </c>
      <c r="N131" s="7">
        <v>89.685000000000002</v>
      </c>
      <c r="O131" s="7">
        <v>11000000</v>
      </c>
      <c r="P131" s="7">
        <v>55</v>
      </c>
      <c r="Q131" s="7">
        <v>2063000</v>
      </c>
      <c r="R131" s="7">
        <v>10.315000000000001</v>
      </c>
    </row>
    <row r="132" spans="1:18" x14ac:dyDescent="0.2">
      <c r="A132" s="5" t="s">
        <v>208</v>
      </c>
      <c r="B132" s="14" t="s">
        <v>121</v>
      </c>
      <c r="C132" s="7">
        <v>0</v>
      </c>
      <c r="D132" s="7">
        <v>65000000</v>
      </c>
      <c r="E132" s="7">
        <v>0</v>
      </c>
      <c r="F132" s="7">
        <v>0</v>
      </c>
      <c r="G132" s="7">
        <v>2416000</v>
      </c>
      <c r="H132" s="7">
        <v>62584000</v>
      </c>
      <c r="I132" s="7">
        <v>62584000</v>
      </c>
      <c r="J132" s="7">
        <v>100</v>
      </c>
      <c r="K132" s="7">
        <v>62584000</v>
      </c>
      <c r="L132" s="7">
        <v>100</v>
      </c>
      <c r="M132" s="7">
        <v>62584000</v>
      </c>
      <c r="N132" s="7">
        <v>100</v>
      </c>
      <c r="O132" s="7">
        <v>62584000</v>
      </c>
      <c r="P132" s="7">
        <v>100</v>
      </c>
      <c r="Q132" s="7">
        <v>0</v>
      </c>
      <c r="R132" s="7">
        <v>0</v>
      </c>
    </row>
    <row r="133" spans="1:18" ht="38.25" x14ac:dyDescent="0.2">
      <c r="A133" s="5" t="s">
        <v>209</v>
      </c>
      <c r="B133" s="16" t="s">
        <v>199</v>
      </c>
      <c r="C133" s="7">
        <v>0</v>
      </c>
      <c r="D133" s="7">
        <v>40000000</v>
      </c>
      <c r="E133" s="7">
        <v>0</v>
      </c>
      <c r="F133" s="7">
        <v>0</v>
      </c>
      <c r="G133" s="7">
        <v>0</v>
      </c>
      <c r="H133" s="7">
        <v>40000000</v>
      </c>
      <c r="I133" s="7">
        <v>40000000</v>
      </c>
      <c r="J133" s="7">
        <v>100</v>
      </c>
      <c r="K133" s="7">
        <v>40000000</v>
      </c>
      <c r="L133" s="7">
        <v>100</v>
      </c>
      <c r="M133" s="7">
        <v>40000000</v>
      </c>
      <c r="N133" s="7">
        <v>100</v>
      </c>
      <c r="O133" s="7">
        <v>40000000</v>
      </c>
      <c r="P133" s="7">
        <v>100</v>
      </c>
      <c r="Q133" s="7">
        <v>0</v>
      </c>
      <c r="R133" s="7">
        <v>0</v>
      </c>
    </row>
    <row r="134" spans="1:18" ht="38.25" x14ac:dyDescent="0.2">
      <c r="A134" s="5" t="s">
        <v>210</v>
      </c>
      <c r="B134" s="16" t="s">
        <v>201</v>
      </c>
      <c r="C134" s="7">
        <v>0</v>
      </c>
      <c r="D134" s="7">
        <v>25000000</v>
      </c>
      <c r="E134" s="7">
        <v>0</v>
      </c>
      <c r="F134" s="7">
        <v>0</v>
      </c>
      <c r="G134" s="7">
        <v>2416000</v>
      </c>
      <c r="H134" s="7">
        <v>22584000</v>
      </c>
      <c r="I134" s="7">
        <v>22584000</v>
      </c>
      <c r="J134" s="7">
        <v>100</v>
      </c>
      <c r="K134" s="7">
        <v>22584000</v>
      </c>
      <c r="L134" s="7">
        <v>100</v>
      </c>
      <c r="M134" s="7">
        <v>22584000</v>
      </c>
      <c r="N134" s="7">
        <v>100</v>
      </c>
      <c r="O134" s="7">
        <v>22584000</v>
      </c>
      <c r="P134" s="7">
        <v>100</v>
      </c>
      <c r="Q134" s="7">
        <v>0</v>
      </c>
      <c r="R134" s="7">
        <v>0</v>
      </c>
    </row>
    <row r="135" spans="1:18" x14ac:dyDescent="0.2">
      <c r="A135" s="5" t="s">
        <v>211</v>
      </c>
      <c r="B135" s="14" t="s">
        <v>212</v>
      </c>
      <c r="C135" s="7">
        <v>950833994</v>
      </c>
      <c r="D135" s="7">
        <v>1597288325</v>
      </c>
      <c r="E135" s="7">
        <v>72531665.950000003</v>
      </c>
      <c r="F135" s="7">
        <v>0</v>
      </c>
      <c r="G135" s="7">
        <v>0</v>
      </c>
      <c r="H135" s="7">
        <v>2475590653.0500002</v>
      </c>
      <c r="I135" s="7">
        <v>17928000</v>
      </c>
      <c r="J135" s="7">
        <v>0.72419080989468798</v>
      </c>
      <c r="K135" s="7">
        <v>17928000</v>
      </c>
      <c r="L135" s="7">
        <v>0.72419080989468798</v>
      </c>
      <c r="M135" s="7">
        <v>17928000</v>
      </c>
      <c r="N135" s="7">
        <v>0.72419080989468798</v>
      </c>
      <c r="O135" s="7">
        <v>17928000</v>
      </c>
      <c r="P135" s="7">
        <v>0.72419080989468798</v>
      </c>
      <c r="Q135" s="7">
        <v>2457662653.0500002</v>
      </c>
      <c r="R135" s="7">
        <v>99.275809190105292</v>
      </c>
    </row>
    <row r="136" spans="1:18" x14ac:dyDescent="0.2">
      <c r="A136" s="5" t="s">
        <v>213</v>
      </c>
      <c r="B136" s="14" t="s">
        <v>78</v>
      </c>
      <c r="C136" s="7">
        <v>950833994</v>
      </c>
      <c r="D136" s="7">
        <v>0</v>
      </c>
      <c r="E136" s="7">
        <v>72531665.950000003</v>
      </c>
      <c r="F136" s="7">
        <v>0</v>
      </c>
      <c r="G136" s="7">
        <v>0</v>
      </c>
      <c r="H136" s="7">
        <v>878302328.04999995</v>
      </c>
      <c r="I136" s="7">
        <v>17928000</v>
      </c>
      <c r="J136" s="7">
        <v>2.0412105749285199</v>
      </c>
      <c r="K136" s="7">
        <v>17928000</v>
      </c>
      <c r="L136" s="7">
        <v>2.0412105749285199</v>
      </c>
      <c r="M136" s="7">
        <v>17928000</v>
      </c>
      <c r="N136" s="7">
        <v>2.0412105749285199</v>
      </c>
      <c r="O136" s="7">
        <v>17928000</v>
      </c>
      <c r="P136" s="7">
        <v>2.0412105749285199</v>
      </c>
      <c r="Q136" s="7">
        <v>860374328.04999995</v>
      </c>
      <c r="R136" s="7">
        <v>97.958789425071501</v>
      </c>
    </row>
    <row r="137" spans="1:18" ht="63.75" x14ac:dyDescent="0.2">
      <c r="A137" s="5" t="s">
        <v>214</v>
      </c>
      <c r="B137" s="16" t="s">
        <v>215</v>
      </c>
      <c r="C137" s="7">
        <v>950833994</v>
      </c>
      <c r="D137" s="7">
        <v>0</v>
      </c>
      <c r="E137" s="7">
        <v>72531665.950000003</v>
      </c>
      <c r="F137" s="7">
        <v>0</v>
      </c>
      <c r="G137" s="7">
        <v>0</v>
      </c>
      <c r="H137" s="7">
        <v>878302328.04999995</v>
      </c>
      <c r="I137" s="7">
        <v>17928000</v>
      </c>
      <c r="J137" s="7">
        <v>2.0412105749285199</v>
      </c>
      <c r="K137" s="7">
        <v>17928000</v>
      </c>
      <c r="L137" s="7">
        <v>2.0412105749285199</v>
      </c>
      <c r="M137" s="7">
        <v>17928000</v>
      </c>
      <c r="N137" s="7">
        <v>2.0412105749285199</v>
      </c>
      <c r="O137" s="7">
        <v>17928000</v>
      </c>
      <c r="P137" s="7">
        <v>2.0412105749285199</v>
      </c>
      <c r="Q137" s="7">
        <v>860374328.04999995</v>
      </c>
      <c r="R137" s="7">
        <v>97.958789425071501</v>
      </c>
    </row>
    <row r="138" spans="1:18" x14ac:dyDescent="0.2">
      <c r="A138" s="5" t="s">
        <v>216</v>
      </c>
      <c r="B138" s="14" t="s">
        <v>82</v>
      </c>
      <c r="C138" s="7">
        <v>0</v>
      </c>
      <c r="D138" s="7">
        <v>1597288325</v>
      </c>
      <c r="E138" s="7">
        <v>0</v>
      </c>
      <c r="F138" s="7">
        <v>0</v>
      </c>
      <c r="G138" s="7">
        <v>0</v>
      </c>
      <c r="H138" s="7">
        <v>1597288325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1597288325</v>
      </c>
      <c r="R138" s="7">
        <v>100</v>
      </c>
    </row>
    <row r="139" spans="1:18" ht="63.75" x14ac:dyDescent="0.2">
      <c r="A139" s="5" t="s">
        <v>217</v>
      </c>
      <c r="B139" s="16" t="s">
        <v>215</v>
      </c>
      <c r="C139" s="7">
        <v>0</v>
      </c>
      <c r="D139" s="7">
        <v>1597288325</v>
      </c>
      <c r="E139" s="7">
        <v>0</v>
      </c>
      <c r="F139" s="7">
        <v>0</v>
      </c>
      <c r="G139" s="7">
        <v>0</v>
      </c>
      <c r="H139" s="7">
        <v>1597288325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1597288325</v>
      </c>
      <c r="R139" s="7">
        <v>100</v>
      </c>
    </row>
    <row r="140" spans="1:18" x14ac:dyDescent="0.2">
      <c r="A140" s="5" t="s">
        <v>218</v>
      </c>
      <c r="B140" s="14" t="s">
        <v>219</v>
      </c>
      <c r="C140" s="7">
        <v>46880000</v>
      </c>
      <c r="D140" s="7">
        <v>0</v>
      </c>
      <c r="E140" s="7">
        <v>12880000</v>
      </c>
      <c r="F140" s="7">
        <v>0</v>
      </c>
      <c r="G140" s="7">
        <v>22000000</v>
      </c>
      <c r="H140" s="7">
        <v>12000000</v>
      </c>
      <c r="I140" s="7">
        <v>10000000</v>
      </c>
      <c r="J140" s="7">
        <v>83.3333333333333</v>
      </c>
      <c r="K140" s="7">
        <v>10000000</v>
      </c>
      <c r="L140" s="7">
        <v>83.3333333333333</v>
      </c>
      <c r="M140" s="7">
        <v>10000000</v>
      </c>
      <c r="N140" s="7">
        <v>83.3333333333333</v>
      </c>
      <c r="O140" s="7">
        <v>10000000</v>
      </c>
      <c r="P140" s="7">
        <v>83.3333333333333</v>
      </c>
      <c r="Q140" s="7">
        <v>2000000</v>
      </c>
      <c r="R140" s="7">
        <v>16.6666666666667</v>
      </c>
    </row>
    <row r="141" spans="1:18" x14ac:dyDescent="0.2">
      <c r="A141" s="5" t="s">
        <v>220</v>
      </c>
      <c r="B141" s="14" t="s">
        <v>78</v>
      </c>
      <c r="C141" s="7">
        <v>46880000</v>
      </c>
      <c r="D141" s="7">
        <v>0</v>
      </c>
      <c r="E141" s="7">
        <v>12880000</v>
      </c>
      <c r="F141" s="7">
        <v>0</v>
      </c>
      <c r="G141" s="7">
        <v>22000000</v>
      </c>
      <c r="H141" s="7">
        <v>12000000</v>
      </c>
      <c r="I141" s="7">
        <v>10000000</v>
      </c>
      <c r="J141" s="7">
        <v>83.3333333333333</v>
      </c>
      <c r="K141" s="7">
        <v>10000000</v>
      </c>
      <c r="L141" s="7">
        <v>83.3333333333333</v>
      </c>
      <c r="M141" s="7">
        <v>10000000</v>
      </c>
      <c r="N141" s="7">
        <v>83.3333333333333</v>
      </c>
      <c r="O141" s="7">
        <v>10000000</v>
      </c>
      <c r="P141" s="7">
        <v>83.3333333333333</v>
      </c>
      <c r="Q141" s="7">
        <v>2000000</v>
      </c>
      <c r="R141" s="7">
        <v>16.6666666666667</v>
      </c>
    </row>
    <row r="142" spans="1:18" ht="38.25" x14ac:dyDescent="0.2">
      <c r="A142" s="5" t="s">
        <v>221</v>
      </c>
      <c r="B142" s="16" t="s">
        <v>222</v>
      </c>
      <c r="C142" s="7">
        <v>46880000</v>
      </c>
      <c r="D142" s="7">
        <v>0</v>
      </c>
      <c r="E142" s="7">
        <v>12880000</v>
      </c>
      <c r="F142" s="7">
        <v>0</v>
      </c>
      <c r="G142" s="7">
        <v>22000000</v>
      </c>
      <c r="H142" s="7">
        <v>12000000</v>
      </c>
      <c r="I142" s="7">
        <v>10000000</v>
      </c>
      <c r="J142" s="7">
        <v>83.3333333333333</v>
      </c>
      <c r="K142" s="7">
        <v>10000000</v>
      </c>
      <c r="L142" s="7">
        <v>83.3333333333333</v>
      </c>
      <c r="M142" s="7">
        <v>10000000</v>
      </c>
      <c r="N142" s="7">
        <v>83.3333333333333</v>
      </c>
      <c r="O142" s="7">
        <v>10000000</v>
      </c>
      <c r="P142" s="7">
        <v>83.3333333333333</v>
      </c>
      <c r="Q142" s="7">
        <v>2000000</v>
      </c>
      <c r="R142" s="7">
        <v>16.6666666666667</v>
      </c>
    </row>
    <row r="143" spans="1:18" x14ac:dyDescent="0.2">
      <c r="A143" s="5" t="s">
        <v>223</v>
      </c>
      <c r="B143" s="14" t="s">
        <v>115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</row>
    <row r="144" spans="1:18" ht="38.25" x14ac:dyDescent="0.2">
      <c r="A144" s="5" t="s">
        <v>224</v>
      </c>
      <c r="B144" s="16" t="s">
        <v>222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</row>
    <row r="145" spans="1:18" x14ac:dyDescent="0.2">
      <c r="A145" s="5" t="s">
        <v>225</v>
      </c>
      <c r="B145" s="14" t="s">
        <v>226</v>
      </c>
      <c r="C145" s="7">
        <v>58063280</v>
      </c>
      <c r="D145" s="7">
        <v>0</v>
      </c>
      <c r="E145" s="7">
        <v>0</v>
      </c>
      <c r="F145" s="7">
        <v>11765760</v>
      </c>
      <c r="G145" s="7">
        <v>10000000</v>
      </c>
      <c r="H145" s="7">
        <v>59829040</v>
      </c>
      <c r="I145" s="7">
        <v>59829040</v>
      </c>
      <c r="J145" s="7">
        <v>100</v>
      </c>
      <c r="K145" s="7">
        <v>59829040</v>
      </c>
      <c r="L145" s="7">
        <v>100</v>
      </c>
      <c r="M145" s="7">
        <v>59829040</v>
      </c>
      <c r="N145" s="7">
        <v>100</v>
      </c>
      <c r="O145" s="7">
        <v>58314800</v>
      </c>
      <c r="P145" s="7">
        <v>97.469055161172605</v>
      </c>
      <c r="Q145" s="7">
        <v>0</v>
      </c>
      <c r="R145" s="7">
        <v>0</v>
      </c>
    </row>
    <row r="146" spans="1:18" x14ac:dyDescent="0.2">
      <c r="A146" s="5" t="s">
        <v>227</v>
      </c>
      <c r="B146" s="14" t="s">
        <v>78</v>
      </c>
      <c r="C146" s="7">
        <v>23235760</v>
      </c>
      <c r="D146" s="7">
        <v>0</v>
      </c>
      <c r="E146" s="7">
        <v>0</v>
      </c>
      <c r="F146" s="7">
        <v>0</v>
      </c>
      <c r="G146" s="7">
        <v>0</v>
      </c>
      <c r="H146" s="7">
        <v>23235760</v>
      </c>
      <c r="I146" s="7">
        <v>23235760</v>
      </c>
      <c r="J146" s="7">
        <v>100</v>
      </c>
      <c r="K146" s="7">
        <v>23235760</v>
      </c>
      <c r="L146" s="7">
        <v>100</v>
      </c>
      <c r="M146" s="7">
        <v>23235760</v>
      </c>
      <c r="N146" s="7">
        <v>100</v>
      </c>
      <c r="O146" s="7">
        <v>23235760</v>
      </c>
      <c r="P146" s="7">
        <v>100</v>
      </c>
      <c r="Q146" s="7">
        <v>0</v>
      </c>
      <c r="R146" s="7">
        <v>0</v>
      </c>
    </row>
    <row r="147" spans="1:18" ht="38.25" x14ac:dyDescent="0.2">
      <c r="A147" s="5" t="s">
        <v>228</v>
      </c>
      <c r="B147" s="16" t="s">
        <v>229</v>
      </c>
      <c r="C147" s="7">
        <v>23235760</v>
      </c>
      <c r="D147" s="7">
        <v>0</v>
      </c>
      <c r="E147" s="7">
        <v>0</v>
      </c>
      <c r="F147" s="7">
        <v>0</v>
      </c>
      <c r="G147" s="7">
        <v>0</v>
      </c>
      <c r="H147" s="7">
        <v>23235760</v>
      </c>
      <c r="I147" s="7">
        <v>23235760</v>
      </c>
      <c r="J147" s="7">
        <v>100</v>
      </c>
      <c r="K147" s="7">
        <v>23235760</v>
      </c>
      <c r="L147" s="7">
        <v>100</v>
      </c>
      <c r="M147" s="7">
        <v>23235760</v>
      </c>
      <c r="N147" s="7">
        <v>100</v>
      </c>
      <c r="O147" s="7">
        <v>23235760</v>
      </c>
      <c r="P147" s="7">
        <v>100</v>
      </c>
      <c r="Q147" s="7">
        <v>0</v>
      </c>
      <c r="R147" s="7">
        <v>0</v>
      </c>
    </row>
    <row r="148" spans="1:18" x14ac:dyDescent="0.2">
      <c r="A148" s="5" t="s">
        <v>230</v>
      </c>
      <c r="B148" s="14" t="s">
        <v>115</v>
      </c>
      <c r="C148" s="7">
        <v>34827520</v>
      </c>
      <c r="D148" s="7">
        <v>0</v>
      </c>
      <c r="E148" s="7">
        <v>0</v>
      </c>
      <c r="F148" s="7">
        <v>6681520</v>
      </c>
      <c r="G148" s="7">
        <v>10000000</v>
      </c>
      <c r="H148" s="7">
        <v>31509040</v>
      </c>
      <c r="I148" s="7">
        <v>31509040</v>
      </c>
      <c r="J148" s="7">
        <v>100</v>
      </c>
      <c r="K148" s="7">
        <v>31509040</v>
      </c>
      <c r="L148" s="7">
        <v>100</v>
      </c>
      <c r="M148" s="7">
        <v>31509040</v>
      </c>
      <c r="N148" s="7">
        <v>100</v>
      </c>
      <c r="O148" s="7">
        <v>31509040</v>
      </c>
      <c r="P148" s="7">
        <v>100</v>
      </c>
      <c r="Q148" s="7">
        <v>0</v>
      </c>
      <c r="R148" s="7">
        <v>0</v>
      </c>
    </row>
    <row r="149" spans="1:18" ht="38.25" x14ac:dyDescent="0.2">
      <c r="A149" s="5" t="s">
        <v>231</v>
      </c>
      <c r="B149" s="16" t="s">
        <v>229</v>
      </c>
      <c r="C149" s="7">
        <v>34827520</v>
      </c>
      <c r="D149" s="7">
        <v>0</v>
      </c>
      <c r="E149" s="7">
        <v>0</v>
      </c>
      <c r="F149" s="7">
        <v>6681520</v>
      </c>
      <c r="G149" s="7">
        <v>10000000</v>
      </c>
      <c r="H149" s="7">
        <v>31509040</v>
      </c>
      <c r="I149" s="7">
        <v>31509040</v>
      </c>
      <c r="J149" s="7">
        <v>100</v>
      </c>
      <c r="K149" s="7">
        <v>31509040</v>
      </c>
      <c r="L149" s="7">
        <v>100</v>
      </c>
      <c r="M149" s="7">
        <v>31509040</v>
      </c>
      <c r="N149" s="7">
        <v>100</v>
      </c>
      <c r="O149" s="7">
        <v>31509040</v>
      </c>
      <c r="P149" s="7">
        <v>100</v>
      </c>
      <c r="Q149" s="7">
        <v>0</v>
      </c>
      <c r="R149" s="7">
        <v>0</v>
      </c>
    </row>
    <row r="150" spans="1:18" x14ac:dyDescent="0.2">
      <c r="A150" s="5" t="s">
        <v>232</v>
      </c>
      <c r="B150" s="14" t="s">
        <v>233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</row>
    <row r="151" spans="1:18" ht="38.25" x14ac:dyDescent="0.2">
      <c r="A151" s="5" t="s">
        <v>234</v>
      </c>
      <c r="B151" s="16" t="s">
        <v>229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</row>
    <row r="152" spans="1:18" ht="38.25" x14ac:dyDescent="0.2">
      <c r="A152" s="5" t="s">
        <v>235</v>
      </c>
      <c r="B152" s="16" t="s">
        <v>236</v>
      </c>
      <c r="C152" s="7">
        <v>0</v>
      </c>
      <c r="D152" s="7">
        <v>0</v>
      </c>
      <c r="E152" s="7">
        <v>0</v>
      </c>
      <c r="F152" s="7">
        <v>1514240</v>
      </c>
      <c r="G152" s="7">
        <v>0</v>
      </c>
      <c r="H152" s="7">
        <v>1514240</v>
      </c>
      <c r="I152" s="7">
        <v>1514240</v>
      </c>
      <c r="J152" s="7">
        <v>100</v>
      </c>
      <c r="K152" s="7">
        <v>1514240</v>
      </c>
      <c r="L152" s="7">
        <v>100</v>
      </c>
      <c r="M152" s="7">
        <v>1514240</v>
      </c>
      <c r="N152" s="7">
        <v>100</v>
      </c>
      <c r="O152" s="7">
        <v>0</v>
      </c>
      <c r="P152" s="7">
        <v>0</v>
      </c>
      <c r="Q152" s="7">
        <v>0</v>
      </c>
      <c r="R152" s="7">
        <v>0</v>
      </c>
    </row>
    <row r="153" spans="1:18" ht="38.25" x14ac:dyDescent="0.2">
      <c r="A153" s="5" t="s">
        <v>237</v>
      </c>
      <c r="B153" s="16" t="s">
        <v>229</v>
      </c>
      <c r="C153" s="7">
        <v>0</v>
      </c>
      <c r="D153" s="7">
        <v>0</v>
      </c>
      <c r="E153" s="7">
        <v>0</v>
      </c>
      <c r="F153" s="7">
        <v>1514240</v>
      </c>
      <c r="G153" s="7">
        <v>0</v>
      </c>
      <c r="H153" s="7">
        <v>1514240</v>
      </c>
      <c r="I153" s="7">
        <v>1514240</v>
      </c>
      <c r="J153" s="7">
        <v>100</v>
      </c>
      <c r="K153" s="7">
        <v>1514240</v>
      </c>
      <c r="L153" s="7">
        <v>100</v>
      </c>
      <c r="M153" s="7">
        <v>1514240</v>
      </c>
      <c r="N153" s="7">
        <v>100</v>
      </c>
      <c r="O153" s="7">
        <v>0</v>
      </c>
      <c r="P153" s="7">
        <v>0</v>
      </c>
      <c r="Q153" s="7">
        <v>0</v>
      </c>
      <c r="R153" s="7">
        <v>0</v>
      </c>
    </row>
    <row r="154" spans="1:18" x14ac:dyDescent="0.2">
      <c r="A154" s="5" t="s">
        <v>238</v>
      </c>
      <c r="B154" s="14" t="s">
        <v>121</v>
      </c>
      <c r="C154" s="7">
        <v>0</v>
      </c>
      <c r="D154" s="7">
        <v>0</v>
      </c>
      <c r="E154" s="7">
        <v>0</v>
      </c>
      <c r="F154" s="7">
        <v>3570000</v>
      </c>
      <c r="G154" s="7">
        <v>0</v>
      </c>
      <c r="H154" s="7">
        <v>3570000</v>
      </c>
      <c r="I154" s="7">
        <v>3570000</v>
      </c>
      <c r="J154" s="7">
        <v>100</v>
      </c>
      <c r="K154" s="7">
        <v>3570000</v>
      </c>
      <c r="L154" s="7">
        <v>100</v>
      </c>
      <c r="M154" s="7">
        <v>3570000</v>
      </c>
      <c r="N154" s="7">
        <v>100</v>
      </c>
      <c r="O154" s="7">
        <v>3570000</v>
      </c>
      <c r="P154" s="7">
        <v>100</v>
      </c>
      <c r="Q154" s="7">
        <v>0</v>
      </c>
      <c r="R154" s="7">
        <v>0</v>
      </c>
    </row>
    <row r="155" spans="1:18" ht="38.25" x14ac:dyDescent="0.2">
      <c r="A155" s="5" t="s">
        <v>239</v>
      </c>
      <c r="B155" s="16" t="s">
        <v>229</v>
      </c>
      <c r="C155" s="7">
        <v>0</v>
      </c>
      <c r="D155" s="7">
        <v>0</v>
      </c>
      <c r="E155" s="7">
        <v>0</v>
      </c>
      <c r="F155" s="7">
        <v>3570000</v>
      </c>
      <c r="G155" s="7">
        <v>0</v>
      </c>
      <c r="H155" s="7">
        <v>3570000</v>
      </c>
      <c r="I155" s="7">
        <v>3570000</v>
      </c>
      <c r="J155" s="7">
        <v>100</v>
      </c>
      <c r="K155" s="7">
        <v>3570000</v>
      </c>
      <c r="L155" s="7">
        <v>100</v>
      </c>
      <c r="M155" s="7">
        <v>3570000</v>
      </c>
      <c r="N155" s="7">
        <v>100</v>
      </c>
      <c r="O155" s="7">
        <v>3570000</v>
      </c>
      <c r="P155" s="7">
        <v>100</v>
      </c>
      <c r="Q155" s="7">
        <v>0</v>
      </c>
      <c r="R155" s="7">
        <v>0</v>
      </c>
    </row>
    <row r="156" spans="1:18" x14ac:dyDescent="0.2">
      <c r="A156" s="5" t="s">
        <v>240</v>
      </c>
      <c r="B156" s="14" t="s">
        <v>241</v>
      </c>
      <c r="C156" s="7">
        <v>176355520</v>
      </c>
      <c r="D156" s="7">
        <v>0</v>
      </c>
      <c r="E156" s="7">
        <v>22965305</v>
      </c>
      <c r="F156" s="7">
        <v>97022000</v>
      </c>
      <c r="G156" s="7">
        <v>90234601</v>
      </c>
      <c r="H156" s="7">
        <v>160177614</v>
      </c>
      <c r="I156" s="7">
        <v>134969614</v>
      </c>
      <c r="J156" s="7">
        <v>84.262470035294697</v>
      </c>
      <c r="K156" s="7">
        <v>134969614</v>
      </c>
      <c r="L156" s="7">
        <v>84.262470035294697</v>
      </c>
      <c r="M156" s="7">
        <v>134969614</v>
      </c>
      <c r="N156" s="7">
        <v>84.262470035294697</v>
      </c>
      <c r="O156" s="7">
        <v>134969614</v>
      </c>
      <c r="P156" s="7">
        <v>84.262470035294697</v>
      </c>
      <c r="Q156" s="7">
        <v>25208000</v>
      </c>
      <c r="R156" s="7">
        <v>15.737529964705299</v>
      </c>
    </row>
    <row r="157" spans="1:18" x14ac:dyDescent="0.2">
      <c r="A157" s="5" t="s">
        <v>242</v>
      </c>
      <c r="B157" s="14" t="s">
        <v>243</v>
      </c>
      <c r="C157" s="7">
        <v>150180800</v>
      </c>
      <c r="D157" s="7">
        <v>0</v>
      </c>
      <c r="E157" s="7">
        <v>19231413</v>
      </c>
      <c r="F157" s="7">
        <v>33022000</v>
      </c>
      <c r="G157" s="7">
        <v>55593773</v>
      </c>
      <c r="H157" s="7">
        <v>108377614</v>
      </c>
      <c r="I157" s="7">
        <v>108169614</v>
      </c>
      <c r="J157" s="7">
        <v>99.808078446901391</v>
      </c>
      <c r="K157" s="7">
        <v>108169614</v>
      </c>
      <c r="L157" s="7">
        <v>99.808078446901391</v>
      </c>
      <c r="M157" s="7">
        <v>108169614</v>
      </c>
      <c r="N157" s="7">
        <v>99.808078446901391</v>
      </c>
      <c r="O157" s="7">
        <v>108169614</v>
      </c>
      <c r="P157" s="7">
        <v>99.808078446901391</v>
      </c>
      <c r="Q157" s="7">
        <v>208000</v>
      </c>
      <c r="R157" s="7">
        <v>0.19192155309859499</v>
      </c>
    </row>
    <row r="158" spans="1:18" x14ac:dyDescent="0.2">
      <c r="A158" s="5" t="s">
        <v>244</v>
      </c>
      <c r="B158" s="14" t="s">
        <v>78</v>
      </c>
      <c r="C158" s="7">
        <v>53674720</v>
      </c>
      <c r="D158" s="7">
        <v>0</v>
      </c>
      <c r="E158" s="7">
        <v>19231413</v>
      </c>
      <c r="F158" s="7">
        <v>0</v>
      </c>
      <c r="G158" s="7">
        <v>0</v>
      </c>
      <c r="H158" s="7">
        <v>34443307</v>
      </c>
      <c r="I158" s="7">
        <v>34443307</v>
      </c>
      <c r="J158" s="7">
        <v>100</v>
      </c>
      <c r="K158" s="7">
        <v>34443307</v>
      </c>
      <c r="L158" s="7">
        <v>100</v>
      </c>
      <c r="M158" s="7">
        <v>34443307</v>
      </c>
      <c r="N158" s="7">
        <v>100</v>
      </c>
      <c r="O158" s="7">
        <v>34443307</v>
      </c>
      <c r="P158" s="7">
        <v>100</v>
      </c>
      <c r="Q158" s="7">
        <v>0</v>
      </c>
      <c r="R158" s="7">
        <v>0</v>
      </c>
    </row>
    <row r="159" spans="1:18" ht="51" x14ac:dyDescent="0.2">
      <c r="A159" s="5" t="s">
        <v>245</v>
      </c>
      <c r="B159" s="16" t="s">
        <v>246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</row>
    <row r="160" spans="1:18" x14ac:dyDescent="0.2">
      <c r="A160" s="5" t="s">
        <v>247</v>
      </c>
      <c r="B160" s="14" t="s">
        <v>248</v>
      </c>
      <c r="C160" s="7">
        <v>26174720</v>
      </c>
      <c r="D160" s="7">
        <v>0</v>
      </c>
      <c r="E160" s="7">
        <v>8388053</v>
      </c>
      <c r="F160" s="7">
        <v>0</v>
      </c>
      <c r="G160" s="7">
        <v>0</v>
      </c>
      <c r="H160" s="7">
        <v>17786667</v>
      </c>
      <c r="I160" s="7">
        <v>17786667</v>
      </c>
      <c r="J160" s="7">
        <v>100</v>
      </c>
      <c r="K160" s="7">
        <v>17786667</v>
      </c>
      <c r="L160" s="7">
        <v>100</v>
      </c>
      <c r="M160" s="7">
        <v>17786667</v>
      </c>
      <c r="N160" s="7">
        <v>100</v>
      </c>
      <c r="O160" s="7">
        <v>17786667</v>
      </c>
      <c r="P160" s="7">
        <v>100</v>
      </c>
      <c r="Q160" s="7">
        <v>0</v>
      </c>
      <c r="R160" s="7">
        <v>0</v>
      </c>
    </row>
    <row r="161" spans="1:18" x14ac:dyDescent="0.2">
      <c r="A161" s="5" t="s">
        <v>249</v>
      </c>
      <c r="B161" s="14" t="s">
        <v>250</v>
      </c>
      <c r="C161" s="7">
        <v>27500000</v>
      </c>
      <c r="D161" s="7">
        <v>0</v>
      </c>
      <c r="E161" s="7">
        <v>10843360</v>
      </c>
      <c r="F161" s="7">
        <v>0</v>
      </c>
      <c r="G161" s="7">
        <v>0</v>
      </c>
      <c r="H161" s="7">
        <v>16656640</v>
      </c>
      <c r="I161" s="7">
        <v>16656640</v>
      </c>
      <c r="J161" s="7">
        <v>100</v>
      </c>
      <c r="K161" s="7">
        <v>16656640</v>
      </c>
      <c r="L161" s="7">
        <v>100</v>
      </c>
      <c r="M161" s="7">
        <v>16656640</v>
      </c>
      <c r="N161" s="7">
        <v>100</v>
      </c>
      <c r="O161" s="7">
        <v>16656640</v>
      </c>
      <c r="P161" s="7">
        <v>100</v>
      </c>
      <c r="Q161" s="7">
        <v>0</v>
      </c>
      <c r="R161" s="7">
        <v>0</v>
      </c>
    </row>
    <row r="162" spans="1:18" x14ac:dyDescent="0.2">
      <c r="A162" s="5" t="s">
        <v>251</v>
      </c>
      <c r="B162" s="14" t="s">
        <v>115</v>
      </c>
      <c r="C162" s="7">
        <v>96506080</v>
      </c>
      <c r="D162" s="7">
        <v>0</v>
      </c>
      <c r="E162" s="7">
        <v>0</v>
      </c>
      <c r="F162" s="7">
        <v>0</v>
      </c>
      <c r="G162" s="7">
        <v>39406773</v>
      </c>
      <c r="H162" s="7">
        <v>57099307</v>
      </c>
      <c r="I162" s="7">
        <v>57099307</v>
      </c>
      <c r="J162" s="7">
        <v>100</v>
      </c>
      <c r="K162" s="7">
        <v>57099307</v>
      </c>
      <c r="L162" s="7">
        <v>100</v>
      </c>
      <c r="M162" s="7">
        <v>57099307</v>
      </c>
      <c r="N162" s="7">
        <v>100</v>
      </c>
      <c r="O162" s="7">
        <v>57099307</v>
      </c>
      <c r="P162" s="7">
        <v>100</v>
      </c>
      <c r="Q162" s="7">
        <v>0</v>
      </c>
      <c r="R162" s="7">
        <v>0</v>
      </c>
    </row>
    <row r="163" spans="1:18" ht="51" x14ac:dyDescent="0.2">
      <c r="A163" s="5" t="s">
        <v>252</v>
      </c>
      <c r="B163" s="16" t="s">
        <v>246</v>
      </c>
      <c r="C163" s="7">
        <v>26174720</v>
      </c>
      <c r="D163" s="7">
        <v>0</v>
      </c>
      <c r="E163" s="7">
        <v>0</v>
      </c>
      <c r="F163" s="7">
        <v>0</v>
      </c>
      <c r="G163" s="7">
        <v>14277120</v>
      </c>
      <c r="H163" s="7">
        <v>11897600</v>
      </c>
      <c r="I163" s="7">
        <v>11897600</v>
      </c>
      <c r="J163" s="7">
        <v>100</v>
      </c>
      <c r="K163" s="7">
        <v>11897600</v>
      </c>
      <c r="L163" s="7">
        <v>100</v>
      </c>
      <c r="M163" s="7">
        <v>11897600</v>
      </c>
      <c r="N163" s="7">
        <v>100</v>
      </c>
      <c r="O163" s="7">
        <v>11897600</v>
      </c>
      <c r="P163" s="7">
        <v>100</v>
      </c>
      <c r="Q163" s="7">
        <v>0</v>
      </c>
      <c r="R163" s="7">
        <v>0</v>
      </c>
    </row>
    <row r="164" spans="1:18" ht="25.5" x14ac:dyDescent="0.2">
      <c r="A164" s="5" t="s">
        <v>253</v>
      </c>
      <c r="B164" s="16" t="s">
        <v>254</v>
      </c>
      <c r="C164" s="7">
        <v>70331360</v>
      </c>
      <c r="D164" s="7">
        <v>0</v>
      </c>
      <c r="E164" s="7">
        <v>0</v>
      </c>
      <c r="F164" s="7">
        <v>0</v>
      </c>
      <c r="G164" s="7">
        <v>25129653</v>
      </c>
      <c r="H164" s="7">
        <v>45201707</v>
      </c>
      <c r="I164" s="7">
        <v>45201707</v>
      </c>
      <c r="J164" s="7">
        <v>100</v>
      </c>
      <c r="K164" s="7">
        <v>45201707</v>
      </c>
      <c r="L164" s="7">
        <v>100</v>
      </c>
      <c r="M164" s="7">
        <v>45201707</v>
      </c>
      <c r="N164" s="7">
        <v>100</v>
      </c>
      <c r="O164" s="7">
        <v>45201707</v>
      </c>
      <c r="P164" s="7">
        <v>100</v>
      </c>
      <c r="Q164" s="7">
        <v>0</v>
      </c>
      <c r="R164" s="7">
        <v>0</v>
      </c>
    </row>
    <row r="165" spans="1:18" x14ac:dyDescent="0.2">
      <c r="A165" s="5" t="s">
        <v>255</v>
      </c>
      <c r="B165" s="14" t="s">
        <v>248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</row>
    <row r="166" spans="1:18" x14ac:dyDescent="0.2">
      <c r="A166" s="5" t="s">
        <v>256</v>
      </c>
      <c r="B166" s="14" t="s">
        <v>121</v>
      </c>
      <c r="C166" s="7">
        <v>0</v>
      </c>
      <c r="D166" s="7">
        <v>0</v>
      </c>
      <c r="E166" s="7">
        <v>0</v>
      </c>
      <c r="F166" s="7">
        <v>33022000</v>
      </c>
      <c r="G166" s="7">
        <v>16187000</v>
      </c>
      <c r="H166" s="7">
        <v>16835000</v>
      </c>
      <c r="I166" s="7">
        <v>16627000</v>
      </c>
      <c r="J166" s="7">
        <v>98.764478764478795</v>
      </c>
      <c r="K166" s="7">
        <v>16627000</v>
      </c>
      <c r="L166" s="7">
        <v>98.764478764478795</v>
      </c>
      <c r="M166" s="7">
        <v>16627000</v>
      </c>
      <c r="N166" s="7">
        <v>98.764478764478795</v>
      </c>
      <c r="O166" s="7">
        <v>16627000</v>
      </c>
      <c r="P166" s="7">
        <v>98.764478764478795</v>
      </c>
      <c r="Q166" s="7">
        <v>208000</v>
      </c>
      <c r="R166" s="7">
        <v>1.2355212355212399</v>
      </c>
    </row>
    <row r="167" spans="1:18" ht="51" x14ac:dyDescent="0.2">
      <c r="A167" s="5" t="s">
        <v>257</v>
      </c>
      <c r="B167" s="16" t="s">
        <v>246</v>
      </c>
      <c r="C167" s="7">
        <v>0</v>
      </c>
      <c r="D167" s="7">
        <v>0</v>
      </c>
      <c r="E167" s="7">
        <v>0</v>
      </c>
      <c r="F167" s="7">
        <v>4600000</v>
      </c>
      <c r="G167" s="7">
        <v>370000</v>
      </c>
      <c r="H167" s="7">
        <v>4230000</v>
      </c>
      <c r="I167" s="7">
        <v>4230000</v>
      </c>
      <c r="J167" s="7">
        <v>100</v>
      </c>
      <c r="K167" s="7">
        <v>4230000</v>
      </c>
      <c r="L167" s="7">
        <v>100</v>
      </c>
      <c r="M167" s="7">
        <v>4230000</v>
      </c>
      <c r="N167" s="7">
        <v>100</v>
      </c>
      <c r="O167" s="7">
        <v>4230000</v>
      </c>
      <c r="P167" s="7">
        <v>100</v>
      </c>
      <c r="Q167" s="7">
        <v>0</v>
      </c>
      <c r="R167" s="7">
        <v>0</v>
      </c>
    </row>
    <row r="168" spans="1:18" ht="25.5" x14ac:dyDescent="0.2">
      <c r="A168" s="5" t="s">
        <v>258</v>
      </c>
      <c r="B168" s="16" t="s">
        <v>254</v>
      </c>
      <c r="C168" s="7">
        <v>0</v>
      </c>
      <c r="D168" s="7">
        <v>0</v>
      </c>
      <c r="E168" s="7">
        <v>0</v>
      </c>
      <c r="F168" s="7">
        <v>10000000</v>
      </c>
      <c r="G168" s="7">
        <v>10000000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</row>
    <row r="169" spans="1:18" x14ac:dyDescent="0.2">
      <c r="A169" s="5" t="s">
        <v>259</v>
      </c>
      <c r="B169" s="14" t="s">
        <v>248</v>
      </c>
      <c r="C169" s="7">
        <v>0</v>
      </c>
      <c r="D169" s="7">
        <v>0</v>
      </c>
      <c r="E169" s="7">
        <v>0</v>
      </c>
      <c r="F169" s="7">
        <v>15510000</v>
      </c>
      <c r="G169" s="7">
        <v>5505000</v>
      </c>
      <c r="H169" s="7">
        <v>10005000</v>
      </c>
      <c r="I169" s="7">
        <v>10005000</v>
      </c>
      <c r="J169" s="7">
        <v>100</v>
      </c>
      <c r="K169" s="7">
        <v>10005000</v>
      </c>
      <c r="L169" s="7">
        <v>100</v>
      </c>
      <c r="M169" s="7">
        <v>10005000</v>
      </c>
      <c r="N169" s="7">
        <v>100</v>
      </c>
      <c r="O169" s="7">
        <v>10005000</v>
      </c>
      <c r="P169" s="7">
        <v>100</v>
      </c>
      <c r="Q169" s="7">
        <v>0</v>
      </c>
      <c r="R169" s="7">
        <v>0</v>
      </c>
    </row>
    <row r="170" spans="1:18" x14ac:dyDescent="0.2">
      <c r="A170" s="5" t="s">
        <v>260</v>
      </c>
      <c r="B170" s="14" t="s">
        <v>250</v>
      </c>
      <c r="C170" s="7">
        <v>0</v>
      </c>
      <c r="D170" s="7">
        <v>0</v>
      </c>
      <c r="E170" s="7">
        <v>0</v>
      </c>
      <c r="F170" s="7">
        <v>2912000</v>
      </c>
      <c r="G170" s="7">
        <v>312000</v>
      </c>
      <c r="H170" s="7">
        <v>2600000</v>
      </c>
      <c r="I170" s="7">
        <v>2392000</v>
      </c>
      <c r="J170" s="7">
        <v>92</v>
      </c>
      <c r="K170" s="7">
        <v>2392000</v>
      </c>
      <c r="L170" s="7">
        <v>92</v>
      </c>
      <c r="M170" s="7">
        <v>2392000</v>
      </c>
      <c r="N170" s="7">
        <v>92</v>
      </c>
      <c r="O170" s="7">
        <v>2392000</v>
      </c>
      <c r="P170" s="7">
        <v>92</v>
      </c>
      <c r="Q170" s="7">
        <v>208000</v>
      </c>
      <c r="R170" s="7">
        <v>8</v>
      </c>
    </row>
    <row r="171" spans="1:18" x14ac:dyDescent="0.2">
      <c r="A171" s="5" t="s">
        <v>261</v>
      </c>
      <c r="B171" s="14" t="s">
        <v>262</v>
      </c>
      <c r="C171" s="7">
        <v>0</v>
      </c>
      <c r="D171" s="7">
        <v>0</v>
      </c>
      <c r="E171" s="7">
        <v>659172</v>
      </c>
      <c r="F171" s="7">
        <v>32659172</v>
      </c>
      <c r="G171" s="7">
        <v>7000000</v>
      </c>
      <c r="H171" s="7">
        <v>25000000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25000000</v>
      </c>
      <c r="R171" s="7">
        <v>100</v>
      </c>
    </row>
    <row r="172" spans="1:18" x14ac:dyDescent="0.2">
      <c r="A172" s="5" t="s">
        <v>263</v>
      </c>
      <c r="B172" s="14" t="s">
        <v>78</v>
      </c>
      <c r="C172" s="7">
        <v>0</v>
      </c>
      <c r="D172" s="7">
        <v>0</v>
      </c>
      <c r="E172" s="7">
        <v>659172</v>
      </c>
      <c r="F172" s="7">
        <v>659172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</row>
    <row r="173" spans="1:18" ht="25.5" x14ac:dyDescent="0.2">
      <c r="A173" s="5" t="s">
        <v>264</v>
      </c>
      <c r="B173" s="16" t="s">
        <v>265</v>
      </c>
      <c r="C173" s="7">
        <v>0</v>
      </c>
      <c r="D173" s="7">
        <v>0</v>
      </c>
      <c r="E173" s="7">
        <v>659172</v>
      </c>
      <c r="F173" s="7">
        <v>659172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</row>
    <row r="174" spans="1:18" x14ac:dyDescent="0.2">
      <c r="A174" s="5" t="s">
        <v>266</v>
      </c>
      <c r="B174" s="14" t="s">
        <v>115</v>
      </c>
      <c r="C174" s="7">
        <v>0</v>
      </c>
      <c r="D174" s="7">
        <v>0</v>
      </c>
      <c r="E174" s="7">
        <v>0</v>
      </c>
      <c r="F174" s="7">
        <v>7000000</v>
      </c>
      <c r="G174" s="7">
        <v>7000000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</row>
    <row r="175" spans="1:18" ht="25.5" x14ac:dyDescent="0.2">
      <c r="A175" s="5" t="s">
        <v>267</v>
      </c>
      <c r="B175" s="16" t="s">
        <v>265</v>
      </c>
      <c r="C175" s="7">
        <v>0</v>
      </c>
      <c r="D175" s="7">
        <v>0</v>
      </c>
      <c r="E175" s="7">
        <v>0</v>
      </c>
      <c r="F175" s="7">
        <v>7000000</v>
      </c>
      <c r="G175" s="7">
        <v>7000000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</row>
    <row r="176" spans="1:18" x14ac:dyDescent="0.2">
      <c r="A176" s="5" t="s">
        <v>268</v>
      </c>
      <c r="B176" s="14" t="s">
        <v>82</v>
      </c>
      <c r="C176" s="7">
        <v>0</v>
      </c>
      <c r="D176" s="7">
        <v>0</v>
      </c>
      <c r="E176" s="7">
        <v>0</v>
      </c>
      <c r="F176" s="7">
        <v>25000000</v>
      </c>
      <c r="G176" s="7">
        <v>0</v>
      </c>
      <c r="H176" s="7">
        <v>25000000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25000000</v>
      </c>
      <c r="R176" s="7">
        <v>100</v>
      </c>
    </row>
    <row r="177" spans="1:18" ht="25.5" x14ac:dyDescent="0.2">
      <c r="A177" s="5" t="s">
        <v>269</v>
      </c>
      <c r="B177" s="16" t="s">
        <v>265</v>
      </c>
      <c r="C177" s="7">
        <v>0</v>
      </c>
      <c r="D177" s="7">
        <v>0</v>
      </c>
      <c r="E177" s="7">
        <v>0</v>
      </c>
      <c r="F177" s="7">
        <v>25000000</v>
      </c>
      <c r="G177" s="7">
        <v>0</v>
      </c>
      <c r="H177" s="7">
        <v>25000000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25000000</v>
      </c>
      <c r="R177" s="7">
        <v>100</v>
      </c>
    </row>
    <row r="178" spans="1:18" x14ac:dyDescent="0.2">
      <c r="A178" s="5" t="s">
        <v>270</v>
      </c>
      <c r="B178" s="14" t="s">
        <v>271</v>
      </c>
      <c r="C178" s="7">
        <v>26174720</v>
      </c>
      <c r="D178" s="7">
        <v>0</v>
      </c>
      <c r="E178" s="7">
        <v>3074720</v>
      </c>
      <c r="F178" s="7">
        <v>31340828</v>
      </c>
      <c r="G178" s="7">
        <v>27640828</v>
      </c>
      <c r="H178" s="7">
        <v>26800000</v>
      </c>
      <c r="I178" s="7">
        <v>26800000</v>
      </c>
      <c r="J178" s="7">
        <v>100</v>
      </c>
      <c r="K178" s="7">
        <v>26800000</v>
      </c>
      <c r="L178" s="7">
        <v>100</v>
      </c>
      <c r="M178" s="7">
        <v>26800000</v>
      </c>
      <c r="N178" s="7">
        <v>100</v>
      </c>
      <c r="O178" s="7">
        <v>26800000</v>
      </c>
      <c r="P178" s="7">
        <v>100</v>
      </c>
      <c r="Q178" s="7">
        <v>0</v>
      </c>
      <c r="R178" s="7">
        <v>0</v>
      </c>
    </row>
    <row r="179" spans="1:18" x14ac:dyDescent="0.2">
      <c r="A179" s="5" t="s">
        <v>272</v>
      </c>
      <c r="B179" s="14" t="s">
        <v>78</v>
      </c>
      <c r="C179" s="7">
        <v>26174720</v>
      </c>
      <c r="D179" s="7">
        <v>0</v>
      </c>
      <c r="E179" s="7">
        <v>3074720</v>
      </c>
      <c r="F179" s="7">
        <v>0</v>
      </c>
      <c r="G179" s="7">
        <v>0</v>
      </c>
      <c r="H179" s="7">
        <v>23100000</v>
      </c>
      <c r="I179" s="7">
        <v>23100000</v>
      </c>
      <c r="J179" s="7">
        <v>100</v>
      </c>
      <c r="K179" s="7">
        <v>23100000</v>
      </c>
      <c r="L179" s="7">
        <v>100</v>
      </c>
      <c r="M179" s="7">
        <v>23100000</v>
      </c>
      <c r="N179" s="7">
        <v>100</v>
      </c>
      <c r="O179" s="7">
        <v>23100000</v>
      </c>
      <c r="P179" s="7">
        <v>100</v>
      </c>
      <c r="Q179" s="7">
        <v>0</v>
      </c>
      <c r="R179" s="7">
        <v>0</v>
      </c>
    </row>
    <row r="180" spans="1:18" ht="25.5" x14ac:dyDescent="0.2">
      <c r="A180" s="5" t="s">
        <v>273</v>
      </c>
      <c r="B180" s="16" t="s">
        <v>265</v>
      </c>
      <c r="C180" s="7">
        <v>26174720</v>
      </c>
      <c r="D180" s="7">
        <v>0</v>
      </c>
      <c r="E180" s="7">
        <v>3074720</v>
      </c>
      <c r="F180" s="7">
        <v>0</v>
      </c>
      <c r="G180" s="7">
        <v>0</v>
      </c>
      <c r="H180" s="7">
        <v>23100000</v>
      </c>
      <c r="I180" s="7">
        <v>23100000</v>
      </c>
      <c r="J180" s="7">
        <v>100</v>
      </c>
      <c r="K180" s="7">
        <v>23100000</v>
      </c>
      <c r="L180" s="7">
        <v>100</v>
      </c>
      <c r="M180" s="7">
        <v>23100000</v>
      </c>
      <c r="N180" s="7">
        <v>100</v>
      </c>
      <c r="O180" s="7">
        <v>23100000</v>
      </c>
      <c r="P180" s="7">
        <v>100</v>
      </c>
      <c r="Q180" s="7">
        <v>0</v>
      </c>
      <c r="R180" s="7">
        <v>0</v>
      </c>
    </row>
    <row r="181" spans="1:18" x14ac:dyDescent="0.2">
      <c r="A181" s="5" t="s">
        <v>274</v>
      </c>
      <c r="B181" s="14" t="s">
        <v>115</v>
      </c>
      <c r="C181" s="7">
        <v>0</v>
      </c>
      <c r="D181" s="7">
        <v>0</v>
      </c>
      <c r="E181" s="7">
        <v>0</v>
      </c>
      <c r="F181" s="7">
        <v>7000000</v>
      </c>
      <c r="G181" s="7">
        <v>3300000</v>
      </c>
      <c r="H181" s="7">
        <v>3700000</v>
      </c>
      <c r="I181" s="7">
        <v>3700000</v>
      </c>
      <c r="J181" s="7">
        <v>100</v>
      </c>
      <c r="K181" s="7">
        <v>3700000</v>
      </c>
      <c r="L181" s="7">
        <v>100</v>
      </c>
      <c r="M181" s="7">
        <v>3700000</v>
      </c>
      <c r="N181" s="7">
        <v>100</v>
      </c>
      <c r="O181" s="7">
        <v>3700000</v>
      </c>
      <c r="P181" s="7">
        <v>100</v>
      </c>
      <c r="Q181" s="7">
        <v>0</v>
      </c>
      <c r="R181" s="7">
        <v>0</v>
      </c>
    </row>
    <row r="182" spans="1:18" ht="25.5" x14ac:dyDescent="0.2">
      <c r="A182" s="5" t="s">
        <v>275</v>
      </c>
      <c r="B182" s="16" t="s">
        <v>265</v>
      </c>
      <c r="C182" s="7">
        <v>0</v>
      </c>
      <c r="D182" s="7">
        <v>0</v>
      </c>
      <c r="E182" s="7">
        <v>0</v>
      </c>
      <c r="F182" s="7">
        <v>7000000</v>
      </c>
      <c r="G182" s="7">
        <v>3300000</v>
      </c>
      <c r="H182" s="7">
        <v>3700000</v>
      </c>
      <c r="I182" s="7">
        <v>3700000</v>
      </c>
      <c r="J182" s="7">
        <v>100</v>
      </c>
      <c r="K182" s="7">
        <v>3700000</v>
      </c>
      <c r="L182" s="7">
        <v>100</v>
      </c>
      <c r="M182" s="7">
        <v>3700000</v>
      </c>
      <c r="N182" s="7">
        <v>100</v>
      </c>
      <c r="O182" s="7">
        <v>3700000</v>
      </c>
      <c r="P182" s="7">
        <v>100</v>
      </c>
      <c r="Q182" s="7">
        <v>0</v>
      </c>
      <c r="R182" s="7">
        <v>0</v>
      </c>
    </row>
    <row r="183" spans="1:18" x14ac:dyDescent="0.2">
      <c r="A183" s="5" t="s">
        <v>276</v>
      </c>
      <c r="B183" s="14" t="s">
        <v>121</v>
      </c>
      <c r="C183" s="7">
        <v>0</v>
      </c>
      <c r="D183" s="7">
        <v>0</v>
      </c>
      <c r="E183" s="7">
        <v>0</v>
      </c>
      <c r="F183" s="7">
        <v>24340828</v>
      </c>
      <c r="G183" s="7">
        <v>24340828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</row>
    <row r="184" spans="1:18" ht="25.5" x14ac:dyDescent="0.2">
      <c r="A184" s="5" t="s">
        <v>277</v>
      </c>
      <c r="B184" s="16" t="s">
        <v>265</v>
      </c>
      <c r="C184" s="7">
        <v>0</v>
      </c>
      <c r="D184" s="7">
        <v>0</v>
      </c>
      <c r="E184" s="7">
        <v>0</v>
      </c>
      <c r="F184" s="7">
        <v>24340828</v>
      </c>
      <c r="G184" s="7">
        <v>24340828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</row>
    <row r="185" spans="1:18" x14ac:dyDescent="0.2">
      <c r="A185" s="5" t="s">
        <v>278</v>
      </c>
      <c r="B185" s="14" t="s">
        <v>279</v>
      </c>
      <c r="C185" s="7">
        <v>850828506</v>
      </c>
      <c r="D185" s="7">
        <v>1645257138</v>
      </c>
      <c r="E185" s="7">
        <v>4448534</v>
      </c>
      <c r="F185" s="7">
        <v>287352752.67000002</v>
      </c>
      <c r="G185" s="7">
        <v>89422537</v>
      </c>
      <c r="H185" s="7">
        <v>2689567325.6700001</v>
      </c>
      <c r="I185" s="7">
        <v>1410399996</v>
      </c>
      <c r="J185" s="7">
        <v>52.439661299374798</v>
      </c>
      <c r="K185" s="7">
        <v>1410399996</v>
      </c>
      <c r="L185" s="7">
        <v>52.439661299374798</v>
      </c>
      <c r="M185" s="7">
        <v>1283423211.46</v>
      </c>
      <c r="N185" s="7">
        <v>47.718575371236902</v>
      </c>
      <c r="O185" s="7">
        <v>1188295980</v>
      </c>
      <c r="P185" s="7">
        <v>44.181678170260398</v>
      </c>
      <c r="Q185" s="7">
        <v>1279167329.6700001</v>
      </c>
      <c r="R185" s="7">
        <v>47.560338700625195</v>
      </c>
    </row>
    <row r="186" spans="1:18" x14ac:dyDescent="0.2">
      <c r="A186" s="5" t="s">
        <v>280</v>
      </c>
      <c r="B186" s="14" t="s">
        <v>281</v>
      </c>
      <c r="C186" s="7">
        <v>850828506</v>
      </c>
      <c r="D186" s="7">
        <v>1645257138</v>
      </c>
      <c r="E186" s="7">
        <v>4448534</v>
      </c>
      <c r="F186" s="7">
        <v>287352752.67000002</v>
      </c>
      <c r="G186" s="7">
        <v>89422537</v>
      </c>
      <c r="H186" s="7">
        <v>2689567325.6700001</v>
      </c>
      <c r="I186" s="7">
        <v>1410399996</v>
      </c>
      <c r="J186" s="7">
        <v>52.439661299374798</v>
      </c>
      <c r="K186" s="7">
        <v>1410399996</v>
      </c>
      <c r="L186" s="7">
        <v>52.439661299374798</v>
      </c>
      <c r="M186" s="7">
        <v>1283423211.46</v>
      </c>
      <c r="N186" s="7">
        <v>47.718575371236902</v>
      </c>
      <c r="O186" s="7">
        <v>1188295980</v>
      </c>
      <c r="P186" s="7">
        <v>44.181678170260398</v>
      </c>
      <c r="Q186" s="7">
        <v>1279167329.6700001</v>
      </c>
      <c r="R186" s="7">
        <v>47.560338700625195</v>
      </c>
    </row>
    <row r="187" spans="1:18" x14ac:dyDescent="0.2">
      <c r="A187" s="5" t="s">
        <v>282</v>
      </c>
      <c r="B187" s="14" t="s">
        <v>283</v>
      </c>
      <c r="C187" s="7">
        <v>850828506</v>
      </c>
      <c r="D187" s="7">
        <v>1645257138</v>
      </c>
      <c r="E187" s="7">
        <v>4448534</v>
      </c>
      <c r="F187" s="7">
        <v>287352752.67000002</v>
      </c>
      <c r="G187" s="7">
        <v>89422537</v>
      </c>
      <c r="H187" s="7">
        <v>2689567325.6700001</v>
      </c>
      <c r="I187" s="7">
        <v>1410399996</v>
      </c>
      <c r="J187" s="7">
        <v>52.439661299374798</v>
      </c>
      <c r="K187" s="7">
        <v>1410399996</v>
      </c>
      <c r="L187" s="7">
        <v>52.439661299374798</v>
      </c>
      <c r="M187" s="7">
        <v>1283423211.46</v>
      </c>
      <c r="N187" s="7">
        <v>47.718575371236902</v>
      </c>
      <c r="O187" s="7">
        <v>1188295980</v>
      </c>
      <c r="P187" s="7">
        <v>44.181678170260398</v>
      </c>
      <c r="Q187" s="7">
        <v>1279167329.6700001</v>
      </c>
      <c r="R187" s="7">
        <v>47.560338700625195</v>
      </c>
    </row>
    <row r="188" spans="1:18" x14ac:dyDescent="0.2">
      <c r="A188" s="5" t="s">
        <v>284</v>
      </c>
      <c r="B188" s="14" t="s">
        <v>285</v>
      </c>
      <c r="C188" s="7">
        <v>20828506</v>
      </c>
      <c r="D188" s="7">
        <v>8000000</v>
      </c>
      <c r="E188" s="7">
        <v>960506</v>
      </c>
      <c r="F188" s="7">
        <v>0</v>
      </c>
      <c r="G188" s="7">
        <v>94000</v>
      </c>
      <c r="H188" s="7">
        <v>27774000</v>
      </c>
      <c r="I188" s="7">
        <v>27774000</v>
      </c>
      <c r="J188" s="7">
        <v>100</v>
      </c>
      <c r="K188" s="7">
        <v>27774000</v>
      </c>
      <c r="L188" s="7">
        <v>100</v>
      </c>
      <c r="M188" s="7">
        <v>27774000</v>
      </c>
      <c r="N188" s="7">
        <v>100</v>
      </c>
      <c r="O188" s="7">
        <v>27774000</v>
      </c>
      <c r="P188" s="7">
        <v>100</v>
      </c>
      <c r="Q188" s="7">
        <v>0</v>
      </c>
      <c r="R188" s="7">
        <v>0</v>
      </c>
    </row>
    <row r="189" spans="1:18" x14ac:dyDescent="0.2">
      <c r="A189" s="5" t="s">
        <v>286</v>
      </c>
      <c r="B189" s="14" t="s">
        <v>78</v>
      </c>
      <c r="C189" s="7">
        <v>20828506</v>
      </c>
      <c r="D189" s="7">
        <v>0</v>
      </c>
      <c r="E189" s="7">
        <v>960506</v>
      </c>
      <c r="F189" s="7">
        <v>0</v>
      </c>
      <c r="G189" s="7">
        <v>0</v>
      </c>
      <c r="H189" s="7">
        <v>19868000</v>
      </c>
      <c r="I189" s="7">
        <v>19868000</v>
      </c>
      <c r="J189" s="7">
        <v>100</v>
      </c>
      <c r="K189" s="7">
        <v>19868000</v>
      </c>
      <c r="L189" s="7">
        <v>100</v>
      </c>
      <c r="M189" s="7">
        <v>19868000</v>
      </c>
      <c r="N189" s="7">
        <v>100</v>
      </c>
      <c r="O189" s="7">
        <v>19868000</v>
      </c>
      <c r="P189" s="7">
        <v>100</v>
      </c>
      <c r="Q189" s="7">
        <v>0</v>
      </c>
      <c r="R189" s="7">
        <v>0</v>
      </c>
    </row>
    <row r="190" spans="1:18" ht="25.5" x14ac:dyDescent="0.2">
      <c r="A190" s="5" t="s">
        <v>287</v>
      </c>
      <c r="B190" s="16" t="s">
        <v>288</v>
      </c>
      <c r="C190" s="7">
        <v>20828506</v>
      </c>
      <c r="D190" s="7">
        <v>0</v>
      </c>
      <c r="E190" s="7">
        <v>960506</v>
      </c>
      <c r="F190" s="7">
        <v>0</v>
      </c>
      <c r="G190" s="7">
        <v>0</v>
      </c>
      <c r="H190" s="7">
        <v>19868000</v>
      </c>
      <c r="I190" s="7">
        <v>19868000</v>
      </c>
      <c r="J190" s="7">
        <v>100</v>
      </c>
      <c r="K190" s="7">
        <v>19868000</v>
      </c>
      <c r="L190" s="7">
        <v>100</v>
      </c>
      <c r="M190" s="7">
        <v>19868000</v>
      </c>
      <c r="N190" s="7">
        <v>100</v>
      </c>
      <c r="O190" s="7">
        <v>19868000</v>
      </c>
      <c r="P190" s="7">
        <v>100</v>
      </c>
      <c r="Q190" s="7">
        <v>0</v>
      </c>
      <c r="R190" s="7">
        <v>0</v>
      </c>
    </row>
    <row r="191" spans="1:18" x14ac:dyDescent="0.2">
      <c r="A191" s="5" t="s">
        <v>289</v>
      </c>
      <c r="B191" s="14" t="s">
        <v>121</v>
      </c>
      <c r="C191" s="7">
        <v>0</v>
      </c>
      <c r="D191" s="7">
        <v>8000000</v>
      </c>
      <c r="E191" s="7">
        <v>0</v>
      </c>
      <c r="F191" s="7">
        <v>0</v>
      </c>
      <c r="G191" s="7">
        <v>94000</v>
      </c>
      <c r="H191" s="7">
        <v>7906000</v>
      </c>
      <c r="I191" s="7">
        <v>7906000</v>
      </c>
      <c r="J191" s="7">
        <v>100</v>
      </c>
      <c r="K191" s="7">
        <v>7906000</v>
      </c>
      <c r="L191" s="7">
        <v>100</v>
      </c>
      <c r="M191" s="7">
        <v>7906000</v>
      </c>
      <c r="N191" s="7">
        <v>100</v>
      </c>
      <c r="O191" s="7">
        <v>7906000</v>
      </c>
      <c r="P191" s="7">
        <v>100</v>
      </c>
      <c r="Q191" s="7">
        <v>0</v>
      </c>
      <c r="R191" s="7">
        <v>0</v>
      </c>
    </row>
    <row r="192" spans="1:18" ht="25.5" x14ac:dyDescent="0.2">
      <c r="A192" s="5" t="s">
        <v>290</v>
      </c>
      <c r="B192" s="16" t="s">
        <v>288</v>
      </c>
      <c r="C192" s="7">
        <v>0</v>
      </c>
      <c r="D192" s="7">
        <v>8000000</v>
      </c>
      <c r="E192" s="7">
        <v>0</v>
      </c>
      <c r="F192" s="7">
        <v>0</v>
      </c>
      <c r="G192" s="7">
        <v>94000</v>
      </c>
      <c r="H192" s="7">
        <v>7906000</v>
      </c>
      <c r="I192" s="7">
        <v>7906000</v>
      </c>
      <c r="J192" s="7">
        <v>100</v>
      </c>
      <c r="K192" s="7">
        <v>7906000</v>
      </c>
      <c r="L192" s="7">
        <v>100</v>
      </c>
      <c r="M192" s="7">
        <v>7906000</v>
      </c>
      <c r="N192" s="7">
        <v>100</v>
      </c>
      <c r="O192" s="7">
        <v>7906000</v>
      </c>
      <c r="P192" s="7">
        <v>100</v>
      </c>
      <c r="Q192" s="7">
        <v>0</v>
      </c>
      <c r="R192" s="7">
        <v>0</v>
      </c>
    </row>
    <row r="193" spans="1:18" x14ac:dyDescent="0.2">
      <c r="A193" s="5" t="s">
        <v>291</v>
      </c>
      <c r="B193" s="14" t="s">
        <v>292</v>
      </c>
      <c r="C193" s="7">
        <v>802500000</v>
      </c>
      <c r="D193" s="7">
        <v>1637257138</v>
      </c>
      <c r="E193" s="7">
        <v>3488028</v>
      </c>
      <c r="F193" s="7">
        <v>278596112.67000002</v>
      </c>
      <c r="G193" s="7">
        <v>74328537</v>
      </c>
      <c r="H193" s="7">
        <v>2640536685.6700001</v>
      </c>
      <c r="I193" s="7">
        <v>1361369356</v>
      </c>
      <c r="J193" s="7">
        <v>51.556540130195998</v>
      </c>
      <c r="K193" s="7">
        <v>1361369356</v>
      </c>
      <c r="L193" s="7">
        <v>51.556540130195998</v>
      </c>
      <c r="M193" s="7">
        <v>1234392571.46</v>
      </c>
      <c r="N193" s="7">
        <v>46.747791013810101</v>
      </c>
      <c r="O193" s="7">
        <v>1139265340</v>
      </c>
      <c r="P193" s="7">
        <v>43.145219158768398</v>
      </c>
      <c r="Q193" s="7">
        <v>1279167329.6700001</v>
      </c>
      <c r="R193" s="7">
        <v>48.443459869804002</v>
      </c>
    </row>
    <row r="194" spans="1:18" x14ac:dyDescent="0.2">
      <c r="A194" s="5" t="s">
        <v>293</v>
      </c>
      <c r="B194" s="14" t="s">
        <v>78</v>
      </c>
      <c r="C194" s="7">
        <v>10000000</v>
      </c>
      <c r="D194" s="7">
        <v>0</v>
      </c>
      <c r="E194" s="7">
        <v>3488028</v>
      </c>
      <c r="F194" s="7">
        <v>32000000</v>
      </c>
      <c r="G194" s="7">
        <v>659172</v>
      </c>
      <c r="H194" s="7">
        <v>37852800</v>
      </c>
      <c r="I194" s="7">
        <v>36303365</v>
      </c>
      <c r="J194" s="7">
        <v>95.906683257249099</v>
      </c>
      <c r="K194" s="7">
        <v>36303365</v>
      </c>
      <c r="L194" s="7">
        <v>95.906683257249099</v>
      </c>
      <c r="M194" s="7">
        <v>36303365</v>
      </c>
      <c r="N194" s="7">
        <v>95.906683257249099</v>
      </c>
      <c r="O194" s="7">
        <v>33016635</v>
      </c>
      <c r="P194" s="7">
        <v>87.223758876489981</v>
      </c>
      <c r="Q194" s="7">
        <v>1549435</v>
      </c>
      <c r="R194" s="7">
        <v>4.0933167427508694</v>
      </c>
    </row>
    <row r="195" spans="1:18" ht="25.5" x14ac:dyDescent="0.2">
      <c r="A195" s="5" t="s">
        <v>294</v>
      </c>
      <c r="B195" s="16" t="s">
        <v>295</v>
      </c>
      <c r="C195" s="7">
        <v>10000000</v>
      </c>
      <c r="D195" s="7">
        <v>0</v>
      </c>
      <c r="E195" s="7">
        <v>3488028</v>
      </c>
      <c r="F195" s="7">
        <v>32000000</v>
      </c>
      <c r="G195" s="7">
        <v>659172</v>
      </c>
      <c r="H195" s="7">
        <v>37852800</v>
      </c>
      <c r="I195" s="7">
        <v>36303365</v>
      </c>
      <c r="J195" s="7">
        <v>95.906683257249099</v>
      </c>
      <c r="K195" s="7">
        <v>36303365</v>
      </c>
      <c r="L195" s="7">
        <v>95.906683257249099</v>
      </c>
      <c r="M195" s="7">
        <v>36303365</v>
      </c>
      <c r="N195" s="7">
        <v>95.906683257249099</v>
      </c>
      <c r="O195" s="7">
        <v>33016635</v>
      </c>
      <c r="P195" s="7">
        <v>87.223758876489981</v>
      </c>
      <c r="Q195" s="7">
        <v>1549435</v>
      </c>
      <c r="R195" s="7">
        <v>4.0933167427508694</v>
      </c>
    </row>
    <row r="196" spans="1:18" x14ac:dyDescent="0.2">
      <c r="A196" s="5" t="s">
        <v>296</v>
      </c>
      <c r="B196" s="14" t="s">
        <v>115</v>
      </c>
      <c r="C196" s="7">
        <v>300000000</v>
      </c>
      <c r="D196" s="7">
        <v>0</v>
      </c>
      <c r="E196" s="7">
        <v>0</v>
      </c>
      <c r="F196" s="7">
        <v>191296806.66999999</v>
      </c>
      <c r="G196" s="7">
        <v>7814297</v>
      </c>
      <c r="H196" s="7">
        <v>483482509.67000002</v>
      </c>
      <c r="I196" s="7">
        <v>465466893</v>
      </c>
      <c r="J196" s="7">
        <v>96.273781096591009</v>
      </c>
      <c r="K196" s="7">
        <v>465466893</v>
      </c>
      <c r="L196" s="7">
        <v>96.273781096591009</v>
      </c>
      <c r="M196" s="7">
        <v>465466893</v>
      </c>
      <c r="N196" s="7">
        <v>96.273781096591009</v>
      </c>
      <c r="O196" s="7">
        <v>465466893</v>
      </c>
      <c r="P196" s="7">
        <v>96.273781096591009</v>
      </c>
      <c r="Q196" s="7">
        <v>18015616.670000002</v>
      </c>
      <c r="R196" s="7">
        <v>3.7262189034090398</v>
      </c>
    </row>
    <row r="197" spans="1:18" ht="25.5" x14ac:dyDescent="0.2">
      <c r="A197" s="5" t="s">
        <v>297</v>
      </c>
      <c r="B197" s="16" t="s">
        <v>295</v>
      </c>
      <c r="C197" s="7">
        <v>300000000</v>
      </c>
      <c r="D197" s="7">
        <v>0</v>
      </c>
      <c r="E197" s="7">
        <v>0</v>
      </c>
      <c r="F197" s="7">
        <v>191296806.66999999</v>
      </c>
      <c r="G197" s="7">
        <v>7814297</v>
      </c>
      <c r="H197" s="7">
        <v>483482509.67000002</v>
      </c>
      <c r="I197" s="7">
        <v>465466893</v>
      </c>
      <c r="J197" s="7">
        <v>96.273781096591009</v>
      </c>
      <c r="K197" s="7">
        <v>465466893</v>
      </c>
      <c r="L197" s="7">
        <v>96.273781096591009</v>
      </c>
      <c r="M197" s="7">
        <v>465466893</v>
      </c>
      <c r="N197" s="7">
        <v>96.273781096591009</v>
      </c>
      <c r="O197" s="7">
        <v>465466893</v>
      </c>
      <c r="P197" s="7">
        <v>96.273781096591009</v>
      </c>
      <c r="Q197" s="7">
        <v>18015616.670000002</v>
      </c>
      <c r="R197" s="7">
        <v>3.7262189034090398</v>
      </c>
    </row>
    <row r="198" spans="1:18" x14ac:dyDescent="0.2">
      <c r="A198" s="5" t="s">
        <v>298</v>
      </c>
      <c r="B198" s="14" t="s">
        <v>233</v>
      </c>
      <c r="C198" s="7">
        <v>472500000</v>
      </c>
      <c r="D198" s="7">
        <v>0</v>
      </c>
      <c r="E198" s="7">
        <v>0</v>
      </c>
      <c r="F198" s="7">
        <v>0</v>
      </c>
      <c r="G198" s="7">
        <v>0</v>
      </c>
      <c r="H198" s="7">
        <v>472500000</v>
      </c>
      <c r="I198" s="7">
        <v>329184640</v>
      </c>
      <c r="J198" s="7">
        <v>69.668706878306892</v>
      </c>
      <c r="K198" s="7">
        <v>329184640</v>
      </c>
      <c r="L198" s="7">
        <v>69.668706878306892</v>
      </c>
      <c r="M198" s="7">
        <v>329184640</v>
      </c>
      <c r="N198" s="7">
        <v>69.668706878306892</v>
      </c>
      <c r="O198" s="7">
        <v>329184640</v>
      </c>
      <c r="P198" s="7">
        <v>69.668706878306892</v>
      </c>
      <c r="Q198" s="7">
        <v>143315360</v>
      </c>
      <c r="R198" s="7">
        <v>30.331293121693097</v>
      </c>
    </row>
    <row r="199" spans="1:18" ht="25.5" x14ac:dyDescent="0.2">
      <c r="A199" s="5" t="s">
        <v>299</v>
      </c>
      <c r="B199" s="16" t="s">
        <v>300</v>
      </c>
      <c r="C199" s="7">
        <v>472500000</v>
      </c>
      <c r="D199" s="7">
        <v>0</v>
      </c>
      <c r="E199" s="7">
        <v>0</v>
      </c>
      <c r="F199" s="7">
        <v>0</v>
      </c>
      <c r="G199" s="7">
        <v>0</v>
      </c>
      <c r="H199" s="7">
        <v>472500000</v>
      </c>
      <c r="I199" s="7">
        <v>329184640</v>
      </c>
      <c r="J199" s="7">
        <v>69.668706878306892</v>
      </c>
      <c r="K199" s="7">
        <v>329184640</v>
      </c>
      <c r="L199" s="7">
        <v>69.668706878306892</v>
      </c>
      <c r="M199" s="7">
        <v>329184640</v>
      </c>
      <c r="N199" s="7">
        <v>69.668706878306892</v>
      </c>
      <c r="O199" s="7">
        <v>329184640</v>
      </c>
      <c r="P199" s="7">
        <v>69.668706878306892</v>
      </c>
      <c r="Q199" s="7">
        <v>143315360</v>
      </c>
      <c r="R199" s="7">
        <v>30.331293121693097</v>
      </c>
    </row>
    <row r="200" spans="1:18" x14ac:dyDescent="0.2">
      <c r="A200" s="5" t="s">
        <v>301</v>
      </c>
      <c r="B200" s="14" t="s">
        <v>206</v>
      </c>
      <c r="C200" s="7">
        <v>20000000</v>
      </c>
      <c r="D200" s="7">
        <v>0</v>
      </c>
      <c r="E200" s="7">
        <v>0</v>
      </c>
      <c r="F200" s="7">
        <v>0</v>
      </c>
      <c r="G200" s="7">
        <v>20000000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</row>
    <row r="201" spans="1:18" ht="25.5" x14ac:dyDescent="0.2">
      <c r="A201" s="5" t="s">
        <v>302</v>
      </c>
      <c r="B201" s="16" t="s">
        <v>300</v>
      </c>
      <c r="C201" s="7">
        <v>20000000</v>
      </c>
      <c r="D201" s="7">
        <v>0</v>
      </c>
      <c r="E201" s="7">
        <v>0</v>
      </c>
      <c r="F201" s="7">
        <v>0</v>
      </c>
      <c r="G201" s="7">
        <v>20000000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</row>
    <row r="202" spans="1:18" ht="38.25" x14ac:dyDescent="0.2">
      <c r="A202" s="5" t="s">
        <v>303</v>
      </c>
      <c r="B202" s="16" t="s">
        <v>304</v>
      </c>
      <c r="C202" s="7">
        <v>0</v>
      </c>
      <c r="D202" s="7">
        <v>1233352488</v>
      </c>
      <c r="E202" s="7">
        <v>0</v>
      </c>
      <c r="F202" s="7">
        <v>0</v>
      </c>
      <c r="G202" s="7">
        <v>0</v>
      </c>
      <c r="H202" s="7">
        <v>1233352488</v>
      </c>
      <c r="I202" s="7">
        <v>207537286</v>
      </c>
      <c r="J202" s="7">
        <v>16.827086175221595</v>
      </c>
      <c r="K202" s="7">
        <v>207537286</v>
      </c>
      <c r="L202" s="7">
        <v>16.827086175221595</v>
      </c>
      <c r="M202" s="7">
        <v>80560501.459999993</v>
      </c>
      <c r="N202" s="7">
        <v>6.5318311061776493</v>
      </c>
      <c r="O202" s="7">
        <v>0</v>
      </c>
      <c r="P202" s="7">
        <v>0</v>
      </c>
      <c r="Q202" s="7">
        <v>1025815202</v>
      </c>
      <c r="R202" s="7">
        <v>83.172913824778391</v>
      </c>
    </row>
    <row r="203" spans="1:18" ht="25.5" x14ac:dyDescent="0.2">
      <c r="A203" s="5" t="s">
        <v>305</v>
      </c>
      <c r="B203" s="16" t="s">
        <v>300</v>
      </c>
      <c r="C203" s="7">
        <v>0</v>
      </c>
      <c r="D203" s="7">
        <v>1233352488</v>
      </c>
      <c r="E203" s="7">
        <v>0</v>
      </c>
      <c r="F203" s="7">
        <v>0</v>
      </c>
      <c r="G203" s="7">
        <v>0</v>
      </c>
      <c r="H203" s="7">
        <v>1233352488</v>
      </c>
      <c r="I203" s="7">
        <v>207537286</v>
      </c>
      <c r="J203" s="7">
        <v>16.827086175221595</v>
      </c>
      <c r="K203" s="7">
        <v>207537286</v>
      </c>
      <c r="L203" s="7">
        <v>16.827086175221595</v>
      </c>
      <c r="M203" s="7">
        <v>80560501.459999993</v>
      </c>
      <c r="N203" s="7">
        <v>6.5318311061776493</v>
      </c>
      <c r="O203" s="7">
        <v>0</v>
      </c>
      <c r="P203" s="7">
        <v>0</v>
      </c>
      <c r="Q203" s="7">
        <v>1025815202</v>
      </c>
      <c r="R203" s="7">
        <v>83.172913824778391</v>
      </c>
    </row>
    <row r="204" spans="1:18" ht="38.25" x14ac:dyDescent="0.2">
      <c r="A204" s="5" t="s">
        <v>306</v>
      </c>
      <c r="B204" s="16" t="s">
        <v>236</v>
      </c>
      <c r="C204" s="7">
        <v>0</v>
      </c>
      <c r="D204" s="7">
        <v>98687462</v>
      </c>
      <c r="E204" s="7">
        <v>0</v>
      </c>
      <c r="F204" s="7">
        <v>20000000</v>
      </c>
      <c r="G204" s="7">
        <v>21514240</v>
      </c>
      <c r="H204" s="7">
        <v>97173222</v>
      </c>
      <c r="I204" s="7">
        <v>14080000</v>
      </c>
      <c r="J204" s="7">
        <v>14.4895885000088</v>
      </c>
      <c r="K204" s="7">
        <v>14080000</v>
      </c>
      <c r="L204" s="7">
        <v>14.4895885000088</v>
      </c>
      <c r="M204" s="7">
        <v>14080000</v>
      </c>
      <c r="N204" s="7">
        <v>14.4895885000088</v>
      </c>
      <c r="O204" s="7">
        <v>2800000</v>
      </c>
      <c r="P204" s="7">
        <v>2.8814522585244697</v>
      </c>
      <c r="Q204" s="7">
        <v>83093222</v>
      </c>
      <c r="R204" s="7">
        <v>85.510411499991193</v>
      </c>
    </row>
    <row r="205" spans="1:18" ht="25.5" x14ac:dyDescent="0.2">
      <c r="A205" s="5" t="s">
        <v>307</v>
      </c>
      <c r="B205" s="16" t="s">
        <v>295</v>
      </c>
      <c r="C205" s="7">
        <v>0</v>
      </c>
      <c r="D205" s="7">
        <v>0</v>
      </c>
      <c r="E205" s="7">
        <v>0</v>
      </c>
      <c r="F205" s="7">
        <v>20000000</v>
      </c>
      <c r="G205" s="7">
        <v>0</v>
      </c>
      <c r="H205" s="7">
        <v>20000000</v>
      </c>
      <c r="I205" s="7">
        <v>14080000</v>
      </c>
      <c r="J205" s="7">
        <v>70.400000000000006</v>
      </c>
      <c r="K205" s="7">
        <v>14080000</v>
      </c>
      <c r="L205" s="7">
        <v>70.400000000000006</v>
      </c>
      <c r="M205" s="7">
        <v>14080000</v>
      </c>
      <c r="N205" s="7">
        <v>70.400000000000006</v>
      </c>
      <c r="O205" s="7">
        <v>2800000</v>
      </c>
      <c r="P205" s="7">
        <v>14</v>
      </c>
      <c r="Q205" s="7">
        <v>5920000</v>
      </c>
      <c r="R205" s="7">
        <v>29.6</v>
      </c>
    </row>
    <row r="206" spans="1:18" ht="25.5" x14ac:dyDescent="0.2">
      <c r="A206" s="5" t="s">
        <v>308</v>
      </c>
      <c r="B206" s="16" t="s">
        <v>300</v>
      </c>
      <c r="C206" s="7">
        <v>0</v>
      </c>
      <c r="D206" s="7">
        <v>98687462</v>
      </c>
      <c r="E206" s="7">
        <v>0</v>
      </c>
      <c r="F206" s="7">
        <v>0</v>
      </c>
      <c r="G206" s="7">
        <v>21514240</v>
      </c>
      <c r="H206" s="7">
        <v>77173222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77173222</v>
      </c>
      <c r="R206" s="7">
        <v>100</v>
      </c>
    </row>
    <row r="207" spans="1:18" x14ac:dyDescent="0.2">
      <c r="A207" s="5" t="s">
        <v>309</v>
      </c>
      <c r="B207" s="14" t="s">
        <v>121</v>
      </c>
      <c r="C207" s="7">
        <v>0</v>
      </c>
      <c r="D207" s="7">
        <v>305217188</v>
      </c>
      <c r="E207" s="7">
        <v>0</v>
      </c>
      <c r="F207" s="7">
        <v>35299306</v>
      </c>
      <c r="G207" s="7">
        <v>24340828</v>
      </c>
      <c r="H207" s="7">
        <v>316175666</v>
      </c>
      <c r="I207" s="7">
        <v>308797172</v>
      </c>
      <c r="J207" s="7">
        <v>97.666330842804314</v>
      </c>
      <c r="K207" s="7">
        <v>308797172</v>
      </c>
      <c r="L207" s="7">
        <v>97.666330842804314</v>
      </c>
      <c r="M207" s="7">
        <v>308797172</v>
      </c>
      <c r="N207" s="7">
        <v>97.666330842804314</v>
      </c>
      <c r="O207" s="7">
        <v>308797172</v>
      </c>
      <c r="P207" s="7">
        <v>97.666330842804314</v>
      </c>
      <c r="Q207" s="7">
        <v>7378494</v>
      </c>
      <c r="R207" s="7">
        <v>2.3336691571956698</v>
      </c>
    </row>
    <row r="208" spans="1:18" ht="25.5" x14ac:dyDescent="0.2">
      <c r="A208" s="5" t="s">
        <v>310</v>
      </c>
      <c r="B208" s="16" t="s">
        <v>295</v>
      </c>
      <c r="C208" s="7">
        <v>0</v>
      </c>
      <c r="D208" s="7">
        <v>305217188</v>
      </c>
      <c r="E208" s="7">
        <v>0</v>
      </c>
      <c r="F208" s="7">
        <v>35299306</v>
      </c>
      <c r="G208" s="7">
        <v>24340828</v>
      </c>
      <c r="H208" s="7">
        <v>316175666</v>
      </c>
      <c r="I208" s="7">
        <v>308797172</v>
      </c>
      <c r="J208" s="7">
        <v>97.666330842804314</v>
      </c>
      <c r="K208" s="7">
        <v>308797172</v>
      </c>
      <c r="L208" s="7">
        <v>97.666330842804314</v>
      </c>
      <c r="M208" s="7">
        <v>308797172</v>
      </c>
      <c r="N208" s="7">
        <v>97.666330842804314</v>
      </c>
      <c r="O208" s="7">
        <v>308797172</v>
      </c>
      <c r="P208" s="7">
        <v>97.666330842804314</v>
      </c>
      <c r="Q208" s="7">
        <v>7378494</v>
      </c>
      <c r="R208" s="7">
        <v>2.3336691571956698</v>
      </c>
    </row>
    <row r="209" spans="1:18" x14ac:dyDescent="0.2">
      <c r="A209" s="5" t="s">
        <v>311</v>
      </c>
      <c r="B209" s="14" t="s">
        <v>312</v>
      </c>
      <c r="C209" s="7">
        <v>27500000</v>
      </c>
      <c r="D209" s="7">
        <v>0</v>
      </c>
      <c r="E209" s="7">
        <v>0</v>
      </c>
      <c r="F209" s="7">
        <v>8756640</v>
      </c>
      <c r="G209" s="7">
        <v>15000000</v>
      </c>
      <c r="H209" s="7">
        <v>21256640</v>
      </c>
      <c r="I209" s="7">
        <v>21256640</v>
      </c>
      <c r="J209" s="7">
        <v>100</v>
      </c>
      <c r="K209" s="7">
        <v>21256640</v>
      </c>
      <c r="L209" s="7">
        <v>100</v>
      </c>
      <c r="M209" s="7">
        <v>21256640</v>
      </c>
      <c r="N209" s="7">
        <v>100</v>
      </c>
      <c r="O209" s="7">
        <v>21256640</v>
      </c>
      <c r="P209" s="7">
        <v>100</v>
      </c>
      <c r="Q209" s="7">
        <v>0</v>
      </c>
      <c r="R209" s="7">
        <v>0</v>
      </c>
    </row>
    <row r="210" spans="1:18" x14ac:dyDescent="0.2">
      <c r="A210" s="5" t="s">
        <v>313</v>
      </c>
      <c r="B210" s="14" t="s">
        <v>78</v>
      </c>
      <c r="C210" s="7">
        <v>0</v>
      </c>
      <c r="D210" s="7">
        <v>0</v>
      </c>
      <c r="E210" s="7">
        <v>0</v>
      </c>
      <c r="F210" s="7">
        <v>3756640</v>
      </c>
      <c r="G210" s="7">
        <v>0</v>
      </c>
      <c r="H210" s="7">
        <v>3756640</v>
      </c>
      <c r="I210" s="7">
        <v>3756640</v>
      </c>
      <c r="J210" s="7">
        <v>100</v>
      </c>
      <c r="K210" s="7">
        <v>3756640</v>
      </c>
      <c r="L210" s="7">
        <v>100</v>
      </c>
      <c r="M210" s="7">
        <v>3756640</v>
      </c>
      <c r="N210" s="7">
        <v>100</v>
      </c>
      <c r="O210" s="7">
        <v>3756640</v>
      </c>
      <c r="P210" s="7">
        <v>100</v>
      </c>
      <c r="Q210" s="7">
        <v>0</v>
      </c>
      <c r="R210" s="7">
        <v>0</v>
      </c>
    </row>
    <row r="211" spans="1:18" ht="51" x14ac:dyDescent="0.2">
      <c r="A211" s="5" t="s">
        <v>314</v>
      </c>
      <c r="B211" s="16" t="s">
        <v>315</v>
      </c>
      <c r="C211" s="7">
        <v>0</v>
      </c>
      <c r="D211" s="7">
        <v>0</v>
      </c>
      <c r="E211" s="7">
        <v>0</v>
      </c>
      <c r="F211" s="7">
        <v>3756640</v>
      </c>
      <c r="G211" s="7">
        <v>0</v>
      </c>
      <c r="H211" s="7">
        <v>3756640</v>
      </c>
      <c r="I211" s="7">
        <v>3756640</v>
      </c>
      <c r="J211" s="7">
        <v>100</v>
      </c>
      <c r="K211" s="7">
        <v>3756640</v>
      </c>
      <c r="L211" s="7">
        <v>100</v>
      </c>
      <c r="M211" s="7">
        <v>3756640</v>
      </c>
      <c r="N211" s="7">
        <v>100</v>
      </c>
      <c r="O211" s="7">
        <v>3756640</v>
      </c>
      <c r="P211" s="7">
        <v>100</v>
      </c>
      <c r="Q211" s="7">
        <v>0</v>
      </c>
      <c r="R211" s="7">
        <v>0</v>
      </c>
    </row>
    <row r="212" spans="1:18" x14ac:dyDescent="0.2">
      <c r="A212" s="5" t="s">
        <v>316</v>
      </c>
      <c r="B212" s="14" t="s">
        <v>115</v>
      </c>
      <c r="C212" s="7">
        <v>27500000</v>
      </c>
      <c r="D212" s="7">
        <v>0</v>
      </c>
      <c r="E212" s="7">
        <v>0</v>
      </c>
      <c r="F212" s="7">
        <v>0</v>
      </c>
      <c r="G212" s="7">
        <v>10000000</v>
      </c>
      <c r="H212" s="7">
        <v>17500000</v>
      </c>
      <c r="I212" s="7">
        <v>17500000</v>
      </c>
      <c r="J212" s="7">
        <v>100</v>
      </c>
      <c r="K212" s="7">
        <v>17500000</v>
      </c>
      <c r="L212" s="7">
        <v>100</v>
      </c>
      <c r="M212" s="7">
        <v>17500000</v>
      </c>
      <c r="N212" s="7">
        <v>100</v>
      </c>
      <c r="O212" s="7">
        <v>17500000</v>
      </c>
      <c r="P212" s="7">
        <v>100</v>
      </c>
      <c r="Q212" s="7">
        <v>0</v>
      </c>
      <c r="R212" s="7">
        <v>0</v>
      </c>
    </row>
    <row r="213" spans="1:18" ht="51" x14ac:dyDescent="0.2">
      <c r="A213" s="5" t="s">
        <v>317</v>
      </c>
      <c r="B213" s="16" t="s">
        <v>315</v>
      </c>
      <c r="C213" s="7">
        <v>27500000</v>
      </c>
      <c r="D213" s="7">
        <v>0</v>
      </c>
      <c r="E213" s="7">
        <v>0</v>
      </c>
      <c r="F213" s="7">
        <v>0</v>
      </c>
      <c r="G213" s="7">
        <v>10000000</v>
      </c>
      <c r="H213" s="7">
        <v>17500000</v>
      </c>
      <c r="I213" s="7">
        <v>17500000</v>
      </c>
      <c r="J213" s="7">
        <v>100</v>
      </c>
      <c r="K213" s="7">
        <v>17500000</v>
      </c>
      <c r="L213" s="7">
        <v>100</v>
      </c>
      <c r="M213" s="7">
        <v>17500000</v>
      </c>
      <c r="N213" s="7">
        <v>100</v>
      </c>
      <c r="O213" s="7">
        <v>17500000</v>
      </c>
      <c r="P213" s="7">
        <v>100</v>
      </c>
      <c r="Q213" s="7">
        <v>0</v>
      </c>
      <c r="R213" s="7">
        <v>0</v>
      </c>
    </row>
    <row r="214" spans="1:18" x14ac:dyDescent="0.2">
      <c r="A214" s="5" t="s">
        <v>318</v>
      </c>
      <c r="B214" s="14" t="s">
        <v>121</v>
      </c>
      <c r="C214" s="7">
        <v>0</v>
      </c>
      <c r="D214" s="7">
        <v>0</v>
      </c>
      <c r="E214" s="7">
        <v>0</v>
      </c>
      <c r="F214" s="7">
        <v>5000000</v>
      </c>
      <c r="G214" s="7">
        <v>5000000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</row>
    <row r="215" spans="1:18" ht="51" x14ac:dyDescent="0.2">
      <c r="A215" s="5" t="s">
        <v>319</v>
      </c>
      <c r="B215" s="16" t="s">
        <v>315</v>
      </c>
      <c r="C215" s="7">
        <v>0</v>
      </c>
      <c r="D215" s="7">
        <v>0</v>
      </c>
      <c r="E215" s="7">
        <v>0</v>
      </c>
      <c r="F215" s="7">
        <v>5000000</v>
      </c>
      <c r="G215" s="7">
        <v>5000000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</row>
    <row r="216" spans="1:18" x14ac:dyDescent="0.2">
      <c r="A216" s="5" t="s">
        <v>320</v>
      </c>
      <c r="B216" s="14" t="s">
        <v>70</v>
      </c>
      <c r="C216" s="7">
        <v>799353280</v>
      </c>
      <c r="D216" s="7">
        <v>369778403</v>
      </c>
      <c r="E216" s="7">
        <v>169310989</v>
      </c>
      <c r="F216" s="7">
        <v>63372091.329999998</v>
      </c>
      <c r="G216" s="7">
        <v>296359173</v>
      </c>
      <c r="H216" s="7">
        <v>766833612.33000004</v>
      </c>
      <c r="I216" s="7">
        <v>550671548</v>
      </c>
      <c r="J216" s="7">
        <v>71.811086413753003</v>
      </c>
      <c r="K216" s="7">
        <v>550671548</v>
      </c>
      <c r="L216" s="7">
        <v>71.811086413753003</v>
      </c>
      <c r="M216" s="7">
        <v>550671548</v>
      </c>
      <c r="N216" s="7">
        <v>71.811086413753003</v>
      </c>
      <c r="O216" s="7">
        <v>549555865</v>
      </c>
      <c r="P216" s="7">
        <v>71.665594225870208</v>
      </c>
      <c r="Q216" s="7">
        <v>216162064.33000001</v>
      </c>
      <c r="R216" s="7">
        <v>28.188913586247001</v>
      </c>
    </row>
    <row r="217" spans="1:18" x14ac:dyDescent="0.2">
      <c r="A217" s="5" t="s">
        <v>321</v>
      </c>
      <c r="B217" s="14" t="s">
        <v>72</v>
      </c>
      <c r="C217" s="7">
        <v>771853280</v>
      </c>
      <c r="D217" s="7">
        <v>369778403</v>
      </c>
      <c r="E217" s="7">
        <v>169310989</v>
      </c>
      <c r="F217" s="7">
        <v>63372091.329999998</v>
      </c>
      <c r="G217" s="7">
        <v>296359173</v>
      </c>
      <c r="H217" s="7">
        <v>739333612.33000004</v>
      </c>
      <c r="I217" s="7">
        <v>528171548</v>
      </c>
      <c r="J217" s="7">
        <v>71.438865918116988</v>
      </c>
      <c r="K217" s="7">
        <v>528171548</v>
      </c>
      <c r="L217" s="7">
        <v>71.438865918116988</v>
      </c>
      <c r="M217" s="7">
        <v>528171548</v>
      </c>
      <c r="N217" s="7">
        <v>71.438865918116988</v>
      </c>
      <c r="O217" s="7">
        <v>527055865</v>
      </c>
      <c r="P217" s="7">
        <v>71.287962052609785</v>
      </c>
      <c r="Q217" s="7">
        <v>211162064.33000001</v>
      </c>
      <c r="R217" s="7">
        <v>28.561134081882997</v>
      </c>
    </row>
    <row r="218" spans="1:18" x14ac:dyDescent="0.2">
      <c r="A218" s="5" t="s">
        <v>322</v>
      </c>
      <c r="B218" s="14" t="s">
        <v>323</v>
      </c>
      <c r="C218" s="7">
        <v>386304960</v>
      </c>
      <c r="D218" s="7">
        <v>173258045</v>
      </c>
      <c r="E218" s="7">
        <v>67904827</v>
      </c>
      <c r="F218" s="7">
        <v>31187494</v>
      </c>
      <c r="G218" s="7">
        <v>190619122</v>
      </c>
      <c r="H218" s="7">
        <v>332226550</v>
      </c>
      <c r="I218" s="7">
        <v>291811225</v>
      </c>
      <c r="J218" s="7">
        <v>87.8350104770374</v>
      </c>
      <c r="K218" s="7">
        <v>291811225</v>
      </c>
      <c r="L218" s="7">
        <v>87.8350104770374</v>
      </c>
      <c r="M218" s="7">
        <v>291811225</v>
      </c>
      <c r="N218" s="7">
        <v>87.8350104770374</v>
      </c>
      <c r="O218" s="7">
        <v>291811225</v>
      </c>
      <c r="P218" s="7">
        <v>87.8350104770374</v>
      </c>
      <c r="Q218" s="7">
        <v>40415325</v>
      </c>
      <c r="R218" s="7">
        <v>12.164989522962601</v>
      </c>
    </row>
    <row r="219" spans="1:18" x14ac:dyDescent="0.2">
      <c r="A219" s="5" t="s">
        <v>324</v>
      </c>
      <c r="B219" s="14" t="s">
        <v>325</v>
      </c>
      <c r="C219" s="7">
        <v>386304960</v>
      </c>
      <c r="D219" s="7">
        <v>173258045</v>
      </c>
      <c r="E219" s="7">
        <v>67904827</v>
      </c>
      <c r="F219" s="7">
        <v>31187494</v>
      </c>
      <c r="G219" s="7">
        <v>190619122</v>
      </c>
      <c r="H219" s="7">
        <v>332226550</v>
      </c>
      <c r="I219" s="7">
        <v>291811225</v>
      </c>
      <c r="J219" s="7">
        <v>87.8350104770374</v>
      </c>
      <c r="K219" s="7">
        <v>291811225</v>
      </c>
      <c r="L219" s="7">
        <v>87.8350104770374</v>
      </c>
      <c r="M219" s="7">
        <v>291811225</v>
      </c>
      <c r="N219" s="7">
        <v>87.8350104770374</v>
      </c>
      <c r="O219" s="7">
        <v>291811225</v>
      </c>
      <c r="P219" s="7">
        <v>87.8350104770374</v>
      </c>
      <c r="Q219" s="7">
        <v>40415325</v>
      </c>
      <c r="R219" s="7">
        <v>12.164989522962601</v>
      </c>
    </row>
    <row r="220" spans="1:18" x14ac:dyDescent="0.2">
      <c r="A220" s="5" t="s">
        <v>326</v>
      </c>
      <c r="B220" s="14" t="s">
        <v>78</v>
      </c>
      <c r="C220" s="7">
        <v>232000000</v>
      </c>
      <c r="D220" s="7">
        <v>0</v>
      </c>
      <c r="E220" s="7">
        <v>67904827</v>
      </c>
      <c r="F220" s="7">
        <v>0</v>
      </c>
      <c r="G220" s="7">
        <v>0</v>
      </c>
      <c r="H220" s="7">
        <v>164095173</v>
      </c>
      <c r="I220" s="7">
        <v>164095173</v>
      </c>
      <c r="J220" s="7">
        <v>100</v>
      </c>
      <c r="K220" s="7">
        <v>164095173</v>
      </c>
      <c r="L220" s="7">
        <v>100</v>
      </c>
      <c r="M220" s="7">
        <v>164095173</v>
      </c>
      <c r="N220" s="7">
        <v>100</v>
      </c>
      <c r="O220" s="7">
        <v>164095173</v>
      </c>
      <c r="P220" s="7">
        <v>100</v>
      </c>
      <c r="Q220" s="7">
        <v>0</v>
      </c>
      <c r="R220" s="7">
        <v>0</v>
      </c>
    </row>
    <row r="221" spans="1:18" ht="38.25" x14ac:dyDescent="0.2">
      <c r="A221" s="5" t="s">
        <v>327</v>
      </c>
      <c r="B221" s="16" t="s">
        <v>328</v>
      </c>
      <c r="C221" s="7">
        <v>232000000</v>
      </c>
      <c r="D221" s="7">
        <v>0</v>
      </c>
      <c r="E221" s="7">
        <v>67904827</v>
      </c>
      <c r="F221" s="7">
        <v>0</v>
      </c>
      <c r="G221" s="7">
        <v>0</v>
      </c>
      <c r="H221" s="7">
        <v>164095173</v>
      </c>
      <c r="I221" s="7">
        <v>164095173</v>
      </c>
      <c r="J221" s="7">
        <v>100</v>
      </c>
      <c r="K221" s="7">
        <v>164095173</v>
      </c>
      <c r="L221" s="7">
        <v>100</v>
      </c>
      <c r="M221" s="7">
        <v>164095173</v>
      </c>
      <c r="N221" s="7">
        <v>100</v>
      </c>
      <c r="O221" s="7">
        <v>164095173</v>
      </c>
      <c r="P221" s="7">
        <v>100</v>
      </c>
      <c r="Q221" s="7">
        <v>0</v>
      </c>
      <c r="R221" s="7">
        <v>0</v>
      </c>
    </row>
    <row r="222" spans="1:18" x14ac:dyDescent="0.2">
      <c r="A222" s="5" t="s">
        <v>329</v>
      </c>
      <c r="B222" s="14" t="s">
        <v>115</v>
      </c>
      <c r="C222" s="7">
        <v>154304960</v>
      </c>
      <c r="D222" s="7">
        <v>0</v>
      </c>
      <c r="E222" s="7">
        <v>0</v>
      </c>
      <c r="F222" s="7">
        <v>3300000</v>
      </c>
      <c r="G222" s="7">
        <v>153304960</v>
      </c>
      <c r="H222" s="7">
        <v>4300000</v>
      </c>
      <c r="I222" s="7">
        <v>4300000</v>
      </c>
      <c r="J222" s="7">
        <v>100</v>
      </c>
      <c r="K222" s="7">
        <v>4300000</v>
      </c>
      <c r="L222" s="7">
        <v>100</v>
      </c>
      <c r="M222" s="7">
        <v>4300000</v>
      </c>
      <c r="N222" s="7">
        <v>100</v>
      </c>
      <c r="O222" s="7">
        <v>4300000</v>
      </c>
      <c r="P222" s="7">
        <v>100</v>
      </c>
      <c r="Q222" s="7">
        <v>0</v>
      </c>
      <c r="R222" s="7">
        <v>0</v>
      </c>
    </row>
    <row r="223" spans="1:18" ht="38.25" x14ac:dyDescent="0.2">
      <c r="A223" s="5" t="s">
        <v>330</v>
      </c>
      <c r="B223" s="16" t="s">
        <v>328</v>
      </c>
      <c r="C223" s="7">
        <v>154304960</v>
      </c>
      <c r="D223" s="7">
        <v>0</v>
      </c>
      <c r="E223" s="7">
        <v>0</v>
      </c>
      <c r="F223" s="7">
        <v>3300000</v>
      </c>
      <c r="G223" s="7">
        <v>153304960</v>
      </c>
      <c r="H223" s="7">
        <v>4300000</v>
      </c>
      <c r="I223" s="7">
        <v>4300000</v>
      </c>
      <c r="J223" s="7">
        <v>100</v>
      </c>
      <c r="K223" s="7">
        <v>4300000</v>
      </c>
      <c r="L223" s="7">
        <v>100</v>
      </c>
      <c r="M223" s="7">
        <v>4300000</v>
      </c>
      <c r="N223" s="7">
        <v>100</v>
      </c>
      <c r="O223" s="7">
        <v>4300000</v>
      </c>
      <c r="P223" s="7">
        <v>100</v>
      </c>
      <c r="Q223" s="7">
        <v>0</v>
      </c>
      <c r="R223" s="7">
        <v>0</v>
      </c>
    </row>
    <row r="224" spans="1:18" x14ac:dyDescent="0.2">
      <c r="A224" s="5" t="s">
        <v>331</v>
      </c>
      <c r="B224" s="14" t="s">
        <v>82</v>
      </c>
      <c r="C224" s="7">
        <v>0</v>
      </c>
      <c r="D224" s="7">
        <v>173258045</v>
      </c>
      <c r="E224" s="7">
        <v>0</v>
      </c>
      <c r="F224" s="7">
        <v>0</v>
      </c>
      <c r="G224" s="7">
        <v>35000000</v>
      </c>
      <c r="H224" s="7">
        <v>138258045</v>
      </c>
      <c r="I224" s="7">
        <v>97842720</v>
      </c>
      <c r="J224" s="7">
        <v>70.768192910582499</v>
      </c>
      <c r="K224" s="7">
        <v>97842720</v>
      </c>
      <c r="L224" s="7">
        <v>70.768192910582499</v>
      </c>
      <c r="M224" s="7">
        <v>97842720</v>
      </c>
      <c r="N224" s="7">
        <v>70.768192910582499</v>
      </c>
      <c r="O224" s="7">
        <v>97842720</v>
      </c>
      <c r="P224" s="7">
        <v>70.768192910582499</v>
      </c>
      <c r="Q224" s="7">
        <v>40415325</v>
      </c>
      <c r="R224" s="7">
        <v>29.231807089417497</v>
      </c>
    </row>
    <row r="225" spans="1:18" ht="38.25" x14ac:dyDescent="0.2">
      <c r="A225" s="5" t="s">
        <v>332</v>
      </c>
      <c r="B225" s="16" t="s">
        <v>328</v>
      </c>
      <c r="C225" s="7">
        <v>0</v>
      </c>
      <c r="D225" s="7">
        <v>173258045</v>
      </c>
      <c r="E225" s="7">
        <v>0</v>
      </c>
      <c r="F225" s="7">
        <v>0</v>
      </c>
      <c r="G225" s="7">
        <v>35000000</v>
      </c>
      <c r="H225" s="7">
        <v>138258045</v>
      </c>
      <c r="I225" s="7">
        <v>97842720</v>
      </c>
      <c r="J225" s="7">
        <v>70.768192910582499</v>
      </c>
      <c r="K225" s="7">
        <v>97842720</v>
      </c>
      <c r="L225" s="7">
        <v>70.768192910582499</v>
      </c>
      <c r="M225" s="7">
        <v>97842720</v>
      </c>
      <c r="N225" s="7">
        <v>70.768192910582499</v>
      </c>
      <c r="O225" s="7">
        <v>97842720</v>
      </c>
      <c r="P225" s="7">
        <v>70.768192910582499</v>
      </c>
      <c r="Q225" s="7">
        <v>40415325</v>
      </c>
      <c r="R225" s="7">
        <v>29.231807089417497</v>
      </c>
    </row>
    <row r="226" spans="1:18" x14ac:dyDescent="0.2">
      <c r="A226" s="5" t="s">
        <v>333</v>
      </c>
      <c r="B226" s="14" t="s">
        <v>121</v>
      </c>
      <c r="C226" s="7">
        <v>0</v>
      </c>
      <c r="D226" s="7">
        <v>0</v>
      </c>
      <c r="E226" s="7">
        <v>0</v>
      </c>
      <c r="F226" s="7">
        <v>27887494</v>
      </c>
      <c r="G226" s="7">
        <v>2314162</v>
      </c>
      <c r="H226" s="7">
        <v>25573332</v>
      </c>
      <c r="I226" s="7">
        <v>25573332</v>
      </c>
      <c r="J226" s="7">
        <v>100</v>
      </c>
      <c r="K226" s="7">
        <v>25573332</v>
      </c>
      <c r="L226" s="7">
        <v>100</v>
      </c>
      <c r="M226" s="7">
        <v>25573332</v>
      </c>
      <c r="N226" s="7">
        <v>100</v>
      </c>
      <c r="O226" s="7">
        <v>25573332</v>
      </c>
      <c r="P226" s="7">
        <v>100</v>
      </c>
      <c r="Q226" s="7">
        <v>0</v>
      </c>
      <c r="R226" s="7">
        <v>0</v>
      </c>
    </row>
    <row r="227" spans="1:18" ht="38.25" x14ac:dyDescent="0.2">
      <c r="A227" s="5" t="s">
        <v>334</v>
      </c>
      <c r="B227" s="16" t="s">
        <v>328</v>
      </c>
      <c r="C227" s="7">
        <v>0</v>
      </c>
      <c r="D227" s="7">
        <v>0</v>
      </c>
      <c r="E227" s="7">
        <v>0</v>
      </c>
      <c r="F227" s="7">
        <v>27887494</v>
      </c>
      <c r="G227" s="7">
        <v>2314162</v>
      </c>
      <c r="H227" s="7">
        <v>25573332</v>
      </c>
      <c r="I227" s="7">
        <v>25573332</v>
      </c>
      <c r="J227" s="7">
        <v>100</v>
      </c>
      <c r="K227" s="7">
        <v>25573332</v>
      </c>
      <c r="L227" s="7">
        <v>100</v>
      </c>
      <c r="M227" s="7">
        <v>25573332</v>
      </c>
      <c r="N227" s="7">
        <v>100</v>
      </c>
      <c r="O227" s="7">
        <v>25573332</v>
      </c>
      <c r="P227" s="7">
        <v>100</v>
      </c>
      <c r="Q227" s="7">
        <v>0</v>
      </c>
      <c r="R227" s="7">
        <v>0</v>
      </c>
    </row>
    <row r="228" spans="1:18" x14ac:dyDescent="0.2">
      <c r="A228" s="5" t="s">
        <v>335</v>
      </c>
      <c r="B228" s="14" t="s">
        <v>336</v>
      </c>
      <c r="C228" s="7">
        <v>329948320</v>
      </c>
      <c r="D228" s="7">
        <v>196520358</v>
      </c>
      <c r="E228" s="7">
        <v>85629270</v>
      </c>
      <c r="F228" s="7">
        <v>31250997.329999998</v>
      </c>
      <c r="G228" s="7">
        <v>105740051</v>
      </c>
      <c r="H228" s="7">
        <v>366350354.32999998</v>
      </c>
      <c r="I228" s="7">
        <v>195603615</v>
      </c>
      <c r="J228" s="7">
        <v>53.392500563491893</v>
      </c>
      <c r="K228" s="7">
        <v>195603615</v>
      </c>
      <c r="L228" s="7">
        <v>53.392500563491893</v>
      </c>
      <c r="M228" s="7">
        <v>195603615</v>
      </c>
      <c r="N228" s="7">
        <v>53.392500563491893</v>
      </c>
      <c r="O228" s="7">
        <v>194727332</v>
      </c>
      <c r="P228" s="7">
        <v>53.153307946467599</v>
      </c>
      <c r="Q228" s="7">
        <v>170746739.33000001</v>
      </c>
      <c r="R228" s="7">
        <v>46.6074994365081</v>
      </c>
    </row>
    <row r="229" spans="1:18" x14ac:dyDescent="0.2">
      <c r="A229" s="5" t="s">
        <v>337</v>
      </c>
      <c r="B229" s="14" t="s">
        <v>338</v>
      </c>
      <c r="C229" s="7">
        <v>329948320</v>
      </c>
      <c r="D229" s="7">
        <v>196520358</v>
      </c>
      <c r="E229" s="7">
        <v>85629270</v>
      </c>
      <c r="F229" s="7">
        <v>31250997.329999998</v>
      </c>
      <c r="G229" s="7">
        <v>105740051</v>
      </c>
      <c r="H229" s="7">
        <v>366350354.32999998</v>
      </c>
      <c r="I229" s="7">
        <v>195603615</v>
      </c>
      <c r="J229" s="7">
        <v>53.392500563491893</v>
      </c>
      <c r="K229" s="7">
        <v>195603615</v>
      </c>
      <c r="L229" s="7">
        <v>53.392500563491893</v>
      </c>
      <c r="M229" s="7">
        <v>195603615</v>
      </c>
      <c r="N229" s="7">
        <v>53.392500563491893</v>
      </c>
      <c r="O229" s="7">
        <v>194727332</v>
      </c>
      <c r="P229" s="7">
        <v>53.153307946467599</v>
      </c>
      <c r="Q229" s="7">
        <v>170746739.33000001</v>
      </c>
      <c r="R229" s="7">
        <v>46.6074994365081</v>
      </c>
    </row>
    <row r="230" spans="1:18" x14ac:dyDescent="0.2">
      <c r="A230" s="5" t="s">
        <v>339</v>
      </c>
      <c r="B230" s="14" t="s">
        <v>78</v>
      </c>
      <c r="C230" s="7">
        <v>66058626</v>
      </c>
      <c r="D230" s="7">
        <v>0</v>
      </c>
      <c r="E230" s="7">
        <v>11687040</v>
      </c>
      <c r="F230" s="7">
        <v>2218080</v>
      </c>
      <c r="G230" s="7">
        <v>0</v>
      </c>
      <c r="H230" s="7">
        <v>56589666</v>
      </c>
      <c r="I230" s="7">
        <v>56529648</v>
      </c>
      <c r="J230" s="7">
        <v>99.893941766682303</v>
      </c>
      <c r="K230" s="7">
        <v>56529648</v>
      </c>
      <c r="L230" s="7">
        <v>99.893941766682303</v>
      </c>
      <c r="M230" s="7">
        <v>56529648</v>
      </c>
      <c r="N230" s="7">
        <v>99.893941766682303</v>
      </c>
      <c r="O230" s="7">
        <v>56529648</v>
      </c>
      <c r="P230" s="7">
        <v>99.893941766682303</v>
      </c>
      <c r="Q230" s="7">
        <v>60018</v>
      </c>
      <c r="R230" s="7">
        <v>0.106058233317723</v>
      </c>
    </row>
    <row r="231" spans="1:18" x14ac:dyDescent="0.2">
      <c r="A231" s="5" t="s">
        <v>340</v>
      </c>
      <c r="B231" s="14" t="s">
        <v>341</v>
      </c>
      <c r="C231" s="7">
        <v>0</v>
      </c>
      <c r="D231" s="7">
        <v>0</v>
      </c>
      <c r="E231" s="7">
        <v>2218080</v>
      </c>
      <c r="F231" s="7">
        <v>2218080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</row>
    <row r="232" spans="1:18" ht="38.25" x14ac:dyDescent="0.2">
      <c r="A232" s="5" t="s">
        <v>342</v>
      </c>
      <c r="B232" s="16" t="s">
        <v>343</v>
      </c>
      <c r="C232" s="7">
        <v>49154240</v>
      </c>
      <c r="D232" s="7">
        <v>0</v>
      </c>
      <c r="E232" s="7">
        <v>5468960</v>
      </c>
      <c r="F232" s="7">
        <v>0</v>
      </c>
      <c r="G232" s="7">
        <v>0</v>
      </c>
      <c r="H232" s="7">
        <v>43685280</v>
      </c>
      <c r="I232" s="7">
        <v>43625280</v>
      </c>
      <c r="J232" s="7">
        <v>99.862653964905292</v>
      </c>
      <c r="K232" s="7">
        <v>43625280</v>
      </c>
      <c r="L232" s="7">
        <v>99.862653964905292</v>
      </c>
      <c r="M232" s="7">
        <v>43625280</v>
      </c>
      <c r="N232" s="7">
        <v>99.862653964905292</v>
      </c>
      <c r="O232" s="7">
        <v>43625280</v>
      </c>
      <c r="P232" s="7">
        <v>99.862653964905292</v>
      </c>
      <c r="Q232" s="7">
        <v>60000</v>
      </c>
      <c r="R232" s="7">
        <v>0.13734603509465901</v>
      </c>
    </row>
    <row r="233" spans="1:18" ht="51" x14ac:dyDescent="0.2">
      <c r="A233" s="5" t="s">
        <v>344</v>
      </c>
      <c r="B233" s="16" t="s">
        <v>345</v>
      </c>
      <c r="C233" s="7">
        <v>16904386</v>
      </c>
      <c r="D233" s="7">
        <v>0</v>
      </c>
      <c r="E233" s="7">
        <v>4000000</v>
      </c>
      <c r="F233" s="7">
        <v>0</v>
      </c>
      <c r="G233" s="7">
        <v>0</v>
      </c>
      <c r="H233" s="7">
        <v>12904386</v>
      </c>
      <c r="I233" s="7">
        <v>12904368</v>
      </c>
      <c r="J233" s="7">
        <v>99.999860512542</v>
      </c>
      <c r="K233" s="7">
        <v>12904368</v>
      </c>
      <c r="L233" s="7">
        <v>99.999860512542</v>
      </c>
      <c r="M233" s="7">
        <v>12904368</v>
      </c>
      <c r="N233" s="7">
        <v>99.999860512542</v>
      </c>
      <c r="O233" s="7">
        <v>12904368</v>
      </c>
      <c r="P233" s="7">
        <v>99.999860512542</v>
      </c>
      <c r="Q233" s="7">
        <v>18</v>
      </c>
      <c r="R233" s="7">
        <v>1.3948745798521501E-4</v>
      </c>
    </row>
    <row r="234" spans="1:18" x14ac:dyDescent="0.2">
      <c r="A234" s="5" t="s">
        <v>346</v>
      </c>
      <c r="B234" s="14" t="s">
        <v>115</v>
      </c>
      <c r="C234" s="7">
        <v>173889694</v>
      </c>
      <c r="D234" s="7">
        <v>0</v>
      </c>
      <c r="E234" s="7">
        <v>0</v>
      </c>
      <c r="F234" s="7">
        <v>14057077.33</v>
      </c>
      <c r="G234" s="7">
        <v>104393600</v>
      </c>
      <c r="H234" s="7">
        <v>83553171.329999998</v>
      </c>
      <c r="I234" s="7">
        <v>73553171</v>
      </c>
      <c r="J234" s="7">
        <v>88.031572984220801</v>
      </c>
      <c r="K234" s="7">
        <v>73553171</v>
      </c>
      <c r="L234" s="7">
        <v>88.031572984220801</v>
      </c>
      <c r="M234" s="7">
        <v>73553171</v>
      </c>
      <c r="N234" s="7">
        <v>88.031572984220801</v>
      </c>
      <c r="O234" s="7">
        <v>73553171</v>
      </c>
      <c r="P234" s="7">
        <v>88.031572984220801</v>
      </c>
      <c r="Q234" s="7">
        <v>10000000.33</v>
      </c>
      <c r="R234" s="7">
        <v>11.9684270157792</v>
      </c>
    </row>
    <row r="235" spans="1:18" x14ac:dyDescent="0.2">
      <c r="A235" s="5" t="s">
        <v>347</v>
      </c>
      <c r="B235" s="14" t="s">
        <v>341</v>
      </c>
      <c r="C235" s="7">
        <v>118216960</v>
      </c>
      <c r="D235" s="7">
        <v>0</v>
      </c>
      <c r="E235" s="7">
        <v>0</v>
      </c>
      <c r="F235" s="7">
        <v>12000000</v>
      </c>
      <c r="G235" s="7">
        <v>60393600</v>
      </c>
      <c r="H235" s="7">
        <v>69823360</v>
      </c>
      <c r="I235" s="7">
        <v>59823360</v>
      </c>
      <c r="J235" s="7">
        <v>85.678145537539308</v>
      </c>
      <c r="K235" s="7">
        <v>59823360</v>
      </c>
      <c r="L235" s="7">
        <v>85.678145537539308</v>
      </c>
      <c r="M235" s="7">
        <v>59823360</v>
      </c>
      <c r="N235" s="7">
        <v>85.678145537539308</v>
      </c>
      <c r="O235" s="7">
        <v>59823360</v>
      </c>
      <c r="P235" s="7">
        <v>85.678145537539308</v>
      </c>
      <c r="Q235" s="7">
        <v>10000000</v>
      </c>
      <c r="R235" s="7">
        <v>14.321854462460701</v>
      </c>
    </row>
    <row r="236" spans="1:18" ht="38.25" x14ac:dyDescent="0.2">
      <c r="A236" s="5" t="s">
        <v>348</v>
      </c>
      <c r="B236" s="16" t="s">
        <v>343</v>
      </c>
      <c r="C236" s="7">
        <v>0</v>
      </c>
      <c r="D236" s="7">
        <v>0</v>
      </c>
      <c r="E236" s="7">
        <v>0</v>
      </c>
      <c r="F236" s="7">
        <v>2057077.33</v>
      </c>
      <c r="G236" s="7">
        <v>0</v>
      </c>
      <c r="H236" s="7">
        <v>2057077.33</v>
      </c>
      <c r="I236" s="7">
        <v>2057077</v>
      </c>
      <c r="J236" s="7">
        <v>99.999983957822309</v>
      </c>
      <c r="K236" s="7">
        <v>2057077</v>
      </c>
      <c r="L236" s="7">
        <v>99.999983957822309</v>
      </c>
      <c r="M236" s="7">
        <v>2057077</v>
      </c>
      <c r="N236" s="7">
        <v>99.999983957822309</v>
      </c>
      <c r="O236" s="7">
        <v>2057077</v>
      </c>
      <c r="P236" s="7">
        <v>99.999983957822309</v>
      </c>
      <c r="Q236" s="7">
        <v>0.33</v>
      </c>
      <c r="R236" s="7">
        <v>1.6042177665727301E-5</v>
      </c>
    </row>
    <row r="237" spans="1:18" ht="51" x14ac:dyDescent="0.2">
      <c r="A237" s="5" t="s">
        <v>349</v>
      </c>
      <c r="B237" s="16" t="s">
        <v>345</v>
      </c>
      <c r="C237" s="7">
        <v>55672734</v>
      </c>
      <c r="D237" s="7">
        <v>0</v>
      </c>
      <c r="E237" s="7">
        <v>0</v>
      </c>
      <c r="F237" s="7">
        <v>0</v>
      </c>
      <c r="G237" s="7">
        <v>44000000</v>
      </c>
      <c r="H237" s="7">
        <v>11672734</v>
      </c>
      <c r="I237" s="7">
        <v>11672734</v>
      </c>
      <c r="J237" s="7">
        <v>100</v>
      </c>
      <c r="K237" s="7">
        <v>11672734</v>
      </c>
      <c r="L237" s="7">
        <v>100</v>
      </c>
      <c r="M237" s="7">
        <v>11672734</v>
      </c>
      <c r="N237" s="7">
        <v>100</v>
      </c>
      <c r="O237" s="7">
        <v>11672734</v>
      </c>
      <c r="P237" s="7">
        <v>100</v>
      </c>
      <c r="Q237" s="7">
        <v>0</v>
      </c>
      <c r="R237" s="7">
        <v>0</v>
      </c>
    </row>
    <row r="238" spans="1:18" x14ac:dyDescent="0.2">
      <c r="A238" s="5" t="s">
        <v>350</v>
      </c>
      <c r="B238" s="14" t="s">
        <v>82</v>
      </c>
      <c r="C238" s="7">
        <v>0</v>
      </c>
      <c r="D238" s="7">
        <v>0</v>
      </c>
      <c r="E238" s="7">
        <v>0</v>
      </c>
      <c r="F238" s="7">
        <v>10000000</v>
      </c>
      <c r="G238" s="7">
        <v>0</v>
      </c>
      <c r="H238" s="7">
        <v>10000000</v>
      </c>
      <c r="I238" s="7">
        <v>7800000</v>
      </c>
      <c r="J238" s="7">
        <v>78</v>
      </c>
      <c r="K238" s="7">
        <v>7800000</v>
      </c>
      <c r="L238" s="7">
        <v>78</v>
      </c>
      <c r="M238" s="7">
        <v>7800000</v>
      </c>
      <c r="N238" s="7">
        <v>78</v>
      </c>
      <c r="O238" s="7">
        <v>7800000</v>
      </c>
      <c r="P238" s="7">
        <v>78</v>
      </c>
      <c r="Q238" s="7">
        <v>2200000</v>
      </c>
      <c r="R238" s="7">
        <v>22</v>
      </c>
    </row>
    <row r="239" spans="1:18" x14ac:dyDescent="0.2">
      <c r="A239" s="5" t="s">
        <v>351</v>
      </c>
      <c r="B239" s="14" t="s">
        <v>341</v>
      </c>
      <c r="C239" s="7">
        <v>0</v>
      </c>
      <c r="D239" s="7">
        <v>0</v>
      </c>
      <c r="E239" s="7">
        <v>0</v>
      </c>
      <c r="F239" s="7">
        <v>10000000</v>
      </c>
      <c r="G239" s="7">
        <v>0</v>
      </c>
      <c r="H239" s="7">
        <v>10000000</v>
      </c>
      <c r="I239" s="7">
        <v>7800000</v>
      </c>
      <c r="J239" s="7">
        <v>78</v>
      </c>
      <c r="K239" s="7">
        <v>7800000</v>
      </c>
      <c r="L239" s="7">
        <v>78</v>
      </c>
      <c r="M239" s="7">
        <v>7800000</v>
      </c>
      <c r="N239" s="7">
        <v>78</v>
      </c>
      <c r="O239" s="7">
        <v>7800000</v>
      </c>
      <c r="P239" s="7">
        <v>78</v>
      </c>
      <c r="Q239" s="7">
        <v>2200000</v>
      </c>
      <c r="R239" s="7">
        <v>22</v>
      </c>
    </row>
    <row r="240" spans="1:18" x14ac:dyDescent="0.2">
      <c r="A240" s="5" t="s">
        <v>352</v>
      </c>
      <c r="B240" s="14" t="s">
        <v>353</v>
      </c>
      <c r="C240" s="7">
        <v>90000000</v>
      </c>
      <c r="D240" s="7">
        <v>0</v>
      </c>
      <c r="E240" s="7">
        <v>73942230</v>
      </c>
      <c r="F240" s="7">
        <v>0</v>
      </c>
      <c r="G240" s="7">
        <v>0</v>
      </c>
      <c r="H240" s="7">
        <v>16057770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16057770</v>
      </c>
      <c r="R240" s="7">
        <v>100</v>
      </c>
    </row>
    <row r="241" spans="1:18" ht="38.25" x14ac:dyDescent="0.2">
      <c r="A241" s="5" t="s">
        <v>354</v>
      </c>
      <c r="B241" s="16" t="s">
        <v>343</v>
      </c>
      <c r="C241" s="7">
        <v>90000000</v>
      </c>
      <c r="D241" s="7">
        <v>0</v>
      </c>
      <c r="E241" s="7">
        <v>73942230</v>
      </c>
      <c r="F241" s="7">
        <v>0</v>
      </c>
      <c r="G241" s="7">
        <v>0</v>
      </c>
      <c r="H241" s="7">
        <v>16057770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16057770</v>
      </c>
      <c r="R241" s="7">
        <v>100</v>
      </c>
    </row>
    <row r="242" spans="1:18" x14ac:dyDescent="0.2">
      <c r="A242" s="5" t="s">
        <v>355</v>
      </c>
      <c r="B242" s="14" t="s">
        <v>121</v>
      </c>
      <c r="C242" s="7">
        <v>0</v>
      </c>
      <c r="D242" s="7">
        <v>42000000</v>
      </c>
      <c r="E242" s="7">
        <v>0</v>
      </c>
      <c r="F242" s="7">
        <v>4975840</v>
      </c>
      <c r="G242" s="7">
        <v>1346451</v>
      </c>
      <c r="H242" s="7">
        <v>45629389</v>
      </c>
      <c r="I242" s="7">
        <v>44392389</v>
      </c>
      <c r="J242" s="7">
        <v>97.289027911375285</v>
      </c>
      <c r="K242" s="7">
        <v>44392389</v>
      </c>
      <c r="L242" s="7">
        <v>97.289027911375285</v>
      </c>
      <c r="M242" s="7">
        <v>44392389</v>
      </c>
      <c r="N242" s="7">
        <v>97.289027911375285</v>
      </c>
      <c r="O242" s="7">
        <v>44392389</v>
      </c>
      <c r="P242" s="7">
        <v>97.289027911375285</v>
      </c>
      <c r="Q242" s="7">
        <v>1237000</v>
      </c>
      <c r="R242" s="7">
        <v>2.7109720886247199</v>
      </c>
    </row>
    <row r="243" spans="1:18" x14ac:dyDescent="0.2">
      <c r="A243" s="5" t="s">
        <v>356</v>
      </c>
      <c r="B243" s="14" t="s">
        <v>341</v>
      </c>
      <c r="C243" s="7">
        <v>0</v>
      </c>
      <c r="D243" s="7">
        <v>24000000</v>
      </c>
      <c r="E243" s="7">
        <v>0</v>
      </c>
      <c r="F243" s="7">
        <v>4975840</v>
      </c>
      <c r="G243" s="7">
        <v>988320</v>
      </c>
      <c r="H243" s="7">
        <v>27987520</v>
      </c>
      <c r="I243" s="7">
        <v>27987520</v>
      </c>
      <c r="J243" s="7">
        <v>100</v>
      </c>
      <c r="K243" s="7">
        <v>27987520</v>
      </c>
      <c r="L243" s="7">
        <v>100</v>
      </c>
      <c r="M243" s="7">
        <v>27987520</v>
      </c>
      <c r="N243" s="7">
        <v>100</v>
      </c>
      <c r="O243" s="7">
        <v>27987520</v>
      </c>
      <c r="P243" s="7">
        <v>100</v>
      </c>
      <c r="Q243" s="7">
        <v>0</v>
      </c>
      <c r="R243" s="7">
        <v>0</v>
      </c>
    </row>
    <row r="244" spans="1:18" ht="38.25" x14ac:dyDescent="0.2">
      <c r="A244" s="5" t="s">
        <v>357</v>
      </c>
      <c r="B244" s="16" t="s">
        <v>343</v>
      </c>
      <c r="C244" s="7">
        <v>0</v>
      </c>
      <c r="D244" s="7">
        <v>18000000</v>
      </c>
      <c r="E244" s="7">
        <v>0</v>
      </c>
      <c r="F244" s="7">
        <v>0</v>
      </c>
      <c r="G244" s="7">
        <v>358131</v>
      </c>
      <c r="H244" s="7">
        <v>17641869</v>
      </c>
      <c r="I244" s="7">
        <v>16404869</v>
      </c>
      <c r="J244" s="7">
        <v>92.988271254026401</v>
      </c>
      <c r="K244" s="7">
        <v>16404869</v>
      </c>
      <c r="L244" s="7">
        <v>92.988271254026401</v>
      </c>
      <c r="M244" s="7">
        <v>16404869</v>
      </c>
      <c r="N244" s="7">
        <v>92.988271254026401</v>
      </c>
      <c r="O244" s="7">
        <v>16404869</v>
      </c>
      <c r="P244" s="7">
        <v>92.988271254026401</v>
      </c>
      <c r="Q244" s="7">
        <v>1237000</v>
      </c>
      <c r="R244" s="7">
        <v>7.0117287459735698</v>
      </c>
    </row>
    <row r="245" spans="1:18" x14ac:dyDescent="0.2">
      <c r="A245" s="5" t="s">
        <v>358</v>
      </c>
      <c r="B245" s="14" t="s">
        <v>359</v>
      </c>
      <c r="C245" s="7">
        <v>0</v>
      </c>
      <c r="D245" s="7">
        <v>154520358</v>
      </c>
      <c r="E245" s="7">
        <v>0</v>
      </c>
      <c r="F245" s="7">
        <v>0</v>
      </c>
      <c r="G245" s="7">
        <v>0</v>
      </c>
      <c r="H245" s="7">
        <v>154520358</v>
      </c>
      <c r="I245" s="7">
        <v>13328407</v>
      </c>
      <c r="J245" s="7">
        <v>8.6256640694555013</v>
      </c>
      <c r="K245" s="7">
        <v>13328407</v>
      </c>
      <c r="L245" s="7">
        <v>8.6256640694555013</v>
      </c>
      <c r="M245" s="7">
        <v>13328407</v>
      </c>
      <c r="N245" s="7">
        <v>8.6256640694555013</v>
      </c>
      <c r="O245" s="7">
        <v>12452124</v>
      </c>
      <c r="P245" s="7">
        <v>8.0585653315662089</v>
      </c>
      <c r="Q245" s="7">
        <v>141191951</v>
      </c>
      <c r="R245" s="7">
        <v>91.374335930544504</v>
      </c>
    </row>
    <row r="246" spans="1:18" ht="38.25" x14ac:dyDescent="0.2">
      <c r="A246" s="5" t="s">
        <v>360</v>
      </c>
      <c r="B246" s="16" t="s">
        <v>361</v>
      </c>
      <c r="C246" s="7">
        <v>0</v>
      </c>
      <c r="D246" s="7">
        <v>154520358</v>
      </c>
      <c r="E246" s="7">
        <v>0</v>
      </c>
      <c r="F246" s="7">
        <v>0</v>
      </c>
      <c r="G246" s="7">
        <v>0</v>
      </c>
      <c r="H246" s="7">
        <v>154520358</v>
      </c>
      <c r="I246" s="7">
        <v>13328407</v>
      </c>
      <c r="J246" s="7">
        <v>8.6256640694555013</v>
      </c>
      <c r="K246" s="7">
        <v>13328407</v>
      </c>
      <c r="L246" s="7">
        <v>8.6256640694555013</v>
      </c>
      <c r="M246" s="7">
        <v>13328407</v>
      </c>
      <c r="N246" s="7">
        <v>8.6256640694555013</v>
      </c>
      <c r="O246" s="7">
        <v>12452124</v>
      </c>
      <c r="P246" s="7">
        <v>8.0585653315662089</v>
      </c>
      <c r="Q246" s="7">
        <v>141191951</v>
      </c>
      <c r="R246" s="7">
        <v>91.374335930544504</v>
      </c>
    </row>
    <row r="247" spans="1:18" x14ac:dyDescent="0.2">
      <c r="A247" s="5" t="s">
        <v>362</v>
      </c>
      <c r="B247" s="14" t="s">
        <v>363</v>
      </c>
      <c r="C247" s="7">
        <v>55600000</v>
      </c>
      <c r="D247" s="7">
        <v>0</v>
      </c>
      <c r="E247" s="7">
        <v>15776892</v>
      </c>
      <c r="F247" s="7">
        <v>933600</v>
      </c>
      <c r="G247" s="7">
        <v>0</v>
      </c>
      <c r="H247" s="7">
        <v>40756708</v>
      </c>
      <c r="I247" s="7">
        <v>40756708</v>
      </c>
      <c r="J247" s="7">
        <v>100</v>
      </c>
      <c r="K247" s="7">
        <v>40756708</v>
      </c>
      <c r="L247" s="7">
        <v>100</v>
      </c>
      <c r="M247" s="7">
        <v>40756708</v>
      </c>
      <c r="N247" s="7">
        <v>100</v>
      </c>
      <c r="O247" s="7">
        <v>40517308</v>
      </c>
      <c r="P247" s="7">
        <v>99.412612029411193</v>
      </c>
      <c r="Q247" s="7">
        <v>0</v>
      </c>
      <c r="R247" s="7">
        <v>0</v>
      </c>
    </row>
    <row r="248" spans="1:18" x14ac:dyDescent="0.2">
      <c r="A248" s="5" t="s">
        <v>364</v>
      </c>
      <c r="B248" s="14" t="s">
        <v>365</v>
      </c>
      <c r="C248" s="7">
        <v>55600000</v>
      </c>
      <c r="D248" s="7">
        <v>0</v>
      </c>
      <c r="E248" s="7">
        <v>15776892</v>
      </c>
      <c r="F248" s="7">
        <v>933600</v>
      </c>
      <c r="G248" s="7">
        <v>0</v>
      </c>
      <c r="H248" s="7">
        <v>40756708</v>
      </c>
      <c r="I248" s="7">
        <v>40756708</v>
      </c>
      <c r="J248" s="7">
        <v>100</v>
      </c>
      <c r="K248" s="7">
        <v>40756708</v>
      </c>
      <c r="L248" s="7">
        <v>100</v>
      </c>
      <c r="M248" s="7">
        <v>40756708</v>
      </c>
      <c r="N248" s="7">
        <v>100</v>
      </c>
      <c r="O248" s="7">
        <v>40517308</v>
      </c>
      <c r="P248" s="7">
        <v>99.412612029411193</v>
      </c>
      <c r="Q248" s="7">
        <v>0</v>
      </c>
      <c r="R248" s="7">
        <v>0</v>
      </c>
    </row>
    <row r="249" spans="1:18" x14ac:dyDescent="0.2">
      <c r="A249" s="5" t="s">
        <v>366</v>
      </c>
      <c r="B249" s="14" t="s">
        <v>78</v>
      </c>
      <c r="C249" s="7">
        <v>55600000</v>
      </c>
      <c r="D249" s="7">
        <v>0</v>
      </c>
      <c r="E249" s="7">
        <v>15776892</v>
      </c>
      <c r="F249" s="7">
        <v>0</v>
      </c>
      <c r="G249" s="7">
        <v>0</v>
      </c>
      <c r="H249" s="7">
        <v>39823108</v>
      </c>
      <c r="I249" s="7">
        <v>39823108</v>
      </c>
      <c r="J249" s="7">
        <v>100</v>
      </c>
      <c r="K249" s="7">
        <v>39823108</v>
      </c>
      <c r="L249" s="7">
        <v>100</v>
      </c>
      <c r="M249" s="7">
        <v>39823108</v>
      </c>
      <c r="N249" s="7">
        <v>100</v>
      </c>
      <c r="O249" s="7">
        <v>39583708</v>
      </c>
      <c r="P249" s="7">
        <v>99.398841496751089</v>
      </c>
      <c r="Q249" s="7">
        <v>0</v>
      </c>
      <c r="R249" s="7">
        <v>0</v>
      </c>
    </row>
    <row r="250" spans="1:18" ht="25.5" x14ac:dyDescent="0.2">
      <c r="A250" s="5" t="s">
        <v>367</v>
      </c>
      <c r="B250" s="16" t="s">
        <v>368</v>
      </c>
      <c r="C250" s="7">
        <v>55600000</v>
      </c>
      <c r="D250" s="7">
        <v>0</v>
      </c>
      <c r="E250" s="7">
        <v>15776892</v>
      </c>
      <c r="F250" s="7">
        <v>0</v>
      </c>
      <c r="G250" s="7">
        <v>0</v>
      </c>
      <c r="H250" s="7">
        <v>39823108</v>
      </c>
      <c r="I250" s="7">
        <v>39823108</v>
      </c>
      <c r="J250" s="7">
        <v>100</v>
      </c>
      <c r="K250" s="7">
        <v>39823108</v>
      </c>
      <c r="L250" s="7">
        <v>100</v>
      </c>
      <c r="M250" s="7">
        <v>39823108</v>
      </c>
      <c r="N250" s="7">
        <v>100</v>
      </c>
      <c r="O250" s="7">
        <v>39583708</v>
      </c>
      <c r="P250" s="7">
        <v>99.398841496751089</v>
      </c>
      <c r="Q250" s="7">
        <v>0</v>
      </c>
      <c r="R250" s="7">
        <v>0</v>
      </c>
    </row>
    <row r="251" spans="1:18" x14ac:dyDescent="0.2">
      <c r="A251" s="5" t="s">
        <v>369</v>
      </c>
      <c r="B251" s="14" t="s">
        <v>115</v>
      </c>
      <c r="C251" s="7">
        <v>0</v>
      </c>
      <c r="D251" s="7">
        <v>0</v>
      </c>
      <c r="E251" s="7">
        <v>0</v>
      </c>
      <c r="F251" s="7">
        <v>933600</v>
      </c>
      <c r="G251" s="7">
        <v>0</v>
      </c>
      <c r="H251" s="7">
        <v>933600</v>
      </c>
      <c r="I251" s="7">
        <v>933600</v>
      </c>
      <c r="J251" s="7">
        <v>100</v>
      </c>
      <c r="K251" s="7">
        <v>933600</v>
      </c>
      <c r="L251" s="7">
        <v>100</v>
      </c>
      <c r="M251" s="7">
        <v>933600</v>
      </c>
      <c r="N251" s="7">
        <v>100</v>
      </c>
      <c r="O251" s="7">
        <v>933600</v>
      </c>
      <c r="P251" s="7">
        <v>100</v>
      </c>
      <c r="Q251" s="7">
        <v>0</v>
      </c>
      <c r="R251" s="7">
        <v>0</v>
      </c>
    </row>
    <row r="252" spans="1:18" ht="25.5" x14ac:dyDescent="0.2">
      <c r="A252" s="5" t="s">
        <v>370</v>
      </c>
      <c r="B252" s="16" t="s">
        <v>368</v>
      </c>
      <c r="C252" s="7">
        <v>0</v>
      </c>
      <c r="D252" s="7">
        <v>0</v>
      </c>
      <c r="E252" s="7">
        <v>0</v>
      </c>
      <c r="F252" s="7">
        <v>933600</v>
      </c>
      <c r="G252" s="7">
        <v>0</v>
      </c>
      <c r="H252" s="7">
        <v>933600</v>
      </c>
      <c r="I252" s="7">
        <v>933600</v>
      </c>
      <c r="J252" s="7">
        <v>100</v>
      </c>
      <c r="K252" s="7">
        <v>933600</v>
      </c>
      <c r="L252" s="7">
        <v>100</v>
      </c>
      <c r="M252" s="7">
        <v>933600</v>
      </c>
      <c r="N252" s="7">
        <v>100</v>
      </c>
      <c r="O252" s="7">
        <v>933600</v>
      </c>
      <c r="P252" s="7">
        <v>100</v>
      </c>
      <c r="Q252" s="7">
        <v>0</v>
      </c>
      <c r="R252" s="7">
        <v>0</v>
      </c>
    </row>
    <row r="253" spans="1:18" x14ac:dyDescent="0.2">
      <c r="A253" s="5" t="s">
        <v>371</v>
      </c>
      <c r="B253" s="14" t="s">
        <v>160</v>
      </c>
      <c r="C253" s="7">
        <v>27500000</v>
      </c>
      <c r="D253" s="7">
        <v>0</v>
      </c>
      <c r="E253" s="7">
        <v>0</v>
      </c>
      <c r="F253" s="7">
        <v>0</v>
      </c>
      <c r="G253" s="7">
        <v>0</v>
      </c>
      <c r="H253" s="7">
        <v>27500000</v>
      </c>
      <c r="I253" s="7">
        <v>22500000</v>
      </c>
      <c r="J253" s="7">
        <v>81.818181818181785</v>
      </c>
      <c r="K253" s="7">
        <v>22500000</v>
      </c>
      <c r="L253" s="7">
        <v>81.818181818181785</v>
      </c>
      <c r="M253" s="7">
        <v>22500000</v>
      </c>
      <c r="N253" s="7">
        <v>81.818181818181785</v>
      </c>
      <c r="O253" s="7">
        <v>22500000</v>
      </c>
      <c r="P253" s="7">
        <v>81.818181818181785</v>
      </c>
      <c r="Q253" s="7">
        <v>5000000</v>
      </c>
      <c r="R253" s="7">
        <v>18.181818181818201</v>
      </c>
    </row>
    <row r="254" spans="1:18" x14ac:dyDescent="0.2">
      <c r="A254" s="5" t="s">
        <v>372</v>
      </c>
      <c r="B254" s="14" t="s">
        <v>373</v>
      </c>
      <c r="C254" s="7">
        <v>27500000</v>
      </c>
      <c r="D254" s="7">
        <v>0</v>
      </c>
      <c r="E254" s="7">
        <v>0</v>
      </c>
      <c r="F254" s="7">
        <v>0</v>
      </c>
      <c r="G254" s="7">
        <v>0</v>
      </c>
      <c r="H254" s="7">
        <v>27500000</v>
      </c>
      <c r="I254" s="7">
        <v>22500000</v>
      </c>
      <c r="J254" s="7">
        <v>81.818181818181785</v>
      </c>
      <c r="K254" s="7">
        <v>22500000</v>
      </c>
      <c r="L254" s="7">
        <v>81.818181818181785</v>
      </c>
      <c r="M254" s="7">
        <v>22500000</v>
      </c>
      <c r="N254" s="7">
        <v>81.818181818181785</v>
      </c>
      <c r="O254" s="7">
        <v>22500000</v>
      </c>
      <c r="P254" s="7">
        <v>81.818181818181785</v>
      </c>
      <c r="Q254" s="7">
        <v>5000000</v>
      </c>
      <c r="R254" s="7">
        <v>18.181818181818201</v>
      </c>
    </row>
    <row r="255" spans="1:18" x14ac:dyDescent="0.2">
      <c r="A255" s="5" t="s">
        <v>374</v>
      </c>
      <c r="B255" s="14" t="s">
        <v>375</v>
      </c>
      <c r="C255" s="7">
        <v>27500000</v>
      </c>
      <c r="D255" s="7">
        <v>0</v>
      </c>
      <c r="E255" s="7">
        <v>0</v>
      </c>
      <c r="F255" s="7">
        <v>0</v>
      </c>
      <c r="G255" s="7">
        <v>0</v>
      </c>
      <c r="H255" s="7">
        <v>27500000</v>
      </c>
      <c r="I255" s="7">
        <v>22500000</v>
      </c>
      <c r="J255" s="7">
        <v>81.818181818181785</v>
      </c>
      <c r="K255" s="7">
        <v>22500000</v>
      </c>
      <c r="L255" s="7">
        <v>81.818181818181785</v>
      </c>
      <c r="M255" s="7">
        <v>22500000</v>
      </c>
      <c r="N255" s="7">
        <v>81.818181818181785</v>
      </c>
      <c r="O255" s="7">
        <v>22500000</v>
      </c>
      <c r="P255" s="7">
        <v>81.818181818181785</v>
      </c>
      <c r="Q255" s="7">
        <v>5000000</v>
      </c>
      <c r="R255" s="7">
        <v>18.181818181818201</v>
      </c>
    </row>
    <row r="256" spans="1:18" x14ac:dyDescent="0.2">
      <c r="A256" s="5" t="s">
        <v>376</v>
      </c>
      <c r="B256" s="14" t="s">
        <v>233</v>
      </c>
      <c r="C256" s="7">
        <v>27500000</v>
      </c>
      <c r="D256" s="7">
        <v>0</v>
      </c>
      <c r="E256" s="7">
        <v>0</v>
      </c>
      <c r="F256" s="7">
        <v>0</v>
      </c>
      <c r="G256" s="7">
        <v>0</v>
      </c>
      <c r="H256" s="7">
        <v>27500000</v>
      </c>
      <c r="I256" s="7">
        <v>22500000</v>
      </c>
      <c r="J256" s="7">
        <v>81.818181818181785</v>
      </c>
      <c r="K256" s="7">
        <v>22500000</v>
      </c>
      <c r="L256" s="7">
        <v>81.818181818181785</v>
      </c>
      <c r="M256" s="7">
        <v>22500000</v>
      </c>
      <c r="N256" s="7">
        <v>81.818181818181785</v>
      </c>
      <c r="O256" s="7">
        <v>22500000</v>
      </c>
      <c r="P256" s="7">
        <v>81.818181818181785</v>
      </c>
      <c r="Q256" s="7">
        <v>5000000</v>
      </c>
      <c r="R256" s="7">
        <v>18.181818181818201</v>
      </c>
    </row>
    <row r="257" spans="1:18" ht="38.25" x14ac:dyDescent="0.2">
      <c r="A257" s="5" t="s">
        <v>377</v>
      </c>
      <c r="B257" s="16" t="s">
        <v>378</v>
      </c>
      <c r="C257" s="7">
        <v>27500000</v>
      </c>
      <c r="D257" s="7">
        <v>0</v>
      </c>
      <c r="E257" s="7">
        <v>0</v>
      </c>
      <c r="F257" s="7">
        <v>0</v>
      </c>
      <c r="G257" s="7">
        <v>0</v>
      </c>
      <c r="H257" s="7">
        <v>27500000</v>
      </c>
      <c r="I257" s="7">
        <v>22500000</v>
      </c>
      <c r="J257" s="7">
        <v>81.818181818181785</v>
      </c>
      <c r="K257" s="7">
        <v>22500000</v>
      </c>
      <c r="L257" s="7">
        <v>81.818181818181785</v>
      </c>
      <c r="M257" s="7">
        <v>22500000</v>
      </c>
      <c r="N257" s="7">
        <v>81.818181818181785</v>
      </c>
      <c r="O257" s="7">
        <v>22500000</v>
      </c>
      <c r="P257" s="7">
        <v>81.818181818181785</v>
      </c>
      <c r="Q257" s="7">
        <v>5000000</v>
      </c>
      <c r="R257" s="7">
        <v>18.181818181818201</v>
      </c>
    </row>
    <row r="258" spans="1:18" x14ac:dyDescent="0.2">
      <c r="A258" s="5" t="s">
        <v>379</v>
      </c>
      <c r="B258" s="14" t="s">
        <v>380</v>
      </c>
      <c r="C258" s="7">
        <v>2400000000</v>
      </c>
      <c r="D258" s="7">
        <v>0</v>
      </c>
      <c r="E258" s="7">
        <v>52000104</v>
      </c>
      <c r="F258" s="7">
        <v>0</v>
      </c>
      <c r="G258" s="7">
        <v>580515757</v>
      </c>
      <c r="H258" s="7">
        <v>1767484139</v>
      </c>
      <c r="I258" s="7">
        <v>1689312233.78</v>
      </c>
      <c r="J258" s="7">
        <v>95.577221685042801</v>
      </c>
      <c r="K258" s="7">
        <v>1689312233.78</v>
      </c>
      <c r="L258" s="7">
        <v>95.577221685042801</v>
      </c>
      <c r="M258" s="7">
        <v>1689312233.78</v>
      </c>
      <c r="N258" s="7">
        <v>95.577221685042801</v>
      </c>
      <c r="O258" s="7">
        <v>1689312231.8499999</v>
      </c>
      <c r="P258" s="7">
        <v>95.577221575847986</v>
      </c>
      <c r="Q258" s="7">
        <v>78171905.219999999</v>
      </c>
      <c r="R258" s="7">
        <v>4.4227783149572</v>
      </c>
    </row>
    <row r="259" spans="1:18" x14ac:dyDescent="0.2">
      <c r="A259" s="5" t="s">
        <v>381</v>
      </c>
      <c r="B259" s="14" t="s">
        <v>382</v>
      </c>
      <c r="C259" s="7">
        <v>400000000</v>
      </c>
      <c r="D259" s="7">
        <v>0</v>
      </c>
      <c r="E259" s="7">
        <v>52000104</v>
      </c>
      <c r="F259" s="7">
        <v>0</v>
      </c>
      <c r="G259" s="7">
        <v>0</v>
      </c>
      <c r="H259" s="7">
        <v>347999896</v>
      </c>
      <c r="I259" s="7">
        <v>347999896</v>
      </c>
      <c r="J259" s="7">
        <v>100</v>
      </c>
      <c r="K259" s="7">
        <v>347999896</v>
      </c>
      <c r="L259" s="7">
        <v>100</v>
      </c>
      <c r="M259" s="7">
        <v>347999896</v>
      </c>
      <c r="N259" s="7">
        <v>100</v>
      </c>
      <c r="O259" s="7">
        <v>347999896</v>
      </c>
      <c r="P259" s="7">
        <v>100</v>
      </c>
      <c r="Q259" s="7">
        <v>0</v>
      </c>
      <c r="R259" s="7">
        <v>0</v>
      </c>
    </row>
    <row r="260" spans="1:18" x14ac:dyDescent="0.2">
      <c r="A260" s="5" t="s">
        <v>383</v>
      </c>
      <c r="B260" s="14" t="s">
        <v>66</v>
      </c>
      <c r="C260" s="7">
        <v>400000000</v>
      </c>
      <c r="D260" s="7">
        <v>0</v>
      </c>
      <c r="E260" s="7">
        <v>52000104</v>
      </c>
      <c r="F260" s="7">
        <v>0</v>
      </c>
      <c r="G260" s="7">
        <v>0</v>
      </c>
      <c r="H260" s="7">
        <v>347999896</v>
      </c>
      <c r="I260" s="7">
        <v>347999896</v>
      </c>
      <c r="J260" s="7">
        <v>100</v>
      </c>
      <c r="K260" s="7">
        <v>347999896</v>
      </c>
      <c r="L260" s="7">
        <v>100</v>
      </c>
      <c r="M260" s="7">
        <v>347999896</v>
      </c>
      <c r="N260" s="7">
        <v>100</v>
      </c>
      <c r="O260" s="7">
        <v>347999896</v>
      </c>
      <c r="P260" s="7">
        <v>100</v>
      </c>
      <c r="Q260" s="7">
        <v>0</v>
      </c>
      <c r="R260" s="7">
        <v>0</v>
      </c>
    </row>
    <row r="261" spans="1:18" x14ac:dyDescent="0.2">
      <c r="A261" s="5" t="s">
        <v>384</v>
      </c>
      <c r="B261" s="14" t="s">
        <v>68</v>
      </c>
      <c r="C261" s="7">
        <v>400000000</v>
      </c>
      <c r="D261" s="7">
        <v>0</v>
      </c>
      <c r="E261" s="7">
        <v>52000104</v>
      </c>
      <c r="F261" s="7">
        <v>0</v>
      </c>
      <c r="G261" s="7">
        <v>0</v>
      </c>
      <c r="H261" s="7">
        <v>347999896</v>
      </c>
      <c r="I261" s="7">
        <v>347999896</v>
      </c>
      <c r="J261" s="7">
        <v>100</v>
      </c>
      <c r="K261" s="7">
        <v>347999896</v>
      </c>
      <c r="L261" s="7">
        <v>100</v>
      </c>
      <c r="M261" s="7">
        <v>347999896</v>
      </c>
      <c r="N261" s="7">
        <v>100</v>
      </c>
      <c r="O261" s="7">
        <v>347999896</v>
      </c>
      <c r="P261" s="7">
        <v>100</v>
      </c>
      <c r="Q261" s="7">
        <v>0</v>
      </c>
      <c r="R261" s="7">
        <v>0</v>
      </c>
    </row>
    <row r="262" spans="1:18" x14ac:dyDescent="0.2">
      <c r="A262" s="5" t="s">
        <v>385</v>
      </c>
      <c r="B262" s="14" t="s">
        <v>70</v>
      </c>
      <c r="C262" s="7">
        <v>400000000</v>
      </c>
      <c r="D262" s="7">
        <v>0</v>
      </c>
      <c r="E262" s="7">
        <v>52000104</v>
      </c>
      <c r="F262" s="7">
        <v>0</v>
      </c>
      <c r="G262" s="7">
        <v>0</v>
      </c>
      <c r="H262" s="7">
        <v>347999896</v>
      </c>
      <c r="I262" s="7">
        <v>347999896</v>
      </c>
      <c r="J262" s="7">
        <v>100</v>
      </c>
      <c r="K262" s="7">
        <v>347999896</v>
      </c>
      <c r="L262" s="7">
        <v>100</v>
      </c>
      <c r="M262" s="7">
        <v>347999896</v>
      </c>
      <c r="N262" s="7">
        <v>100</v>
      </c>
      <c r="O262" s="7">
        <v>347999896</v>
      </c>
      <c r="P262" s="7">
        <v>100</v>
      </c>
      <c r="Q262" s="7">
        <v>0</v>
      </c>
      <c r="R262" s="7">
        <v>0</v>
      </c>
    </row>
    <row r="263" spans="1:18" x14ac:dyDescent="0.2">
      <c r="A263" s="5" t="s">
        <v>386</v>
      </c>
      <c r="B263" s="14" t="s">
        <v>72</v>
      </c>
      <c r="C263" s="7">
        <v>400000000</v>
      </c>
      <c r="D263" s="7">
        <v>0</v>
      </c>
      <c r="E263" s="7">
        <v>52000104</v>
      </c>
      <c r="F263" s="7">
        <v>0</v>
      </c>
      <c r="G263" s="7">
        <v>0</v>
      </c>
      <c r="H263" s="7">
        <v>347999896</v>
      </c>
      <c r="I263" s="7">
        <v>347999896</v>
      </c>
      <c r="J263" s="7">
        <v>100</v>
      </c>
      <c r="K263" s="7">
        <v>347999896</v>
      </c>
      <c r="L263" s="7">
        <v>100</v>
      </c>
      <c r="M263" s="7">
        <v>347999896</v>
      </c>
      <c r="N263" s="7">
        <v>100</v>
      </c>
      <c r="O263" s="7">
        <v>347999896</v>
      </c>
      <c r="P263" s="7">
        <v>100</v>
      </c>
      <c r="Q263" s="7">
        <v>0</v>
      </c>
      <c r="R263" s="7">
        <v>0</v>
      </c>
    </row>
    <row r="264" spans="1:18" x14ac:dyDescent="0.2">
      <c r="A264" s="5" t="s">
        <v>387</v>
      </c>
      <c r="B264" s="14" t="s">
        <v>388</v>
      </c>
      <c r="C264" s="7">
        <v>400000000</v>
      </c>
      <c r="D264" s="7">
        <v>0</v>
      </c>
      <c r="E264" s="7">
        <v>52000104</v>
      </c>
      <c r="F264" s="7">
        <v>0</v>
      </c>
      <c r="G264" s="7">
        <v>0</v>
      </c>
      <c r="H264" s="7">
        <v>347999896</v>
      </c>
      <c r="I264" s="7">
        <v>347999896</v>
      </c>
      <c r="J264" s="7">
        <v>100</v>
      </c>
      <c r="K264" s="7">
        <v>347999896</v>
      </c>
      <c r="L264" s="7">
        <v>100</v>
      </c>
      <c r="M264" s="7">
        <v>347999896</v>
      </c>
      <c r="N264" s="7">
        <v>100</v>
      </c>
      <c r="O264" s="7">
        <v>347999896</v>
      </c>
      <c r="P264" s="7">
        <v>100</v>
      </c>
      <c r="Q264" s="7">
        <v>0</v>
      </c>
      <c r="R264" s="7">
        <v>0</v>
      </c>
    </row>
    <row r="265" spans="1:18" x14ac:dyDescent="0.2">
      <c r="A265" s="5" t="s">
        <v>389</v>
      </c>
      <c r="B265" s="14" t="s">
        <v>390</v>
      </c>
      <c r="C265" s="7">
        <v>400000000</v>
      </c>
      <c r="D265" s="7">
        <v>0</v>
      </c>
      <c r="E265" s="7">
        <v>52000104</v>
      </c>
      <c r="F265" s="7">
        <v>0</v>
      </c>
      <c r="G265" s="7">
        <v>0</v>
      </c>
      <c r="H265" s="7">
        <v>347999896</v>
      </c>
      <c r="I265" s="7">
        <v>347999896</v>
      </c>
      <c r="J265" s="7">
        <v>100</v>
      </c>
      <c r="K265" s="7">
        <v>347999896</v>
      </c>
      <c r="L265" s="7">
        <v>100</v>
      </c>
      <c r="M265" s="7">
        <v>347999896</v>
      </c>
      <c r="N265" s="7">
        <v>100</v>
      </c>
      <c r="O265" s="7">
        <v>347999896</v>
      </c>
      <c r="P265" s="7">
        <v>100</v>
      </c>
      <c r="Q265" s="7">
        <v>0</v>
      </c>
      <c r="R265" s="7">
        <v>0</v>
      </c>
    </row>
    <row r="266" spans="1:18" x14ac:dyDescent="0.2">
      <c r="A266" s="5" t="s">
        <v>391</v>
      </c>
      <c r="B266" s="14" t="s">
        <v>78</v>
      </c>
      <c r="C266" s="7">
        <v>400000000</v>
      </c>
      <c r="D266" s="7">
        <v>0</v>
      </c>
      <c r="E266" s="7">
        <v>52000104</v>
      </c>
      <c r="F266" s="7">
        <v>0</v>
      </c>
      <c r="G266" s="7">
        <v>0</v>
      </c>
      <c r="H266" s="7">
        <v>347999896</v>
      </c>
      <c r="I266" s="7">
        <v>347999896</v>
      </c>
      <c r="J266" s="7">
        <v>100</v>
      </c>
      <c r="K266" s="7">
        <v>347999896</v>
      </c>
      <c r="L266" s="7">
        <v>100</v>
      </c>
      <c r="M266" s="7">
        <v>347999896</v>
      </c>
      <c r="N266" s="7">
        <v>100</v>
      </c>
      <c r="O266" s="7">
        <v>347999896</v>
      </c>
      <c r="P266" s="7">
        <v>100</v>
      </c>
      <c r="Q266" s="7">
        <v>0</v>
      </c>
      <c r="R266" s="7">
        <v>0</v>
      </c>
    </row>
    <row r="267" spans="1:18" ht="38.25" x14ac:dyDescent="0.2">
      <c r="A267" s="5" t="s">
        <v>392</v>
      </c>
      <c r="B267" s="16" t="s">
        <v>393</v>
      </c>
      <c r="C267" s="7">
        <v>400000000</v>
      </c>
      <c r="D267" s="7">
        <v>0</v>
      </c>
      <c r="E267" s="7">
        <v>52000104</v>
      </c>
      <c r="F267" s="7">
        <v>0</v>
      </c>
      <c r="G267" s="7">
        <v>0</v>
      </c>
      <c r="H267" s="7">
        <v>347999896</v>
      </c>
      <c r="I267" s="7">
        <v>347999896</v>
      </c>
      <c r="J267" s="7">
        <v>100</v>
      </c>
      <c r="K267" s="7">
        <v>347999896</v>
      </c>
      <c r="L267" s="7">
        <v>100</v>
      </c>
      <c r="M267" s="7">
        <v>347999896</v>
      </c>
      <c r="N267" s="7">
        <v>100</v>
      </c>
      <c r="O267" s="7">
        <v>347999896</v>
      </c>
      <c r="P267" s="7">
        <v>100</v>
      </c>
      <c r="Q267" s="7">
        <v>0</v>
      </c>
      <c r="R267" s="7">
        <v>0</v>
      </c>
    </row>
    <row r="268" spans="1:18" x14ac:dyDescent="0.2">
      <c r="A268" s="5" t="s">
        <v>394</v>
      </c>
      <c r="B268" s="14" t="s">
        <v>82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</row>
    <row r="269" spans="1:18" ht="38.25" x14ac:dyDescent="0.2">
      <c r="A269" s="5" t="s">
        <v>395</v>
      </c>
      <c r="B269" s="16" t="s">
        <v>393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</row>
    <row r="270" spans="1:18" x14ac:dyDescent="0.2">
      <c r="A270" s="5" t="s">
        <v>396</v>
      </c>
      <c r="B270" s="14" t="s">
        <v>397</v>
      </c>
      <c r="C270" s="7">
        <v>2000000000</v>
      </c>
      <c r="D270" s="7">
        <v>0</v>
      </c>
      <c r="E270" s="7">
        <v>0</v>
      </c>
      <c r="F270" s="7">
        <v>0</v>
      </c>
      <c r="G270" s="7">
        <v>580515757</v>
      </c>
      <c r="H270" s="7">
        <v>1419484243</v>
      </c>
      <c r="I270" s="7">
        <v>1341312337.78</v>
      </c>
      <c r="J270" s="7">
        <v>94.492936036064208</v>
      </c>
      <c r="K270" s="7">
        <v>1341312337.78</v>
      </c>
      <c r="L270" s="7">
        <v>94.492936036064208</v>
      </c>
      <c r="M270" s="7">
        <v>1341312337.78</v>
      </c>
      <c r="N270" s="7">
        <v>94.492936036064208</v>
      </c>
      <c r="O270" s="7">
        <v>1341312335.8499999</v>
      </c>
      <c r="P270" s="7">
        <v>94.492935900099297</v>
      </c>
      <c r="Q270" s="7">
        <v>78171905.219999999</v>
      </c>
      <c r="R270" s="7">
        <v>5.507063963935809</v>
      </c>
    </row>
    <row r="271" spans="1:18" x14ac:dyDescent="0.2">
      <c r="A271" s="5" t="s">
        <v>398</v>
      </c>
      <c r="B271" s="14" t="s">
        <v>19</v>
      </c>
      <c r="C271" s="7">
        <v>2000000000</v>
      </c>
      <c r="D271" s="7">
        <v>0</v>
      </c>
      <c r="E271" s="7">
        <v>0</v>
      </c>
      <c r="F271" s="7">
        <v>0</v>
      </c>
      <c r="G271" s="7">
        <v>580515757</v>
      </c>
      <c r="H271" s="7">
        <v>1419484243</v>
      </c>
      <c r="I271" s="7">
        <v>1341312337.78</v>
      </c>
      <c r="J271" s="7">
        <v>94.492936036064208</v>
      </c>
      <c r="K271" s="7">
        <v>1341312337.78</v>
      </c>
      <c r="L271" s="7">
        <v>94.492936036064208</v>
      </c>
      <c r="M271" s="7">
        <v>1341312337.78</v>
      </c>
      <c r="N271" s="7">
        <v>94.492936036064208</v>
      </c>
      <c r="O271" s="7">
        <v>1341312335.8499999</v>
      </c>
      <c r="P271" s="7">
        <v>94.492935900099297</v>
      </c>
      <c r="Q271" s="7">
        <v>78171905.219999999</v>
      </c>
      <c r="R271" s="7">
        <v>5.507063963935809</v>
      </c>
    </row>
    <row r="272" spans="1:18" x14ac:dyDescent="0.2">
      <c r="A272" s="5" t="s">
        <v>399</v>
      </c>
      <c r="B272" s="14" t="s">
        <v>400</v>
      </c>
      <c r="C272" s="7">
        <v>2000000000</v>
      </c>
      <c r="D272" s="7">
        <v>0</v>
      </c>
      <c r="E272" s="7">
        <v>0</v>
      </c>
      <c r="F272" s="7">
        <v>0</v>
      </c>
      <c r="G272" s="7">
        <v>580515757</v>
      </c>
      <c r="H272" s="7">
        <v>1419484243</v>
      </c>
      <c r="I272" s="7">
        <v>1341312337.78</v>
      </c>
      <c r="J272" s="7">
        <v>94.492936036064208</v>
      </c>
      <c r="K272" s="7">
        <v>1341312337.78</v>
      </c>
      <c r="L272" s="7">
        <v>94.492936036064208</v>
      </c>
      <c r="M272" s="7">
        <v>1341312337.78</v>
      </c>
      <c r="N272" s="7">
        <v>94.492936036064208</v>
      </c>
      <c r="O272" s="7">
        <v>1341312335.8499999</v>
      </c>
      <c r="P272" s="7">
        <v>94.492935900099297</v>
      </c>
      <c r="Q272" s="7">
        <v>78171905.219999999</v>
      </c>
      <c r="R272" s="7">
        <v>5.507063963935809</v>
      </c>
    </row>
    <row r="273" spans="1:18" x14ac:dyDescent="0.2">
      <c r="A273" s="5" t="s">
        <v>401</v>
      </c>
      <c r="B273" s="14" t="s">
        <v>402</v>
      </c>
      <c r="C273" s="7">
        <v>2000000000</v>
      </c>
      <c r="D273" s="7">
        <v>0</v>
      </c>
      <c r="E273" s="7">
        <v>0</v>
      </c>
      <c r="F273" s="7">
        <v>0</v>
      </c>
      <c r="G273" s="7">
        <v>580515757</v>
      </c>
      <c r="H273" s="7">
        <v>1419484243</v>
      </c>
      <c r="I273" s="7">
        <v>1341312337.78</v>
      </c>
      <c r="J273" s="7">
        <v>94.492936036064208</v>
      </c>
      <c r="K273" s="7">
        <v>1341312337.78</v>
      </c>
      <c r="L273" s="7">
        <v>94.492936036064208</v>
      </c>
      <c r="M273" s="7">
        <v>1341312337.78</v>
      </c>
      <c r="N273" s="7">
        <v>94.492936036064208</v>
      </c>
      <c r="O273" s="7">
        <v>1341312335.8499999</v>
      </c>
      <c r="P273" s="7">
        <v>94.492935900099297</v>
      </c>
      <c r="Q273" s="7">
        <v>78171905.219999999</v>
      </c>
      <c r="R273" s="7">
        <v>5.507063963935809</v>
      </c>
    </row>
    <row r="274" spans="1:18" x14ac:dyDescent="0.2">
      <c r="A274" s="5" t="s">
        <v>403</v>
      </c>
      <c r="B274" s="14" t="s">
        <v>404</v>
      </c>
      <c r="C274" s="7">
        <v>2000000000</v>
      </c>
      <c r="D274" s="7">
        <v>0</v>
      </c>
      <c r="E274" s="7">
        <v>0</v>
      </c>
      <c r="F274" s="7">
        <v>0</v>
      </c>
      <c r="G274" s="7">
        <v>580515757</v>
      </c>
      <c r="H274" s="7">
        <v>1419484243</v>
      </c>
      <c r="I274" s="7">
        <v>1341312337.78</v>
      </c>
      <c r="J274" s="7">
        <v>94.492936036064208</v>
      </c>
      <c r="K274" s="7">
        <v>1341312337.78</v>
      </c>
      <c r="L274" s="7">
        <v>94.492936036064208</v>
      </c>
      <c r="M274" s="7">
        <v>1341312337.78</v>
      </c>
      <c r="N274" s="7">
        <v>94.492936036064208</v>
      </c>
      <c r="O274" s="7">
        <v>1341312335.8499999</v>
      </c>
      <c r="P274" s="7">
        <v>94.492935900099297</v>
      </c>
      <c r="Q274" s="7">
        <v>78171905.219999999</v>
      </c>
      <c r="R274" s="7">
        <v>5.507063963935809</v>
      </c>
    </row>
    <row r="275" spans="1:18" x14ac:dyDescent="0.2">
      <c r="A275" s="5" t="s">
        <v>405</v>
      </c>
      <c r="B275" s="14" t="s">
        <v>406</v>
      </c>
      <c r="C275" s="7">
        <v>2000000000</v>
      </c>
      <c r="D275" s="7">
        <v>0</v>
      </c>
      <c r="E275" s="7">
        <v>0</v>
      </c>
      <c r="F275" s="7">
        <v>0</v>
      </c>
      <c r="G275" s="7">
        <v>580515757</v>
      </c>
      <c r="H275" s="7">
        <v>1419484243</v>
      </c>
      <c r="I275" s="7">
        <v>1341312337.78</v>
      </c>
      <c r="J275" s="7">
        <v>94.492936036064208</v>
      </c>
      <c r="K275" s="7">
        <v>1341312337.78</v>
      </c>
      <c r="L275" s="7">
        <v>94.492936036064208</v>
      </c>
      <c r="M275" s="7">
        <v>1341312337.78</v>
      </c>
      <c r="N275" s="7">
        <v>94.492936036064208</v>
      </c>
      <c r="O275" s="7">
        <v>1341312335.8499999</v>
      </c>
      <c r="P275" s="7">
        <v>94.492935900099297</v>
      </c>
      <c r="Q275" s="7">
        <v>78171905.219999999</v>
      </c>
      <c r="R275" s="7">
        <v>5.507063963935809</v>
      </c>
    </row>
    <row r="276" spans="1:18" x14ac:dyDescent="0.2">
      <c r="A276" s="5" t="s">
        <v>407</v>
      </c>
      <c r="B276" s="14" t="s">
        <v>33</v>
      </c>
      <c r="C276" s="7">
        <v>2000000000</v>
      </c>
      <c r="D276" s="7">
        <v>0</v>
      </c>
      <c r="E276" s="7">
        <v>0</v>
      </c>
      <c r="F276" s="7">
        <v>0</v>
      </c>
      <c r="G276" s="7">
        <v>580515757</v>
      </c>
      <c r="H276" s="7">
        <v>1419484243</v>
      </c>
      <c r="I276" s="7">
        <v>1341312337.78</v>
      </c>
      <c r="J276" s="7">
        <v>94.492936036064208</v>
      </c>
      <c r="K276" s="7">
        <v>1341312337.78</v>
      </c>
      <c r="L276" s="7">
        <v>94.492936036064208</v>
      </c>
      <c r="M276" s="7">
        <v>1341312337.78</v>
      </c>
      <c r="N276" s="7">
        <v>94.492936036064208</v>
      </c>
      <c r="O276" s="7">
        <v>1341312335.8499999</v>
      </c>
      <c r="P276" s="7">
        <v>94.492935900099297</v>
      </c>
      <c r="Q276" s="7">
        <v>78171905.219999999</v>
      </c>
      <c r="R276" s="7">
        <v>5.507063963935809</v>
      </c>
    </row>
    <row r="277" spans="1:18" x14ac:dyDescent="0.2">
      <c r="A277" s="5" t="s">
        <v>408</v>
      </c>
      <c r="B277" s="14" t="s">
        <v>409</v>
      </c>
      <c r="C277" s="7">
        <v>8830312472</v>
      </c>
      <c r="D277" s="7">
        <v>7473841804</v>
      </c>
      <c r="E277" s="7">
        <v>2314833464.71</v>
      </c>
      <c r="F277" s="7">
        <v>278892950</v>
      </c>
      <c r="G277" s="7">
        <v>278892950</v>
      </c>
      <c r="H277" s="7">
        <v>13989320811.290001</v>
      </c>
      <c r="I277" s="7">
        <v>6860891627.7600002</v>
      </c>
      <c r="J277" s="7">
        <v>49.043779325033107</v>
      </c>
      <c r="K277" s="7">
        <v>6860891627.7600002</v>
      </c>
      <c r="L277" s="7">
        <v>49.043779325033107</v>
      </c>
      <c r="M277" s="7">
        <v>5623511370.7600002</v>
      </c>
      <c r="N277" s="7">
        <v>40.198601823625197</v>
      </c>
      <c r="O277" s="7">
        <v>4991806697.7600002</v>
      </c>
      <c r="P277" s="7">
        <v>35.682981076046197</v>
      </c>
      <c r="Q277" s="7">
        <v>7128429183.5299997</v>
      </c>
      <c r="R277" s="7">
        <v>50.956220674966893</v>
      </c>
    </row>
    <row r="278" spans="1:18" x14ac:dyDescent="0.2">
      <c r="A278" s="5" t="s">
        <v>410</v>
      </c>
      <c r="B278" s="14" t="s">
        <v>411</v>
      </c>
      <c r="C278" s="7">
        <v>4887465472</v>
      </c>
      <c r="D278" s="7">
        <v>5177839457</v>
      </c>
      <c r="E278" s="7">
        <v>1593433464.71</v>
      </c>
      <c r="F278" s="7">
        <v>278892950</v>
      </c>
      <c r="G278" s="7">
        <v>278892950</v>
      </c>
      <c r="H278" s="7">
        <v>8471871464.29</v>
      </c>
      <c r="I278" s="7">
        <v>3523935907.7600002</v>
      </c>
      <c r="J278" s="7">
        <v>41.5957197015303</v>
      </c>
      <c r="K278" s="7">
        <v>3523935907.7600002</v>
      </c>
      <c r="L278" s="7">
        <v>41.5957197015303</v>
      </c>
      <c r="M278" s="7">
        <v>2286555650.7600002</v>
      </c>
      <c r="N278" s="7">
        <v>26.989970992809798</v>
      </c>
      <c r="O278" s="7">
        <v>1943460014.76</v>
      </c>
      <c r="P278" s="7">
        <v>22.940149917901</v>
      </c>
      <c r="Q278" s="7">
        <v>4947935556.5299997</v>
      </c>
      <c r="R278" s="7">
        <v>58.4042802984697</v>
      </c>
    </row>
    <row r="279" spans="1:18" x14ac:dyDescent="0.2">
      <c r="A279" s="5" t="s">
        <v>412</v>
      </c>
      <c r="B279" s="14" t="s">
        <v>66</v>
      </c>
      <c r="C279" s="7">
        <v>4887465472</v>
      </c>
      <c r="D279" s="7">
        <v>5177839457</v>
      </c>
      <c r="E279" s="7">
        <v>1593433464.71</v>
      </c>
      <c r="F279" s="7">
        <v>278892950</v>
      </c>
      <c r="G279" s="7">
        <v>278892950</v>
      </c>
      <c r="H279" s="7">
        <v>8471871464.29</v>
      </c>
      <c r="I279" s="7">
        <v>3523935907.7600002</v>
      </c>
      <c r="J279" s="7">
        <v>41.5957197015303</v>
      </c>
      <c r="K279" s="7">
        <v>3523935907.7600002</v>
      </c>
      <c r="L279" s="7">
        <v>41.5957197015303</v>
      </c>
      <c r="M279" s="7">
        <v>2286555650.7600002</v>
      </c>
      <c r="N279" s="7">
        <v>26.989970992809798</v>
      </c>
      <c r="O279" s="7">
        <v>1943460014.76</v>
      </c>
      <c r="P279" s="7">
        <v>22.940149917901</v>
      </c>
      <c r="Q279" s="7">
        <v>4947935556.5299997</v>
      </c>
      <c r="R279" s="7">
        <v>58.4042802984697</v>
      </c>
    </row>
    <row r="280" spans="1:18" x14ac:dyDescent="0.2">
      <c r="A280" s="5" t="s">
        <v>413</v>
      </c>
      <c r="B280" s="14" t="s">
        <v>68</v>
      </c>
      <c r="C280" s="7">
        <v>674400000</v>
      </c>
      <c r="D280" s="7">
        <v>0</v>
      </c>
      <c r="E280" s="7">
        <v>73992415</v>
      </c>
      <c r="F280" s="7">
        <v>2112933</v>
      </c>
      <c r="G280" s="7">
        <v>131581967</v>
      </c>
      <c r="H280" s="7">
        <v>470938551</v>
      </c>
      <c r="I280" s="7">
        <v>438899249.54000002</v>
      </c>
      <c r="J280" s="7">
        <v>93.196712948649591</v>
      </c>
      <c r="K280" s="7">
        <v>438899249.54000002</v>
      </c>
      <c r="L280" s="7">
        <v>93.196712948649591</v>
      </c>
      <c r="M280" s="7">
        <v>438899249.54000002</v>
      </c>
      <c r="N280" s="7">
        <v>93.196712948649591</v>
      </c>
      <c r="O280" s="7">
        <v>411597564.54000002</v>
      </c>
      <c r="P280" s="7">
        <v>87.399420511658192</v>
      </c>
      <c r="Q280" s="7">
        <v>32039301.460000001</v>
      </c>
      <c r="R280" s="7">
        <v>6.8032870513503596</v>
      </c>
    </row>
    <row r="281" spans="1:18" x14ac:dyDescent="0.2">
      <c r="A281" s="5" t="s">
        <v>414</v>
      </c>
      <c r="B281" s="14" t="s">
        <v>415</v>
      </c>
      <c r="C281" s="7">
        <v>340000000</v>
      </c>
      <c r="D281" s="7">
        <v>0</v>
      </c>
      <c r="E281" s="7">
        <v>59956795</v>
      </c>
      <c r="F281" s="7">
        <v>2112933</v>
      </c>
      <c r="G281" s="7">
        <v>60903367</v>
      </c>
      <c r="H281" s="7">
        <v>221252771</v>
      </c>
      <c r="I281" s="7">
        <v>196135369.53999999</v>
      </c>
      <c r="J281" s="7">
        <v>88.647644345209102</v>
      </c>
      <c r="K281" s="7">
        <v>196135369.53999999</v>
      </c>
      <c r="L281" s="7">
        <v>88.647644345209102</v>
      </c>
      <c r="M281" s="7">
        <v>196135369.53999999</v>
      </c>
      <c r="N281" s="7">
        <v>88.647644345209102</v>
      </c>
      <c r="O281" s="7">
        <v>171353164.53999999</v>
      </c>
      <c r="P281" s="7">
        <v>77.4467880178549</v>
      </c>
      <c r="Q281" s="7">
        <v>25117401.460000001</v>
      </c>
      <c r="R281" s="7">
        <v>11.3523556547909</v>
      </c>
    </row>
    <row r="282" spans="1:18" x14ac:dyDescent="0.2">
      <c r="A282" s="5" t="s">
        <v>416</v>
      </c>
      <c r="B282" s="14" t="s">
        <v>417</v>
      </c>
      <c r="C282" s="7">
        <v>340000000</v>
      </c>
      <c r="D282" s="7">
        <v>0</v>
      </c>
      <c r="E282" s="7">
        <v>59956795</v>
      </c>
      <c r="F282" s="7">
        <v>2112933</v>
      </c>
      <c r="G282" s="7">
        <v>60903367</v>
      </c>
      <c r="H282" s="7">
        <v>221252771</v>
      </c>
      <c r="I282" s="7">
        <v>196135369.53999999</v>
      </c>
      <c r="J282" s="7">
        <v>88.647644345209102</v>
      </c>
      <c r="K282" s="7">
        <v>196135369.53999999</v>
      </c>
      <c r="L282" s="7">
        <v>88.647644345209102</v>
      </c>
      <c r="M282" s="7">
        <v>196135369.53999999</v>
      </c>
      <c r="N282" s="7">
        <v>88.647644345209102</v>
      </c>
      <c r="O282" s="7">
        <v>171353164.53999999</v>
      </c>
      <c r="P282" s="7">
        <v>77.4467880178549</v>
      </c>
      <c r="Q282" s="7">
        <v>25117401.460000001</v>
      </c>
      <c r="R282" s="7">
        <v>11.3523556547909</v>
      </c>
    </row>
    <row r="283" spans="1:18" x14ac:dyDescent="0.2">
      <c r="A283" s="5" t="s">
        <v>418</v>
      </c>
      <c r="B283" s="14" t="s">
        <v>419</v>
      </c>
      <c r="C283" s="7">
        <v>340000000</v>
      </c>
      <c r="D283" s="7">
        <v>0</v>
      </c>
      <c r="E283" s="7">
        <v>59956795</v>
      </c>
      <c r="F283" s="7">
        <v>2112933</v>
      </c>
      <c r="G283" s="7">
        <v>60903367</v>
      </c>
      <c r="H283" s="7">
        <v>221252771</v>
      </c>
      <c r="I283" s="7">
        <v>196135369.53999999</v>
      </c>
      <c r="J283" s="7">
        <v>88.647644345209102</v>
      </c>
      <c r="K283" s="7">
        <v>196135369.53999999</v>
      </c>
      <c r="L283" s="7">
        <v>88.647644345209102</v>
      </c>
      <c r="M283" s="7">
        <v>196135369.53999999</v>
      </c>
      <c r="N283" s="7">
        <v>88.647644345209102</v>
      </c>
      <c r="O283" s="7">
        <v>171353164.53999999</v>
      </c>
      <c r="P283" s="7">
        <v>77.4467880178549</v>
      </c>
      <c r="Q283" s="7">
        <v>25117401.460000001</v>
      </c>
      <c r="R283" s="7">
        <v>11.3523556547909</v>
      </c>
    </row>
    <row r="284" spans="1:18" x14ac:dyDescent="0.2">
      <c r="A284" s="5" t="s">
        <v>420</v>
      </c>
      <c r="B284" s="14" t="s">
        <v>421</v>
      </c>
      <c r="C284" s="7">
        <v>340000000</v>
      </c>
      <c r="D284" s="7">
        <v>0</v>
      </c>
      <c r="E284" s="7">
        <v>59956795</v>
      </c>
      <c r="F284" s="7">
        <v>2112933</v>
      </c>
      <c r="G284" s="7">
        <v>60903367</v>
      </c>
      <c r="H284" s="7">
        <v>221252771</v>
      </c>
      <c r="I284" s="7">
        <v>196135369.53999999</v>
      </c>
      <c r="J284" s="7">
        <v>88.647644345209102</v>
      </c>
      <c r="K284" s="7">
        <v>196135369.53999999</v>
      </c>
      <c r="L284" s="7">
        <v>88.647644345209102</v>
      </c>
      <c r="M284" s="7">
        <v>196135369.53999999</v>
      </c>
      <c r="N284" s="7">
        <v>88.647644345209102</v>
      </c>
      <c r="O284" s="7">
        <v>171353164.53999999</v>
      </c>
      <c r="P284" s="7">
        <v>77.4467880178549</v>
      </c>
      <c r="Q284" s="7">
        <v>25117401.460000001</v>
      </c>
      <c r="R284" s="7">
        <v>11.3523556547909</v>
      </c>
    </row>
    <row r="285" spans="1:18" x14ac:dyDescent="0.2">
      <c r="A285" s="5" t="s">
        <v>422</v>
      </c>
      <c r="B285" s="14" t="s">
        <v>78</v>
      </c>
      <c r="C285" s="7">
        <v>133600000</v>
      </c>
      <c r="D285" s="7">
        <v>0</v>
      </c>
      <c r="E285" s="7">
        <v>59956795</v>
      </c>
      <c r="F285" s="7">
        <v>0</v>
      </c>
      <c r="G285" s="7">
        <v>0</v>
      </c>
      <c r="H285" s="7">
        <v>73643205</v>
      </c>
      <c r="I285" s="7">
        <v>73643205</v>
      </c>
      <c r="J285" s="7">
        <v>100</v>
      </c>
      <c r="K285" s="7">
        <v>73643205</v>
      </c>
      <c r="L285" s="7">
        <v>100</v>
      </c>
      <c r="M285" s="7">
        <v>73643205</v>
      </c>
      <c r="N285" s="7">
        <v>100</v>
      </c>
      <c r="O285" s="7">
        <v>48861000</v>
      </c>
      <c r="P285" s="7">
        <v>66.348280197745311</v>
      </c>
      <c r="Q285" s="7">
        <v>0</v>
      </c>
      <c r="R285" s="7">
        <v>0</v>
      </c>
    </row>
    <row r="286" spans="1:18" ht="51" x14ac:dyDescent="0.2">
      <c r="A286" s="5" t="s">
        <v>423</v>
      </c>
      <c r="B286" s="16" t="s">
        <v>424</v>
      </c>
      <c r="C286" s="7">
        <v>68400000</v>
      </c>
      <c r="D286" s="7">
        <v>0</v>
      </c>
      <c r="E286" s="7">
        <v>48702795</v>
      </c>
      <c r="F286" s="7">
        <v>0</v>
      </c>
      <c r="G286" s="7">
        <v>0</v>
      </c>
      <c r="H286" s="7">
        <v>19697205</v>
      </c>
      <c r="I286" s="7">
        <v>19697205</v>
      </c>
      <c r="J286" s="7">
        <v>100</v>
      </c>
      <c r="K286" s="7">
        <v>19697205</v>
      </c>
      <c r="L286" s="7">
        <v>100</v>
      </c>
      <c r="M286" s="7">
        <v>19697205</v>
      </c>
      <c r="N286" s="7">
        <v>100</v>
      </c>
      <c r="O286" s="7">
        <v>11715000</v>
      </c>
      <c r="P286" s="7">
        <v>59.475443343357597</v>
      </c>
      <c r="Q286" s="7">
        <v>0</v>
      </c>
      <c r="R286" s="7">
        <v>0</v>
      </c>
    </row>
    <row r="287" spans="1:18" ht="25.5" x14ac:dyDescent="0.2">
      <c r="A287" s="5" t="s">
        <v>425</v>
      </c>
      <c r="B287" s="16" t="s">
        <v>426</v>
      </c>
      <c r="C287" s="7">
        <v>28400000</v>
      </c>
      <c r="D287" s="7">
        <v>0</v>
      </c>
      <c r="E287" s="7">
        <v>0</v>
      </c>
      <c r="F287" s="7">
        <v>0</v>
      </c>
      <c r="G287" s="7">
        <v>0</v>
      </c>
      <c r="H287" s="7">
        <v>28400000</v>
      </c>
      <c r="I287" s="7">
        <v>28400000</v>
      </c>
      <c r="J287" s="7">
        <v>100</v>
      </c>
      <c r="K287" s="7">
        <v>28400000</v>
      </c>
      <c r="L287" s="7">
        <v>100</v>
      </c>
      <c r="M287" s="7">
        <v>28400000</v>
      </c>
      <c r="N287" s="7">
        <v>100</v>
      </c>
      <c r="O287" s="7">
        <v>11600000</v>
      </c>
      <c r="P287" s="7">
        <v>40.845070422535201</v>
      </c>
      <c r="Q287" s="7">
        <v>0</v>
      </c>
      <c r="R287" s="7">
        <v>0</v>
      </c>
    </row>
    <row r="288" spans="1:18" ht="25.5" x14ac:dyDescent="0.2">
      <c r="A288" s="5" t="s">
        <v>427</v>
      </c>
      <c r="B288" s="16" t="s">
        <v>428</v>
      </c>
      <c r="C288" s="7">
        <v>18400000</v>
      </c>
      <c r="D288" s="7">
        <v>0</v>
      </c>
      <c r="E288" s="7">
        <v>9390000</v>
      </c>
      <c r="F288" s="7">
        <v>0</v>
      </c>
      <c r="G288" s="7">
        <v>0</v>
      </c>
      <c r="H288" s="7">
        <v>9010000</v>
      </c>
      <c r="I288" s="7">
        <v>9010000</v>
      </c>
      <c r="J288" s="7">
        <v>100</v>
      </c>
      <c r="K288" s="7">
        <v>9010000</v>
      </c>
      <c r="L288" s="7">
        <v>100</v>
      </c>
      <c r="M288" s="7">
        <v>9010000</v>
      </c>
      <c r="N288" s="7">
        <v>100</v>
      </c>
      <c r="O288" s="7">
        <v>9010000</v>
      </c>
      <c r="P288" s="7">
        <v>100</v>
      </c>
      <c r="Q288" s="7">
        <v>0</v>
      </c>
      <c r="R288" s="7">
        <v>0</v>
      </c>
    </row>
    <row r="289" spans="1:18" ht="25.5" x14ac:dyDescent="0.2">
      <c r="A289" s="5" t="s">
        <v>429</v>
      </c>
      <c r="B289" s="16" t="s">
        <v>430</v>
      </c>
      <c r="C289" s="7">
        <v>18400000</v>
      </c>
      <c r="D289" s="7">
        <v>0</v>
      </c>
      <c r="E289" s="7">
        <v>1864000</v>
      </c>
      <c r="F289" s="7">
        <v>0</v>
      </c>
      <c r="G289" s="7">
        <v>0</v>
      </c>
      <c r="H289" s="7">
        <v>16536000</v>
      </c>
      <c r="I289" s="7">
        <v>16536000</v>
      </c>
      <c r="J289" s="7">
        <v>100</v>
      </c>
      <c r="K289" s="7">
        <v>16536000</v>
      </c>
      <c r="L289" s="7">
        <v>100</v>
      </c>
      <c r="M289" s="7">
        <v>16536000</v>
      </c>
      <c r="N289" s="7">
        <v>100</v>
      </c>
      <c r="O289" s="7">
        <v>16536000</v>
      </c>
      <c r="P289" s="7">
        <v>100</v>
      </c>
      <c r="Q289" s="7">
        <v>0</v>
      </c>
      <c r="R289" s="7">
        <v>0</v>
      </c>
    </row>
    <row r="290" spans="1:18" x14ac:dyDescent="0.2">
      <c r="A290" s="5" t="s">
        <v>431</v>
      </c>
      <c r="B290" s="14" t="s">
        <v>115</v>
      </c>
      <c r="C290" s="7">
        <v>206400000</v>
      </c>
      <c r="D290" s="7">
        <v>0</v>
      </c>
      <c r="E290" s="7">
        <v>0</v>
      </c>
      <c r="F290" s="7">
        <v>2112933</v>
      </c>
      <c r="G290" s="7">
        <v>60903367</v>
      </c>
      <c r="H290" s="7">
        <v>147609566</v>
      </c>
      <c r="I290" s="7">
        <v>122492164.54000001</v>
      </c>
      <c r="J290" s="7">
        <v>82.983893157710384</v>
      </c>
      <c r="K290" s="7">
        <v>122492164.54000001</v>
      </c>
      <c r="L290" s="7">
        <v>82.983893157710384</v>
      </c>
      <c r="M290" s="7">
        <v>122492164.54000001</v>
      </c>
      <c r="N290" s="7">
        <v>82.983893157710384</v>
      </c>
      <c r="O290" s="7">
        <v>122492164.54000001</v>
      </c>
      <c r="P290" s="7">
        <v>82.983893157710384</v>
      </c>
      <c r="Q290" s="7">
        <v>25117401.460000001</v>
      </c>
      <c r="R290" s="7">
        <v>17.016106842289599</v>
      </c>
    </row>
    <row r="291" spans="1:18" ht="51" x14ac:dyDescent="0.2">
      <c r="A291" s="5" t="s">
        <v>432</v>
      </c>
      <c r="B291" s="16" t="s">
        <v>424</v>
      </c>
      <c r="C291" s="7">
        <v>104400000</v>
      </c>
      <c r="D291" s="7">
        <v>0</v>
      </c>
      <c r="E291" s="7">
        <v>0</v>
      </c>
      <c r="F291" s="7">
        <v>0</v>
      </c>
      <c r="G291" s="7">
        <v>19216500</v>
      </c>
      <c r="H291" s="7">
        <v>85183500</v>
      </c>
      <c r="I291" s="7">
        <v>81426500</v>
      </c>
      <c r="J291" s="7">
        <v>95.589521444880802</v>
      </c>
      <c r="K291" s="7">
        <v>81426500</v>
      </c>
      <c r="L291" s="7">
        <v>95.589521444880802</v>
      </c>
      <c r="M291" s="7">
        <v>81426500</v>
      </c>
      <c r="N291" s="7">
        <v>95.589521444880802</v>
      </c>
      <c r="O291" s="7">
        <v>81426500</v>
      </c>
      <c r="P291" s="7">
        <v>95.589521444880802</v>
      </c>
      <c r="Q291" s="7">
        <v>3757000</v>
      </c>
      <c r="R291" s="7">
        <v>4.4104785551192398</v>
      </c>
    </row>
    <row r="292" spans="1:18" ht="25.5" x14ac:dyDescent="0.2">
      <c r="A292" s="5" t="s">
        <v>433</v>
      </c>
      <c r="B292" s="16" t="s">
        <v>426</v>
      </c>
      <c r="C292" s="7">
        <v>44400000</v>
      </c>
      <c r="D292" s="7">
        <v>0</v>
      </c>
      <c r="E292" s="7">
        <v>0</v>
      </c>
      <c r="F292" s="7">
        <v>0</v>
      </c>
      <c r="G292" s="7">
        <v>43400</v>
      </c>
      <c r="H292" s="7">
        <v>44356600</v>
      </c>
      <c r="I292" s="7">
        <v>23356598.539999999</v>
      </c>
      <c r="J292" s="7">
        <v>52.656422133346602</v>
      </c>
      <c r="K292" s="7">
        <v>23356598.539999999</v>
      </c>
      <c r="L292" s="7">
        <v>52.656422133346602</v>
      </c>
      <c r="M292" s="7">
        <v>23356598.539999999</v>
      </c>
      <c r="N292" s="7">
        <v>52.656422133346602</v>
      </c>
      <c r="O292" s="7">
        <v>23356598.539999999</v>
      </c>
      <c r="P292" s="7">
        <v>52.656422133346602</v>
      </c>
      <c r="Q292" s="7">
        <v>21000001.460000001</v>
      </c>
      <c r="R292" s="7">
        <v>47.343577866653391</v>
      </c>
    </row>
    <row r="293" spans="1:18" ht="25.5" x14ac:dyDescent="0.2">
      <c r="A293" s="5" t="s">
        <v>434</v>
      </c>
      <c r="B293" s="16" t="s">
        <v>428</v>
      </c>
      <c r="C293" s="7">
        <v>28800000</v>
      </c>
      <c r="D293" s="7">
        <v>0</v>
      </c>
      <c r="E293" s="7">
        <v>0</v>
      </c>
      <c r="F293" s="7">
        <v>0</v>
      </c>
      <c r="G293" s="7">
        <v>21111467</v>
      </c>
      <c r="H293" s="7">
        <v>7688533</v>
      </c>
      <c r="I293" s="7">
        <v>7328133</v>
      </c>
      <c r="J293" s="7">
        <v>95.312499796775299</v>
      </c>
      <c r="K293" s="7">
        <v>7328133</v>
      </c>
      <c r="L293" s="7">
        <v>95.312499796775299</v>
      </c>
      <c r="M293" s="7">
        <v>7328133</v>
      </c>
      <c r="N293" s="7">
        <v>95.312499796775299</v>
      </c>
      <c r="O293" s="7">
        <v>7328133</v>
      </c>
      <c r="P293" s="7">
        <v>95.312499796775299</v>
      </c>
      <c r="Q293" s="7">
        <v>360400</v>
      </c>
      <c r="R293" s="7">
        <v>4.6875002032247197</v>
      </c>
    </row>
    <row r="294" spans="1:18" ht="25.5" x14ac:dyDescent="0.2">
      <c r="A294" s="5" t="s">
        <v>435</v>
      </c>
      <c r="B294" s="16" t="s">
        <v>430</v>
      </c>
      <c r="C294" s="7">
        <v>28800000</v>
      </c>
      <c r="D294" s="7">
        <v>0</v>
      </c>
      <c r="E294" s="7">
        <v>0</v>
      </c>
      <c r="F294" s="7">
        <v>2112933</v>
      </c>
      <c r="G294" s="7">
        <v>20532000</v>
      </c>
      <c r="H294" s="7">
        <v>10380933</v>
      </c>
      <c r="I294" s="7">
        <v>10380933</v>
      </c>
      <c r="J294" s="7">
        <v>100</v>
      </c>
      <c r="K294" s="7">
        <v>10380933</v>
      </c>
      <c r="L294" s="7">
        <v>100</v>
      </c>
      <c r="M294" s="7">
        <v>10380933</v>
      </c>
      <c r="N294" s="7">
        <v>100</v>
      </c>
      <c r="O294" s="7">
        <v>10380933</v>
      </c>
      <c r="P294" s="7">
        <v>100</v>
      </c>
      <c r="Q294" s="7">
        <v>0</v>
      </c>
      <c r="R294" s="7">
        <v>0</v>
      </c>
    </row>
    <row r="295" spans="1:18" x14ac:dyDescent="0.2">
      <c r="A295" s="5" t="s">
        <v>436</v>
      </c>
      <c r="B295" s="14" t="s">
        <v>279</v>
      </c>
      <c r="C295" s="7">
        <v>334400000</v>
      </c>
      <c r="D295" s="7">
        <v>0</v>
      </c>
      <c r="E295" s="7">
        <v>14035620</v>
      </c>
      <c r="F295" s="7">
        <v>0</v>
      </c>
      <c r="G295" s="7">
        <v>70678600</v>
      </c>
      <c r="H295" s="7">
        <v>249685780</v>
      </c>
      <c r="I295" s="7">
        <v>242763880</v>
      </c>
      <c r="J295" s="7">
        <v>97.2277556214855</v>
      </c>
      <c r="K295" s="7">
        <v>242763880</v>
      </c>
      <c r="L295" s="7">
        <v>97.2277556214855</v>
      </c>
      <c r="M295" s="7">
        <v>242763880</v>
      </c>
      <c r="N295" s="7">
        <v>97.2277556214855</v>
      </c>
      <c r="O295" s="7">
        <v>240244400</v>
      </c>
      <c r="P295" s="7">
        <v>96.218695353816301</v>
      </c>
      <c r="Q295" s="7">
        <v>6921900</v>
      </c>
      <c r="R295" s="7">
        <v>2.7722443785144701</v>
      </c>
    </row>
    <row r="296" spans="1:18" x14ac:dyDescent="0.2">
      <c r="A296" s="5" t="s">
        <v>437</v>
      </c>
      <c r="B296" s="14" t="s">
        <v>281</v>
      </c>
      <c r="C296" s="7">
        <v>334400000</v>
      </c>
      <c r="D296" s="7">
        <v>0</v>
      </c>
      <c r="E296" s="7">
        <v>14035620</v>
      </c>
      <c r="F296" s="7">
        <v>0</v>
      </c>
      <c r="G296" s="7">
        <v>70678600</v>
      </c>
      <c r="H296" s="7">
        <v>249685780</v>
      </c>
      <c r="I296" s="7">
        <v>242763880</v>
      </c>
      <c r="J296" s="7">
        <v>97.2277556214855</v>
      </c>
      <c r="K296" s="7">
        <v>242763880</v>
      </c>
      <c r="L296" s="7">
        <v>97.2277556214855</v>
      </c>
      <c r="M296" s="7">
        <v>242763880</v>
      </c>
      <c r="N296" s="7">
        <v>97.2277556214855</v>
      </c>
      <c r="O296" s="7">
        <v>240244400</v>
      </c>
      <c r="P296" s="7">
        <v>96.218695353816301</v>
      </c>
      <c r="Q296" s="7">
        <v>6921900</v>
      </c>
      <c r="R296" s="7">
        <v>2.7722443785144701</v>
      </c>
    </row>
    <row r="297" spans="1:18" x14ac:dyDescent="0.2">
      <c r="A297" s="5" t="s">
        <v>438</v>
      </c>
      <c r="B297" s="14" t="s">
        <v>439</v>
      </c>
      <c r="C297" s="7">
        <v>334400000</v>
      </c>
      <c r="D297" s="7">
        <v>0</v>
      </c>
      <c r="E297" s="7">
        <v>14035620</v>
      </c>
      <c r="F297" s="7">
        <v>0</v>
      </c>
      <c r="G297" s="7">
        <v>70678600</v>
      </c>
      <c r="H297" s="7">
        <v>249685780</v>
      </c>
      <c r="I297" s="7">
        <v>242763880</v>
      </c>
      <c r="J297" s="7">
        <v>97.2277556214855</v>
      </c>
      <c r="K297" s="7">
        <v>242763880</v>
      </c>
      <c r="L297" s="7">
        <v>97.2277556214855</v>
      </c>
      <c r="M297" s="7">
        <v>242763880</v>
      </c>
      <c r="N297" s="7">
        <v>97.2277556214855</v>
      </c>
      <c r="O297" s="7">
        <v>240244400</v>
      </c>
      <c r="P297" s="7">
        <v>96.218695353816301</v>
      </c>
      <c r="Q297" s="7">
        <v>6921900</v>
      </c>
      <c r="R297" s="7">
        <v>2.7722443785144701</v>
      </c>
    </row>
    <row r="298" spans="1:18" x14ac:dyDescent="0.2">
      <c r="A298" s="5" t="s">
        <v>440</v>
      </c>
      <c r="B298" s="14" t="s">
        <v>441</v>
      </c>
      <c r="C298" s="7">
        <v>334400000</v>
      </c>
      <c r="D298" s="7">
        <v>0</v>
      </c>
      <c r="E298" s="7">
        <v>14035620</v>
      </c>
      <c r="F298" s="7">
        <v>0</v>
      </c>
      <c r="G298" s="7">
        <v>70678600</v>
      </c>
      <c r="H298" s="7">
        <v>249685780</v>
      </c>
      <c r="I298" s="7">
        <v>242763880</v>
      </c>
      <c r="J298" s="7">
        <v>97.2277556214855</v>
      </c>
      <c r="K298" s="7">
        <v>242763880</v>
      </c>
      <c r="L298" s="7">
        <v>97.2277556214855</v>
      </c>
      <c r="M298" s="7">
        <v>242763880</v>
      </c>
      <c r="N298" s="7">
        <v>97.2277556214855</v>
      </c>
      <c r="O298" s="7">
        <v>240244400</v>
      </c>
      <c r="P298" s="7">
        <v>96.218695353816301</v>
      </c>
      <c r="Q298" s="7">
        <v>6921900</v>
      </c>
      <c r="R298" s="7">
        <v>2.7722443785144701</v>
      </c>
    </row>
    <row r="299" spans="1:18" x14ac:dyDescent="0.2">
      <c r="A299" s="5" t="s">
        <v>442</v>
      </c>
      <c r="B299" s="14" t="s">
        <v>78</v>
      </c>
      <c r="C299" s="7">
        <v>100000000</v>
      </c>
      <c r="D299" s="7">
        <v>0</v>
      </c>
      <c r="E299" s="7">
        <v>14035620</v>
      </c>
      <c r="F299" s="7">
        <v>0</v>
      </c>
      <c r="G299" s="7">
        <v>0</v>
      </c>
      <c r="H299" s="7">
        <v>85964380</v>
      </c>
      <c r="I299" s="7">
        <v>85964380</v>
      </c>
      <c r="J299" s="7">
        <v>100</v>
      </c>
      <c r="K299" s="7">
        <v>85964380</v>
      </c>
      <c r="L299" s="7">
        <v>100</v>
      </c>
      <c r="M299" s="7">
        <v>85964380</v>
      </c>
      <c r="N299" s="7">
        <v>100</v>
      </c>
      <c r="O299" s="7">
        <v>83444900</v>
      </c>
      <c r="P299" s="7">
        <v>97.069158179236609</v>
      </c>
      <c r="Q299" s="7">
        <v>0</v>
      </c>
      <c r="R299" s="7">
        <v>0</v>
      </c>
    </row>
    <row r="300" spans="1:18" ht="38.25" x14ac:dyDescent="0.2">
      <c r="A300" s="5" t="s">
        <v>443</v>
      </c>
      <c r="B300" s="16" t="s">
        <v>444</v>
      </c>
      <c r="C300" s="7">
        <v>100000000</v>
      </c>
      <c r="D300" s="7">
        <v>0</v>
      </c>
      <c r="E300" s="7">
        <v>14035620</v>
      </c>
      <c r="F300" s="7">
        <v>0</v>
      </c>
      <c r="G300" s="7">
        <v>0</v>
      </c>
      <c r="H300" s="7">
        <v>85964380</v>
      </c>
      <c r="I300" s="7">
        <v>85964380</v>
      </c>
      <c r="J300" s="7">
        <v>100</v>
      </c>
      <c r="K300" s="7">
        <v>85964380</v>
      </c>
      <c r="L300" s="7">
        <v>100</v>
      </c>
      <c r="M300" s="7">
        <v>85964380</v>
      </c>
      <c r="N300" s="7">
        <v>100</v>
      </c>
      <c r="O300" s="7">
        <v>83444900</v>
      </c>
      <c r="P300" s="7">
        <v>97.069158179236609</v>
      </c>
      <c r="Q300" s="7">
        <v>0</v>
      </c>
      <c r="R300" s="7">
        <v>0</v>
      </c>
    </row>
    <row r="301" spans="1:18" x14ac:dyDescent="0.2">
      <c r="A301" s="5" t="s">
        <v>445</v>
      </c>
      <c r="B301" s="14" t="s">
        <v>115</v>
      </c>
      <c r="C301" s="7">
        <v>234400000</v>
      </c>
      <c r="D301" s="7">
        <v>0</v>
      </c>
      <c r="E301" s="7">
        <v>0</v>
      </c>
      <c r="F301" s="7">
        <v>0</v>
      </c>
      <c r="G301" s="7">
        <v>70678600</v>
      </c>
      <c r="H301" s="7">
        <v>163721400</v>
      </c>
      <c r="I301" s="7">
        <v>156799500</v>
      </c>
      <c r="J301" s="7">
        <v>95.772147074237083</v>
      </c>
      <c r="K301" s="7">
        <v>156799500</v>
      </c>
      <c r="L301" s="7">
        <v>95.772147074237083</v>
      </c>
      <c r="M301" s="7">
        <v>156799500</v>
      </c>
      <c r="N301" s="7">
        <v>95.772147074237083</v>
      </c>
      <c r="O301" s="7">
        <v>156799500</v>
      </c>
      <c r="P301" s="7">
        <v>95.772147074237083</v>
      </c>
      <c r="Q301" s="7">
        <v>6921900</v>
      </c>
      <c r="R301" s="7">
        <v>4.2278529257629094</v>
      </c>
    </row>
    <row r="302" spans="1:18" ht="38.25" x14ac:dyDescent="0.2">
      <c r="A302" s="5" t="s">
        <v>446</v>
      </c>
      <c r="B302" s="16" t="s">
        <v>444</v>
      </c>
      <c r="C302" s="7">
        <v>234400000</v>
      </c>
      <c r="D302" s="7">
        <v>0</v>
      </c>
      <c r="E302" s="7">
        <v>0</v>
      </c>
      <c r="F302" s="7">
        <v>0</v>
      </c>
      <c r="G302" s="7">
        <v>70678600</v>
      </c>
      <c r="H302" s="7">
        <v>163721400</v>
      </c>
      <c r="I302" s="7">
        <v>156799500</v>
      </c>
      <c r="J302" s="7">
        <v>95.772147074237083</v>
      </c>
      <c r="K302" s="7">
        <v>156799500</v>
      </c>
      <c r="L302" s="7">
        <v>95.772147074237083</v>
      </c>
      <c r="M302" s="7">
        <v>156799500</v>
      </c>
      <c r="N302" s="7">
        <v>95.772147074237083</v>
      </c>
      <c r="O302" s="7">
        <v>156799500</v>
      </c>
      <c r="P302" s="7">
        <v>95.772147074237083</v>
      </c>
      <c r="Q302" s="7">
        <v>6921900</v>
      </c>
      <c r="R302" s="7">
        <v>4.2278529257629094</v>
      </c>
    </row>
    <row r="303" spans="1:18" x14ac:dyDescent="0.2">
      <c r="A303" s="5" t="s">
        <v>447</v>
      </c>
      <c r="B303" s="14" t="s">
        <v>105</v>
      </c>
      <c r="C303" s="7">
        <v>4213065472</v>
      </c>
      <c r="D303" s="7">
        <v>5177839457</v>
      </c>
      <c r="E303" s="7">
        <v>1519441049.71</v>
      </c>
      <c r="F303" s="7">
        <v>276780017</v>
      </c>
      <c r="G303" s="7">
        <v>147310983</v>
      </c>
      <c r="H303" s="7">
        <v>8000932913.29</v>
      </c>
      <c r="I303" s="7">
        <v>3085036658.2199998</v>
      </c>
      <c r="J303" s="7">
        <v>38.558461765072202</v>
      </c>
      <c r="K303" s="7">
        <v>3085036658.2199998</v>
      </c>
      <c r="L303" s="7">
        <v>38.558461765072202</v>
      </c>
      <c r="M303" s="7">
        <v>1847656401.22</v>
      </c>
      <c r="N303" s="7">
        <v>23.093012043019897</v>
      </c>
      <c r="O303" s="7">
        <v>1531862450.22</v>
      </c>
      <c r="P303" s="7">
        <v>19.146047927429699</v>
      </c>
      <c r="Q303" s="7">
        <v>4915896255.0699997</v>
      </c>
      <c r="R303" s="7">
        <v>61.441538234927791</v>
      </c>
    </row>
    <row r="304" spans="1:18" x14ac:dyDescent="0.2">
      <c r="A304" s="5" t="s">
        <v>448</v>
      </c>
      <c r="B304" s="14" t="s">
        <v>158</v>
      </c>
      <c r="C304" s="7">
        <v>80073000</v>
      </c>
      <c r="D304" s="7">
        <v>0</v>
      </c>
      <c r="E304" s="7">
        <v>18400000</v>
      </c>
      <c r="F304" s="7">
        <v>0</v>
      </c>
      <c r="G304" s="7">
        <v>8325500</v>
      </c>
      <c r="H304" s="7">
        <v>53347500</v>
      </c>
      <c r="I304" s="7">
        <v>47841000</v>
      </c>
      <c r="J304" s="7">
        <v>89.678054266835403</v>
      </c>
      <c r="K304" s="7">
        <v>47841000</v>
      </c>
      <c r="L304" s="7">
        <v>89.678054266835403</v>
      </c>
      <c r="M304" s="7">
        <v>47841000</v>
      </c>
      <c r="N304" s="7">
        <v>89.678054266835403</v>
      </c>
      <c r="O304" s="7">
        <v>47841000</v>
      </c>
      <c r="P304" s="7">
        <v>89.678054266835403</v>
      </c>
      <c r="Q304" s="7">
        <v>5506500</v>
      </c>
      <c r="R304" s="7">
        <v>10.321945733164601</v>
      </c>
    </row>
    <row r="305" spans="1:18" x14ac:dyDescent="0.2">
      <c r="A305" s="5" t="s">
        <v>449</v>
      </c>
      <c r="B305" s="14" t="s">
        <v>450</v>
      </c>
      <c r="C305" s="7">
        <v>80073000</v>
      </c>
      <c r="D305" s="7">
        <v>0</v>
      </c>
      <c r="E305" s="7">
        <v>18400000</v>
      </c>
      <c r="F305" s="7">
        <v>0</v>
      </c>
      <c r="G305" s="7">
        <v>8325500</v>
      </c>
      <c r="H305" s="7">
        <v>53347500</v>
      </c>
      <c r="I305" s="7">
        <v>47841000</v>
      </c>
      <c r="J305" s="7">
        <v>89.678054266835403</v>
      </c>
      <c r="K305" s="7">
        <v>47841000</v>
      </c>
      <c r="L305" s="7">
        <v>89.678054266835403</v>
      </c>
      <c r="M305" s="7">
        <v>47841000</v>
      </c>
      <c r="N305" s="7">
        <v>89.678054266835403</v>
      </c>
      <c r="O305" s="7">
        <v>47841000</v>
      </c>
      <c r="P305" s="7">
        <v>89.678054266835403</v>
      </c>
      <c r="Q305" s="7">
        <v>5506500</v>
      </c>
      <c r="R305" s="7">
        <v>10.321945733164601</v>
      </c>
    </row>
    <row r="306" spans="1:18" x14ac:dyDescent="0.2">
      <c r="A306" s="5" t="s">
        <v>451</v>
      </c>
      <c r="B306" s="14" t="s">
        <v>452</v>
      </c>
      <c r="C306" s="7">
        <v>80073000</v>
      </c>
      <c r="D306" s="7">
        <v>0</v>
      </c>
      <c r="E306" s="7">
        <v>18400000</v>
      </c>
      <c r="F306" s="7">
        <v>0</v>
      </c>
      <c r="G306" s="7">
        <v>8325500</v>
      </c>
      <c r="H306" s="7">
        <v>53347500</v>
      </c>
      <c r="I306" s="7">
        <v>47841000</v>
      </c>
      <c r="J306" s="7">
        <v>89.678054266835403</v>
      </c>
      <c r="K306" s="7">
        <v>47841000</v>
      </c>
      <c r="L306" s="7">
        <v>89.678054266835403</v>
      </c>
      <c r="M306" s="7">
        <v>47841000</v>
      </c>
      <c r="N306" s="7">
        <v>89.678054266835403</v>
      </c>
      <c r="O306" s="7">
        <v>47841000</v>
      </c>
      <c r="P306" s="7">
        <v>89.678054266835403</v>
      </c>
      <c r="Q306" s="7">
        <v>5506500</v>
      </c>
      <c r="R306" s="7">
        <v>10.321945733164601</v>
      </c>
    </row>
    <row r="307" spans="1:18" x14ac:dyDescent="0.2">
      <c r="A307" s="5" t="s">
        <v>453</v>
      </c>
      <c r="B307" s="14" t="s">
        <v>454</v>
      </c>
      <c r="C307" s="7">
        <v>80073000</v>
      </c>
      <c r="D307" s="7">
        <v>0</v>
      </c>
      <c r="E307" s="7">
        <v>18400000</v>
      </c>
      <c r="F307" s="7">
        <v>0</v>
      </c>
      <c r="G307" s="7">
        <v>8325500</v>
      </c>
      <c r="H307" s="7">
        <v>53347500</v>
      </c>
      <c r="I307" s="7">
        <v>47841000</v>
      </c>
      <c r="J307" s="7">
        <v>89.678054266835403</v>
      </c>
      <c r="K307" s="7">
        <v>47841000</v>
      </c>
      <c r="L307" s="7">
        <v>89.678054266835403</v>
      </c>
      <c r="M307" s="7">
        <v>47841000</v>
      </c>
      <c r="N307" s="7">
        <v>89.678054266835403</v>
      </c>
      <c r="O307" s="7">
        <v>47841000</v>
      </c>
      <c r="P307" s="7">
        <v>89.678054266835403</v>
      </c>
      <c r="Q307" s="7">
        <v>5506500</v>
      </c>
      <c r="R307" s="7">
        <v>10.321945733164601</v>
      </c>
    </row>
    <row r="308" spans="1:18" x14ac:dyDescent="0.2">
      <c r="A308" s="5" t="s">
        <v>455</v>
      </c>
      <c r="B308" s="14" t="s">
        <v>78</v>
      </c>
      <c r="C308" s="7">
        <v>18400000</v>
      </c>
      <c r="D308" s="7">
        <v>0</v>
      </c>
      <c r="E308" s="7">
        <v>18400000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</row>
    <row r="309" spans="1:18" ht="25.5" x14ac:dyDescent="0.2">
      <c r="A309" s="5" t="s">
        <v>456</v>
      </c>
      <c r="B309" s="16" t="s">
        <v>457</v>
      </c>
      <c r="C309" s="7">
        <v>18400000</v>
      </c>
      <c r="D309" s="7">
        <v>0</v>
      </c>
      <c r="E309" s="7">
        <v>18400000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</row>
    <row r="310" spans="1:18" x14ac:dyDescent="0.2">
      <c r="A310" s="5" t="s">
        <v>458</v>
      </c>
      <c r="B310" s="14" t="s">
        <v>115</v>
      </c>
      <c r="C310" s="7">
        <v>61673000</v>
      </c>
      <c r="D310" s="7">
        <v>0</v>
      </c>
      <c r="E310" s="7">
        <v>0</v>
      </c>
      <c r="F310" s="7">
        <v>0</v>
      </c>
      <c r="G310" s="7">
        <v>8325500</v>
      </c>
      <c r="H310" s="7">
        <v>53347500</v>
      </c>
      <c r="I310" s="7">
        <v>47841000</v>
      </c>
      <c r="J310" s="7">
        <v>89.678054266835403</v>
      </c>
      <c r="K310" s="7">
        <v>47841000</v>
      </c>
      <c r="L310" s="7">
        <v>89.678054266835403</v>
      </c>
      <c r="M310" s="7">
        <v>47841000</v>
      </c>
      <c r="N310" s="7">
        <v>89.678054266835403</v>
      </c>
      <c r="O310" s="7">
        <v>47841000</v>
      </c>
      <c r="P310" s="7">
        <v>89.678054266835403</v>
      </c>
      <c r="Q310" s="7">
        <v>5506500</v>
      </c>
      <c r="R310" s="7">
        <v>10.321945733164601</v>
      </c>
    </row>
    <row r="311" spans="1:18" ht="25.5" x14ac:dyDescent="0.2">
      <c r="A311" s="5" t="s">
        <v>459</v>
      </c>
      <c r="B311" s="16" t="s">
        <v>457</v>
      </c>
      <c r="C311" s="7">
        <v>61673000</v>
      </c>
      <c r="D311" s="7">
        <v>0</v>
      </c>
      <c r="E311" s="7">
        <v>0</v>
      </c>
      <c r="F311" s="7">
        <v>0</v>
      </c>
      <c r="G311" s="7">
        <v>8325500</v>
      </c>
      <c r="H311" s="7">
        <v>53347500</v>
      </c>
      <c r="I311" s="7">
        <v>47841000</v>
      </c>
      <c r="J311" s="7">
        <v>89.678054266835403</v>
      </c>
      <c r="K311" s="7">
        <v>47841000</v>
      </c>
      <c r="L311" s="7">
        <v>89.678054266835403</v>
      </c>
      <c r="M311" s="7">
        <v>47841000</v>
      </c>
      <c r="N311" s="7">
        <v>89.678054266835403</v>
      </c>
      <c r="O311" s="7">
        <v>47841000</v>
      </c>
      <c r="P311" s="7">
        <v>89.678054266835403</v>
      </c>
      <c r="Q311" s="7">
        <v>5506500</v>
      </c>
      <c r="R311" s="7">
        <v>10.321945733164601</v>
      </c>
    </row>
    <row r="312" spans="1:18" x14ac:dyDescent="0.2">
      <c r="A312" s="5" t="s">
        <v>460</v>
      </c>
      <c r="B312" s="14" t="s">
        <v>107</v>
      </c>
      <c r="C312" s="7">
        <v>607600000</v>
      </c>
      <c r="D312" s="7">
        <v>56605000</v>
      </c>
      <c r="E312" s="7">
        <v>104281270</v>
      </c>
      <c r="F312" s="7">
        <v>73281100</v>
      </c>
      <c r="G312" s="7">
        <v>125145050</v>
      </c>
      <c r="H312" s="7">
        <v>508059780</v>
      </c>
      <c r="I312" s="7">
        <v>497768780</v>
      </c>
      <c r="J312" s="7">
        <v>97.9744509592946</v>
      </c>
      <c r="K312" s="7">
        <v>497768780</v>
      </c>
      <c r="L312" s="7">
        <v>97.9744509592946</v>
      </c>
      <c r="M312" s="7">
        <v>497768780</v>
      </c>
      <c r="N312" s="7">
        <v>97.9744509592946</v>
      </c>
      <c r="O312" s="7">
        <v>497768780</v>
      </c>
      <c r="P312" s="7">
        <v>97.9744509592946</v>
      </c>
      <c r="Q312" s="7">
        <v>10291000</v>
      </c>
      <c r="R312" s="7">
        <v>2.02554904070541</v>
      </c>
    </row>
    <row r="313" spans="1:18" x14ac:dyDescent="0.2">
      <c r="A313" s="5" t="s">
        <v>461</v>
      </c>
      <c r="B313" s="14" t="s">
        <v>109</v>
      </c>
      <c r="C313" s="7">
        <v>607600000</v>
      </c>
      <c r="D313" s="7">
        <v>56605000</v>
      </c>
      <c r="E313" s="7">
        <v>104281270</v>
      </c>
      <c r="F313" s="7">
        <v>73281100</v>
      </c>
      <c r="G313" s="7">
        <v>125145050</v>
      </c>
      <c r="H313" s="7">
        <v>508059780</v>
      </c>
      <c r="I313" s="7">
        <v>497768780</v>
      </c>
      <c r="J313" s="7">
        <v>97.9744509592946</v>
      </c>
      <c r="K313" s="7">
        <v>497768780</v>
      </c>
      <c r="L313" s="7">
        <v>97.9744509592946</v>
      </c>
      <c r="M313" s="7">
        <v>497768780</v>
      </c>
      <c r="N313" s="7">
        <v>97.9744509592946</v>
      </c>
      <c r="O313" s="7">
        <v>497768780</v>
      </c>
      <c r="P313" s="7">
        <v>97.9744509592946</v>
      </c>
      <c r="Q313" s="7">
        <v>10291000</v>
      </c>
      <c r="R313" s="7">
        <v>2.02554904070541</v>
      </c>
    </row>
    <row r="314" spans="1:18" x14ac:dyDescent="0.2">
      <c r="A314" s="5" t="s">
        <v>462</v>
      </c>
      <c r="B314" s="14" t="s">
        <v>463</v>
      </c>
      <c r="C314" s="7">
        <v>246400000</v>
      </c>
      <c r="D314" s="7">
        <v>56605000</v>
      </c>
      <c r="E314" s="7">
        <v>25570220</v>
      </c>
      <c r="F314" s="7">
        <v>49500000</v>
      </c>
      <c r="G314" s="7">
        <v>1000000</v>
      </c>
      <c r="H314" s="7">
        <v>325934780</v>
      </c>
      <c r="I314" s="7">
        <v>316958980</v>
      </c>
      <c r="J314" s="7">
        <v>97.24613617485069</v>
      </c>
      <c r="K314" s="7">
        <v>316958980</v>
      </c>
      <c r="L314" s="7">
        <v>97.24613617485069</v>
      </c>
      <c r="M314" s="7">
        <v>316958980</v>
      </c>
      <c r="N314" s="7">
        <v>97.24613617485069</v>
      </c>
      <c r="O314" s="7">
        <v>316958980</v>
      </c>
      <c r="P314" s="7">
        <v>97.24613617485069</v>
      </c>
      <c r="Q314" s="7">
        <v>8975800</v>
      </c>
      <c r="R314" s="7">
        <v>2.7538638251493102</v>
      </c>
    </row>
    <row r="315" spans="1:18" x14ac:dyDescent="0.2">
      <c r="A315" s="5" t="s">
        <v>464</v>
      </c>
      <c r="B315" s="14" t="s">
        <v>465</v>
      </c>
      <c r="C315" s="7">
        <v>246400000</v>
      </c>
      <c r="D315" s="7">
        <v>56605000</v>
      </c>
      <c r="E315" s="7">
        <v>25570220</v>
      </c>
      <c r="F315" s="7">
        <v>49500000</v>
      </c>
      <c r="G315" s="7">
        <v>1000000</v>
      </c>
      <c r="H315" s="7">
        <v>325934780</v>
      </c>
      <c r="I315" s="7">
        <v>316958980</v>
      </c>
      <c r="J315" s="7">
        <v>97.24613617485069</v>
      </c>
      <c r="K315" s="7">
        <v>316958980</v>
      </c>
      <c r="L315" s="7">
        <v>97.24613617485069</v>
      </c>
      <c r="M315" s="7">
        <v>316958980</v>
      </c>
      <c r="N315" s="7">
        <v>97.24613617485069</v>
      </c>
      <c r="O315" s="7">
        <v>316958980</v>
      </c>
      <c r="P315" s="7">
        <v>97.24613617485069</v>
      </c>
      <c r="Q315" s="7">
        <v>8975800</v>
      </c>
      <c r="R315" s="7">
        <v>2.7538638251493102</v>
      </c>
    </row>
    <row r="316" spans="1:18" x14ac:dyDescent="0.2">
      <c r="A316" s="5" t="s">
        <v>466</v>
      </c>
      <c r="B316" s="14" t="s">
        <v>78</v>
      </c>
      <c r="C316" s="7">
        <v>62000000</v>
      </c>
      <c r="D316" s="7">
        <v>0</v>
      </c>
      <c r="E316" s="7">
        <v>25570220</v>
      </c>
      <c r="F316" s="7">
        <v>0</v>
      </c>
      <c r="G316" s="7">
        <v>0</v>
      </c>
      <c r="H316" s="7">
        <v>36429780</v>
      </c>
      <c r="I316" s="7">
        <v>36429780</v>
      </c>
      <c r="J316" s="7">
        <v>100</v>
      </c>
      <c r="K316" s="7">
        <v>36429780</v>
      </c>
      <c r="L316" s="7">
        <v>100</v>
      </c>
      <c r="M316" s="7">
        <v>36429780</v>
      </c>
      <c r="N316" s="7">
        <v>100</v>
      </c>
      <c r="O316" s="7">
        <v>36429780</v>
      </c>
      <c r="P316" s="7">
        <v>100</v>
      </c>
      <c r="Q316" s="7">
        <v>0</v>
      </c>
      <c r="R316" s="7">
        <v>0</v>
      </c>
    </row>
    <row r="317" spans="1:18" ht="38.25" x14ac:dyDescent="0.2">
      <c r="A317" s="5" t="s">
        <v>467</v>
      </c>
      <c r="B317" s="16" t="s">
        <v>468</v>
      </c>
      <c r="C317" s="7">
        <v>62000000</v>
      </c>
      <c r="D317" s="7">
        <v>0</v>
      </c>
      <c r="E317" s="7">
        <v>25570220</v>
      </c>
      <c r="F317" s="7">
        <v>0</v>
      </c>
      <c r="G317" s="7">
        <v>0</v>
      </c>
      <c r="H317" s="7">
        <v>36429780</v>
      </c>
      <c r="I317" s="7">
        <v>36429780</v>
      </c>
      <c r="J317" s="7">
        <v>100</v>
      </c>
      <c r="K317" s="7">
        <v>36429780</v>
      </c>
      <c r="L317" s="7">
        <v>100</v>
      </c>
      <c r="M317" s="7">
        <v>36429780</v>
      </c>
      <c r="N317" s="7">
        <v>100</v>
      </c>
      <c r="O317" s="7">
        <v>36429780</v>
      </c>
      <c r="P317" s="7">
        <v>100</v>
      </c>
      <c r="Q317" s="7">
        <v>0</v>
      </c>
      <c r="R317" s="7">
        <v>0</v>
      </c>
    </row>
    <row r="318" spans="1:18" x14ac:dyDescent="0.2">
      <c r="A318" s="5" t="s">
        <v>469</v>
      </c>
      <c r="B318" s="14" t="s">
        <v>115</v>
      </c>
      <c r="C318" s="7">
        <v>184400000</v>
      </c>
      <c r="D318" s="7">
        <v>0</v>
      </c>
      <c r="E318" s="7">
        <v>0</v>
      </c>
      <c r="F318" s="7">
        <v>49500000</v>
      </c>
      <c r="G318" s="7">
        <v>1000000</v>
      </c>
      <c r="H318" s="7">
        <v>232900000</v>
      </c>
      <c r="I318" s="7">
        <v>225522100</v>
      </c>
      <c r="J318" s="7">
        <v>96.832159725203994</v>
      </c>
      <c r="K318" s="7">
        <v>225522100</v>
      </c>
      <c r="L318" s="7">
        <v>96.832159725203994</v>
      </c>
      <c r="M318" s="7">
        <v>225522100</v>
      </c>
      <c r="N318" s="7">
        <v>96.832159725203994</v>
      </c>
      <c r="O318" s="7">
        <v>225522100</v>
      </c>
      <c r="P318" s="7">
        <v>96.832159725203994</v>
      </c>
      <c r="Q318" s="7">
        <v>7377900</v>
      </c>
      <c r="R318" s="7">
        <v>3.1678402747960503</v>
      </c>
    </row>
    <row r="319" spans="1:18" ht="38.25" x14ac:dyDescent="0.2">
      <c r="A319" s="5" t="s">
        <v>470</v>
      </c>
      <c r="B319" s="16" t="s">
        <v>468</v>
      </c>
      <c r="C319" s="7">
        <v>184400000</v>
      </c>
      <c r="D319" s="7">
        <v>0</v>
      </c>
      <c r="E319" s="7">
        <v>0</v>
      </c>
      <c r="F319" s="7">
        <v>49500000</v>
      </c>
      <c r="G319" s="7">
        <v>1000000</v>
      </c>
      <c r="H319" s="7">
        <v>232900000</v>
      </c>
      <c r="I319" s="7">
        <v>225522100</v>
      </c>
      <c r="J319" s="7">
        <v>96.832159725203994</v>
      </c>
      <c r="K319" s="7">
        <v>225522100</v>
      </c>
      <c r="L319" s="7">
        <v>96.832159725203994</v>
      </c>
      <c r="M319" s="7">
        <v>225522100</v>
      </c>
      <c r="N319" s="7">
        <v>96.832159725203994</v>
      </c>
      <c r="O319" s="7">
        <v>225522100</v>
      </c>
      <c r="P319" s="7">
        <v>96.832159725203994</v>
      </c>
      <c r="Q319" s="7">
        <v>7377900</v>
      </c>
      <c r="R319" s="7">
        <v>3.1678402747960503</v>
      </c>
    </row>
    <row r="320" spans="1:18" x14ac:dyDescent="0.2">
      <c r="A320" s="5" t="s">
        <v>471</v>
      </c>
      <c r="B320" s="14" t="s">
        <v>121</v>
      </c>
      <c r="C320" s="7">
        <v>0</v>
      </c>
      <c r="D320" s="7">
        <v>56605000</v>
      </c>
      <c r="E320" s="7">
        <v>0</v>
      </c>
      <c r="F320" s="7">
        <v>0</v>
      </c>
      <c r="G320" s="7">
        <v>0</v>
      </c>
      <c r="H320" s="7">
        <v>56605000</v>
      </c>
      <c r="I320" s="7">
        <v>55007100</v>
      </c>
      <c r="J320" s="7">
        <v>97.177104496069305</v>
      </c>
      <c r="K320" s="7">
        <v>55007100</v>
      </c>
      <c r="L320" s="7">
        <v>97.177104496069305</v>
      </c>
      <c r="M320" s="7">
        <v>55007100</v>
      </c>
      <c r="N320" s="7">
        <v>97.177104496069305</v>
      </c>
      <c r="O320" s="7">
        <v>55007100</v>
      </c>
      <c r="P320" s="7">
        <v>97.177104496069305</v>
      </c>
      <c r="Q320" s="7">
        <v>1597900</v>
      </c>
      <c r="R320" s="7">
        <v>2.8228955039307499</v>
      </c>
    </row>
    <row r="321" spans="1:18" ht="38.25" x14ac:dyDescent="0.2">
      <c r="A321" s="5" t="s">
        <v>472</v>
      </c>
      <c r="B321" s="16" t="s">
        <v>468</v>
      </c>
      <c r="C321" s="7">
        <v>0</v>
      </c>
      <c r="D321" s="7">
        <v>56605000</v>
      </c>
      <c r="E321" s="7">
        <v>0</v>
      </c>
      <c r="F321" s="7">
        <v>0</v>
      </c>
      <c r="G321" s="7">
        <v>0</v>
      </c>
      <c r="H321" s="7">
        <v>56605000</v>
      </c>
      <c r="I321" s="7">
        <v>55007100</v>
      </c>
      <c r="J321" s="7">
        <v>97.177104496069305</v>
      </c>
      <c r="K321" s="7">
        <v>55007100</v>
      </c>
      <c r="L321" s="7">
        <v>97.177104496069305</v>
      </c>
      <c r="M321" s="7">
        <v>55007100</v>
      </c>
      <c r="N321" s="7">
        <v>97.177104496069305</v>
      </c>
      <c r="O321" s="7">
        <v>55007100</v>
      </c>
      <c r="P321" s="7">
        <v>97.177104496069305</v>
      </c>
      <c r="Q321" s="7">
        <v>1597900</v>
      </c>
      <c r="R321" s="7">
        <v>2.8228955039307499</v>
      </c>
    </row>
    <row r="322" spans="1:18" x14ac:dyDescent="0.2">
      <c r="A322" s="5" t="s">
        <v>473</v>
      </c>
      <c r="B322" s="14" t="s">
        <v>474</v>
      </c>
      <c r="C322" s="7">
        <v>126200000</v>
      </c>
      <c r="D322" s="7">
        <v>0</v>
      </c>
      <c r="E322" s="7">
        <v>41200000</v>
      </c>
      <c r="F322" s="7">
        <v>0</v>
      </c>
      <c r="G322" s="7">
        <v>49260000</v>
      </c>
      <c r="H322" s="7">
        <v>35740000</v>
      </c>
      <c r="I322" s="7">
        <v>35740000</v>
      </c>
      <c r="J322" s="7">
        <v>100</v>
      </c>
      <c r="K322" s="7">
        <v>35740000</v>
      </c>
      <c r="L322" s="7">
        <v>100</v>
      </c>
      <c r="M322" s="7">
        <v>35740000</v>
      </c>
      <c r="N322" s="7">
        <v>100</v>
      </c>
      <c r="O322" s="7">
        <v>35740000</v>
      </c>
      <c r="P322" s="7">
        <v>100</v>
      </c>
      <c r="Q322" s="7">
        <v>0</v>
      </c>
      <c r="R322" s="7">
        <v>0</v>
      </c>
    </row>
    <row r="323" spans="1:18" x14ac:dyDescent="0.2">
      <c r="A323" s="5" t="s">
        <v>475</v>
      </c>
      <c r="B323" s="14" t="s">
        <v>476</v>
      </c>
      <c r="C323" s="7">
        <v>126200000</v>
      </c>
      <c r="D323" s="7">
        <v>0</v>
      </c>
      <c r="E323" s="7">
        <v>41200000</v>
      </c>
      <c r="F323" s="7">
        <v>0</v>
      </c>
      <c r="G323" s="7">
        <v>49260000</v>
      </c>
      <c r="H323" s="7">
        <v>35740000</v>
      </c>
      <c r="I323" s="7">
        <v>35740000</v>
      </c>
      <c r="J323" s="7">
        <v>100</v>
      </c>
      <c r="K323" s="7">
        <v>35740000</v>
      </c>
      <c r="L323" s="7">
        <v>100</v>
      </c>
      <c r="M323" s="7">
        <v>35740000</v>
      </c>
      <c r="N323" s="7">
        <v>100</v>
      </c>
      <c r="O323" s="7">
        <v>35740000</v>
      </c>
      <c r="P323" s="7">
        <v>100</v>
      </c>
      <c r="Q323" s="7">
        <v>0</v>
      </c>
      <c r="R323" s="7">
        <v>0</v>
      </c>
    </row>
    <row r="324" spans="1:18" x14ac:dyDescent="0.2">
      <c r="A324" s="5" t="s">
        <v>477</v>
      </c>
      <c r="B324" s="14" t="s">
        <v>78</v>
      </c>
      <c r="C324" s="7">
        <v>46200000</v>
      </c>
      <c r="D324" s="7">
        <v>0</v>
      </c>
      <c r="E324" s="7">
        <v>41200000</v>
      </c>
      <c r="F324" s="7">
        <v>0</v>
      </c>
      <c r="G324" s="7">
        <v>0</v>
      </c>
      <c r="H324" s="7">
        <v>5000000</v>
      </c>
      <c r="I324" s="7">
        <v>5000000</v>
      </c>
      <c r="J324" s="7">
        <v>100</v>
      </c>
      <c r="K324" s="7">
        <v>5000000</v>
      </c>
      <c r="L324" s="7">
        <v>100</v>
      </c>
      <c r="M324" s="7">
        <v>5000000</v>
      </c>
      <c r="N324" s="7">
        <v>100</v>
      </c>
      <c r="O324" s="7">
        <v>5000000</v>
      </c>
      <c r="P324" s="7">
        <v>100</v>
      </c>
      <c r="Q324" s="7">
        <v>0</v>
      </c>
      <c r="R324" s="7">
        <v>0</v>
      </c>
    </row>
    <row r="325" spans="1:18" ht="38.25" x14ac:dyDescent="0.2">
      <c r="A325" s="5" t="s">
        <v>478</v>
      </c>
      <c r="B325" s="16" t="s">
        <v>479</v>
      </c>
      <c r="C325" s="7">
        <v>28100000</v>
      </c>
      <c r="D325" s="7">
        <v>0</v>
      </c>
      <c r="E325" s="7">
        <v>25600000</v>
      </c>
      <c r="F325" s="7">
        <v>0</v>
      </c>
      <c r="G325" s="7">
        <v>0</v>
      </c>
      <c r="H325" s="7">
        <v>2500000</v>
      </c>
      <c r="I325" s="7">
        <v>2500000</v>
      </c>
      <c r="J325" s="7">
        <v>100</v>
      </c>
      <c r="K325" s="7">
        <v>2500000</v>
      </c>
      <c r="L325" s="7">
        <v>100</v>
      </c>
      <c r="M325" s="7">
        <v>2500000</v>
      </c>
      <c r="N325" s="7">
        <v>100</v>
      </c>
      <c r="O325" s="7">
        <v>2500000</v>
      </c>
      <c r="P325" s="7">
        <v>100</v>
      </c>
      <c r="Q325" s="7">
        <v>0</v>
      </c>
      <c r="R325" s="7">
        <v>0</v>
      </c>
    </row>
    <row r="326" spans="1:18" ht="38.25" x14ac:dyDescent="0.2">
      <c r="A326" s="5" t="s">
        <v>480</v>
      </c>
      <c r="B326" s="16" t="s">
        <v>481</v>
      </c>
      <c r="C326" s="7">
        <v>18100000</v>
      </c>
      <c r="D326" s="7">
        <v>0</v>
      </c>
      <c r="E326" s="7">
        <v>15600000</v>
      </c>
      <c r="F326" s="7">
        <v>0</v>
      </c>
      <c r="G326" s="7">
        <v>0</v>
      </c>
      <c r="H326" s="7">
        <v>2500000</v>
      </c>
      <c r="I326" s="7">
        <v>2500000</v>
      </c>
      <c r="J326" s="7">
        <v>100</v>
      </c>
      <c r="K326" s="7">
        <v>2500000</v>
      </c>
      <c r="L326" s="7">
        <v>100</v>
      </c>
      <c r="M326" s="7">
        <v>2500000</v>
      </c>
      <c r="N326" s="7">
        <v>100</v>
      </c>
      <c r="O326" s="7">
        <v>2500000</v>
      </c>
      <c r="P326" s="7">
        <v>100</v>
      </c>
      <c r="Q326" s="7">
        <v>0</v>
      </c>
      <c r="R326" s="7">
        <v>0</v>
      </c>
    </row>
    <row r="327" spans="1:18" x14ac:dyDescent="0.2">
      <c r="A327" s="5" t="s">
        <v>482</v>
      </c>
      <c r="B327" s="14" t="s">
        <v>115</v>
      </c>
      <c r="C327" s="7">
        <v>80000000</v>
      </c>
      <c r="D327" s="7">
        <v>0</v>
      </c>
      <c r="E327" s="7">
        <v>0</v>
      </c>
      <c r="F327" s="7">
        <v>0</v>
      </c>
      <c r="G327" s="7">
        <v>49260000</v>
      </c>
      <c r="H327" s="7">
        <v>30740000</v>
      </c>
      <c r="I327" s="7">
        <v>30740000</v>
      </c>
      <c r="J327" s="7">
        <v>100</v>
      </c>
      <c r="K327" s="7">
        <v>30740000</v>
      </c>
      <c r="L327" s="7">
        <v>100</v>
      </c>
      <c r="M327" s="7">
        <v>30740000</v>
      </c>
      <c r="N327" s="7">
        <v>100</v>
      </c>
      <c r="O327" s="7">
        <v>30740000</v>
      </c>
      <c r="P327" s="7">
        <v>100</v>
      </c>
      <c r="Q327" s="7">
        <v>0</v>
      </c>
      <c r="R327" s="7">
        <v>0</v>
      </c>
    </row>
    <row r="328" spans="1:18" ht="38.25" x14ac:dyDescent="0.2">
      <c r="A328" s="5" t="s">
        <v>483</v>
      </c>
      <c r="B328" s="16" t="s">
        <v>479</v>
      </c>
      <c r="C328" s="7">
        <v>40000000</v>
      </c>
      <c r="D328" s="7">
        <v>0</v>
      </c>
      <c r="E328" s="7">
        <v>0</v>
      </c>
      <c r="F328" s="7">
        <v>0</v>
      </c>
      <c r="G328" s="7">
        <v>27280000</v>
      </c>
      <c r="H328" s="7">
        <v>12720000</v>
      </c>
      <c r="I328" s="7">
        <v>12720000</v>
      </c>
      <c r="J328" s="7">
        <v>100</v>
      </c>
      <c r="K328" s="7">
        <v>12720000</v>
      </c>
      <c r="L328" s="7">
        <v>100</v>
      </c>
      <c r="M328" s="7">
        <v>12720000</v>
      </c>
      <c r="N328" s="7">
        <v>100</v>
      </c>
      <c r="O328" s="7">
        <v>12720000</v>
      </c>
      <c r="P328" s="7">
        <v>100</v>
      </c>
      <c r="Q328" s="7">
        <v>0</v>
      </c>
      <c r="R328" s="7">
        <v>0</v>
      </c>
    </row>
    <row r="329" spans="1:18" ht="38.25" x14ac:dyDescent="0.2">
      <c r="A329" s="5" t="s">
        <v>484</v>
      </c>
      <c r="B329" s="16" t="s">
        <v>481</v>
      </c>
      <c r="C329" s="7">
        <v>40000000</v>
      </c>
      <c r="D329" s="7">
        <v>0</v>
      </c>
      <c r="E329" s="7">
        <v>0</v>
      </c>
      <c r="F329" s="7">
        <v>0</v>
      </c>
      <c r="G329" s="7">
        <v>21980000</v>
      </c>
      <c r="H329" s="7">
        <v>18020000</v>
      </c>
      <c r="I329" s="7">
        <v>18020000</v>
      </c>
      <c r="J329" s="7">
        <v>100</v>
      </c>
      <c r="K329" s="7">
        <v>18020000</v>
      </c>
      <c r="L329" s="7">
        <v>100</v>
      </c>
      <c r="M329" s="7">
        <v>18020000</v>
      </c>
      <c r="N329" s="7">
        <v>100</v>
      </c>
      <c r="O329" s="7">
        <v>18020000</v>
      </c>
      <c r="P329" s="7">
        <v>100</v>
      </c>
      <c r="Q329" s="7">
        <v>0</v>
      </c>
      <c r="R329" s="7">
        <v>0</v>
      </c>
    </row>
    <row r="330" spans="1:18" x14ac:dyDescent="0.2">
      <c r="A330" s="5" t="s">
        <v>485</v>
      </c>
      <c r="B330" s="14" t="s">
        <v>486</v>
      </c>
      <c r="C330" s="7">
        <v>126600000</v>
      </c>
      <c r="D330" s="7">
        <v>0</v>
      </c>
      <c r="E330" s="7">
        <v>23465000</v>
      </c>
      <c r="F330" s="7">
        <v>0</v>
      </c>
      <c r="G330" s="7">
        <v>74885050</v>
      </c>
      <c r="H330" s="7">
        <v>28249950</v>
      </c>
      <c r="I330" s="7">
        <v>28196250</v>
      </c>
      <c r="J330" s="7">
        <v>99.809911167984396</v>
      </c>
      <c r="K330" s="7">
        <v>28196250</v>
      </c>
      <c r="L330" s="7">
        <v>99.809911167984396</v>
      </c>
      <c r="M330" s="7">
        <v>28196250</v>
      </c>
      <c r="N330" s="7">
        <v>99.809911167984396</v>
      </c>
      <c r="O330" s="7">
        <v>28196250</v>
      </c>
      <c r="P330" s="7">
        <v>99.809911167984396</v>
      </c>
      <c r="Q330" s="7">
        <v>53700</v>
      </c>
      <c r="R330" s="7">
        <v>0.19008883201563201</v>
      </c>
    </row>
    <row r="331" spans="1:18" x14ac:dyDescent="0.2">
      <c r="A331" s="5" t="s">
        <v>487</v>
      </c>
      <c r="B331" s="14" t="s">
        <v>488</v>
      </c>
      <c r="C331" s="7">
        <v>126600000</v>
      </c>
      <c r="D331" s="7">
        <v>0</v>
      </c>
      <c r="E331" s="7">
        <v>23465000</v>
      </c>
      <c r="F331" s="7">
        <v>0</v>
      </c>
      <c r="G331" s="7">
        <v>74885050</v>
      </c>
      <c r="H331" s="7">
        <v>28249950</v>
      </c>
      <c r="I331" s="7">
        <v>28196250</v>
      </c>
      <c r="J331" s="7">
        <v>99.809911167984396</v>
      </c>
      <c r="K331" s="7">
        <v>28196250</v>
      </c>
      <c r="L331" s="7">
        <v>99.809911167984396</v>
      </c>
      <c r="M331" s="7">
        <v>28196250</v>
      </c>
      <c r="N331" s="7">
        <v>99.809911167984396</v>
      </c>
      <c r="O331" s="7">
        <v>28196250</v>
      </c>
      <c r="P331" s="7">
        <v>99.809911167984396</v>
      </c>
      <c r="Q331" s="7">
        <v>53700</v>
      </c>
      <c r="R331" s="7">
        <v>0.19008883201563201</v>
      </c>
    </row>
    <row r="332" spans="1:18" x14ac:dyDescent="0.2">
      <c r="A332" s="5" t="s">
        <v>489</v>
      </c>
      <c r="B332" s="14" t="s">
        <v>78</v>
      </c>
      <c r="C332" s="7">
        <v>40200000</v>
      </c>
      <c r="D332" s="7">
        <v>0</v>
      </c>
      <c r="E332" s="7">
        <v>23465000</v>
      </c>
      <c r="F332" s="7">
        <v>0</v>
      </c>
      <c r="G332" s="7">
        <v>0</v>
      </c>
      <c r="H332" s="7">
        <v>16735000</v>
      </c>
      <c r="I332" s="7">
        <v>16735000</v>
      </c>
      <c r="J332" s="7">
        <v>100</v>
      </c>
      <c r="K332" s="7">
        <v>16735000</v>
      </c>
      <c r="L332" s="7">
        <v>100</v>
      </c>
      <c r="M332" s="7">
        <v>16735000</v>
      </c>
      <c r="N332" s="7">
        <v>100</v>
      </c>
      <c r="O332" s="7">
        <v>16735000</v>
      </c>
      <c r="P332" s="7">
        <v>100</v>
      </c>
      <c r="Q332" s="7">
        <v>0</v>
      </c>
      <c r="R332" s="7">
        <v>0</v>
      </c>
    </row>
    <row r="333" spans="1:18" ht="51" x14ac:dyDescent="0.2">
      <c r="A333" s="5" t="s">
        <v>490</v>
      </c>
      <c r="B333" s="16" t="s">
        <v>491</v>
      </c>
      <c r="C333" s="7">
        <v>13400000</v>
      </c>
      <c r="D333" s="7">
        <v>0</v>
      </c>
      <c r="E333" s="7">
        <v>7000000</v>
      </c>
      <c r="F333" s="7">
        <v>0</v>
      </c>
      <c r="G333" s="7">
        <v>0</v>
      </c>
      <c r="H333" s="7">
        <v>6400000</v>
      </c>
      <c r="I333" s="7">
        <v>6400000</v>
      </c>
      <c r="J333" s="7">
        <v>100</v>
      </c>
      <c r="K333" s="7">
        <v>6400000</v>
      </c>
      <c r="L333" s="7">
        <v>100</v>
      </c>
      <c r="M333" s="7">
        <v>6400000</v>
      </c>
      <c r="N333" s="7">
        <v>100</v>
      </c>
      <c r="O333" s="7">
        <v>6400000</v>
      </c>
      <c r="P333" s="7">
        <v>100</v>
      </c>
      <c r="Q333" s="7">
        <v>0</v>
      </c>
      <c r="R333" s="7">
        <v>0</v>
      </c>
    </row>
    <row r="334" spans="1:18" ht="25.5" x14ac:dyDescent="0.2">
      <c r="A334" s="5" t="s">
        <v>492</v>
      </c>
      <c r="B334" s="16" t="s">
        <v>493</v>
      </c>
      <c r="C334" s="7">
        <v>13400000</v>
      </c>
      <c r="D334" s="7">
        <v>0</v>
      </c>
      <c r="E334" s="7">
        <v>9372500</v>
      </c>
      <c r="F334" s="7">
        <v>0</v>
      </c>
      <c r="G334" s="7">
        <v>0</v>
      </c>
      <c r="H334" s="7">
        <v>4027500</v>
      </c>
      <c r="I334" s="7">
        <v>4027500</v>
      </c>
      <c r="J334" s="7">
        <v>100</v>
      </c>
      <c r="K334" s="7">
        <v>4027500</v>
      </c>
      <c r="L334" s="7">
        <v>100</v>
      </c>
      <c r="M334" s="7">
        <v>4027500</v>
      </c>
      <c r="N334" s="7">
        <v>100</v>
      </c>
      <c r="O334" s="7">
        <v>4027500</v>
      </c>
      <c r="P334" s="7">
        <v>100</v>
      </c>
      <c r="Q334" s="7">
        <v>0</v>
      </c>
      <c r="R334" s="7">
        <v>0</v>
      </c>
    </row>
    <row r="335" spans="1:18" ht="51" x14ac:dyDescent="0.2">
      <c r="A335" s="5" t="s">
        <v>494</v>
      </c>
      <c r="B335" s="16" t="s">
        <v>495</v>
      </c>
      <c r="C335" s="7">
        <v>13400000</v>
      </c>
      <c r="D335" s="7">
        <v>0</v>
      </c>
      <c r="E335" s="7">
        <v>7092500</v>
      </c>
      <c r="F335" s="7">
        <v>0</v>
      </c>
      <c r="G335" s="7">
        <v>0</v>
      </c>
      <c r="H335" s="7">
        <v>6307500</v>
      </c>
      <c r="I335" s="7">
        <v>6307500</v>
      </c>
      <c r="J335" s="7">
        <v>100</v>
      </c>
      <c r="K335" s="7">
        <v>6307500</v>
      </c>
      <c r="L335" s="7">
        <v>100</v>
      </c>
      <c r="M335" s="7">
        <v>6307500</v>
      </c>
      <c r="N335" s="7">
        <v>100</v>
      </c>
      <c r="O335" s="7">
        <v>6307500</v>
      </c>
      <c r="P335" s="7">
        <v>100</v>
      </c>
      <c r="Q335" s="7">
        <v>0</v>
      </c>
      <c r="R335" s="7">
        <v>0</v>
      </c>
    </row>
    <row r="336" spans="1:18" x14ac:dyDescent="0.2">
      <c r="A336" s="5" t="s">
        <v>496</v>
      </c>
      <c r="B336" s="14" t="s">
        <v>115</v>
      </c>
      <c r="C336" s="7">
        <v>86400000</v>
      </c>
      <c r="D336" s="7">
        <v>0</v>
      </c>
      <c r="E336" s="7">
        <v>0</v>
      </c>
      <c r="F336" s="7">
        <v>0</v>
      </c>
      <c r="G336" s="7">
        <v>74885050</v>
      </c>
      <c r="H336" s="7">
        <v>11514950</v>
      </c>
      <c r="I336" s="7">
        <v>11461250</v>
      </c>
      <c r="J336" s="7">
        <v>99.533649733607191</v>
      </c>
      <c r="K336" s="7">
        <v>11461250</v>
      </c>
      <c r="L336" s="7">
        <v>99.533649733607191</v>
      </c>
      <c r="M336" s="7">
        <v>11461250</v>
      </c>
      <c r="N336" s="7">
        <v>99.533649733607191</v>
      </c>
      <c r="O336" s="7">
        <v>11461250</v>
      </c>
      <c r="P336" s="7">
        <v>99.533649733607191</v>
      </c>
      <c r="Q336" s="7">
        <v>53700</v>
      </c>
      <c r="R336" s="7">
        <v>0.46635026639282001</v>
      </c>
    </row>
    <row r="337" spans="1:18" ht="51" x14ac:dyDescent="0.2">
      <c r="A337" s="5" t="s">
        <v>497</v>
      </c>
      <c r="B337" s="16" t="s">
        <v>491</v>
      </c>
      <c r="C337" s="7">
        <v>28800000</v>
      </c>
      <c r="D337" s="7">
        <v>0</v>
      </c>
      <c r="E337" s="7">
        <v>0</v>
      </c>
      <c r="F337" s="7">
        <v>0</v>
      </c>
      <c r="G337" s="7">
        <v>28800000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</row>
    <row r="338" spans="1:18" ht="25.5" x14ac:dyDescent="0.2">
      <c r="A338" s="5" t="s">
        <v>498</v>
      </c>
      <c r="B338" s="16" t="s">
        <v>493</v>
      </c>
      <c r="C338" s="7">
        <v>28800000</v>
      </c>
      <c r="D338" s="7">
        <v>0</v>
      </c>
      <c r="E338" s="7">
        <v>0</v>
      </c>
      <c r="F338" s="7">
        <v>0</v>
      </c>
      <c r="G338" s="7">
        <v>25148400</v>
      </c>
      <c r="H338" s="7">
        <v>3651600</v>
      </c>
      <c r="I338" s="7">
        <v>3597900</v>
      </c>
      <c r="J338" s="7">
        <v>98.529411764705884</v>
      </c>
      <c r="K338" s="7">
        <v>3597900</v>
      </c>
      <c r="L338" s="7">
        <v>98.529411764705884</v>
      </c>
      <c r="M338" s="7">
        <v>3597900</v>
      </c>
      <c r="N338" s="7">
        <v>98.529411764705884</v>
      </c>
      <c r="O338" s="7">
        <v>3597900</v>
      </c>
      <c r="P338" s="7">
        <v>98.529411764705884</v>
      </c>
      <c r="Q338" s="7">
        <v>53700</v>
      </c>
      <c r="R338" s="7">
        <v>1.47058823529412</v>
      </c>
    </row>
    <row r="339" spans="1:18" ht="51" x14ac:dyDescent="0.2">
      <c r="A339" s="5" t="s">
        <v>499</v>
      </c>
      <c r="B339" s="16" t="s">
        <v>495</v>
      </c>
      <c r="C339" s="7">
        <v>28800000</v>
      </c>
      <c r="D339" s="7">
        <v>0</v>
      </c>
      <c r="E339" s="7">
        <v>0</v>
      </c>
      <c r="F339" s="7">
        <v>0</v>
      </c>
      <c r="G339" s="7">
        <v>20936650</v>
      </c>
      <c r="H339" s="7">
        <v>7863350</v>
      </c>
      <c r="I339" s="7">
        <v>7863350</v>
      </c>
      <c r="J339" s="7">
        <v>100</v>
      </c>
      <c r="K339" s="7">
        <v>7863350</v>
      </c>
      <c r="L339" s="7">
        <v>100</v>
      </c>
      <c r="M339" s="7">
        <v>7863350</v>
      </c>
      <c r="N339" s="7">
        <v>100</v>
      </c>
      <c r="O339" s="7">
        <v>7863350</v>
      </c>
      <c r="P339" s="7">
        <v>100</v>
      </c>
      <c r="Q339" s="7">
        <v>0</v>
      </c>
      <c r="R339" s="7">
        <v>0</v>
      </c>
    </row>
    <row r="340" spans="1:18" x14ac:dyDescent="0.2">
      <c r="A340" s="5" t="s">
        <v>500</v>
      </c>
      <c r="B340" s="14" t="s">
        <v>501</v>
      </c>
      <c r="C340" s="7">
        <v>108400000</v>
      </c>
      <c r="D340" s="7">
        <v>0</v>
      </c>
      <c r="E340" s="7">
        <v>14046050</v>
      </c>
      <c r="F340" s="7">
        <v>23781100</v>
      </c>
      <c r="G340" s="7">
        <v>0</v>
      </c>
      <c r="H340" s="7">
        <v>118135050</v>
      </c>
      <c r="I340" s="7">
        <v>116873550</v>
      </c>
      <c r="J340" s="7">
        <v>98.932154343693895</v>
      </c>
      <c r="K340" s="7">
        <v>116873550</v>
      </c>
      <c r="L340" s="7">
        <v>98.932154343693895</v>
      </c>
      <c r="M340" s="7">
        <v>116873550</v>
      </c>
      <c r="N340" s="7">
        <v>98.932154343693895</v>
      </c>
      <c r="O340" s="7">
        <v>116873550</v>
      </c>
      <c r="P340" s="7">
        <v>98.932154343693895</v>
      </c>
      <c r="Q340" s="7">
        <v>1261500</v>
      </c>
      <c r="R340" s="7">
        <v>1.0678456563060699</v>
      </c>
    </row>
    <row r="341" spans="1:18" x14ac:dyDescent="0.2">
      <c r="A341" s="5" t="s">
        <v>502</v>
      </c>
      <c r="B341" s="14" t="s">
        <v>503</v>
      </c>
      <c r="C341" s="7">
        <v>108400000</v>
      </c>
      <c r="D341" s="7">
        <v>0</v>
      </c>
      <c r="E341" s="7">
        <v>14046050</v>
      </c>
      <c r="F341" s="7">
        <v>23781100</v>
      </c>
      <c r="G341" s="7">
        <v>0</v>
      </c>
      <c r="H341" s="7">
        <v>118135050</v>
      </c>
      <c r="I341" s="7">
        <v>116873550</v>
      </c>
      <c r="J341" s="7">
        <v>98.932154343693895</v>
      </c>
      <c r="K341" s="7">
        <v>116873550</v>
      </c>
      <c r="L341" s="7">
        <v>98.932154343693895</v>
      </c>
      <c r="M341" s="7">
        <v>116873550</v>
      </c>
      <c r="N341" s="7">
        <v>98.932154343693895</v>
      </c>
      <c r="O341" s="7">
        <v>116873550</v>
      </c>
      <c r="P341" s="7">
        <v>98.932154343693895</v>
      </c>
      <c r="Q341" s="7">
        <v>1261500</v>
      </c>
      <c r="R341" s="7">
        <v>1.0678456563060699</v>
      </c>
    </row>
    <row r="342" spans="1:18" x14ac:dyDescent="0.2">
      <c r="A342" s="5" t="s">
        <v>504</v>
      </c>
      <c r="B342" s="14" t="s">
        <v>78</v>
      </c>
      <c r="C342" s="7">
        <v>28400000</v>
      </c>
      <c r="D342" s="7">
        <v>0</v>
      </c>
      <c r="E342" s="7">
        <v>14046050</v>
      </c>
      <c r="F342" s="7">
        <v>0</v>
      </c>
      <c r="G342" s="7">
        <v>0</v>
      </c>
      <c r="H342" s="7">
        <v>14353950</v>
      </c>
      <c r="I342" s="7">
        <v>14353950</v>
      </c>
      <c r="J342" s="7">
        <v>100</v>
      </c>
      <c r="K342" s="7">
        <v>14353950</v>
      </c>
      <c r="L342" s="7">
        <v>100</v>
      </c>
      <c r="M342" s="7">
        <v>14353950</v>
      </c>
      <c r="N342" s="7">
        <v>100</v>
      </c>
      <c r="O342" s="7">
        <v>14353950</v>
      </c>
      <c r="P342" s="7">
        <v>100</v>
      </c>
      <c r="Q342" s="7">
        <v>0</v>
      </c>
      <c r="R342" s="7">
        <v>0</v>
      </c>
    </row>
    <row r="343" spans="1:18" ht="38.25" x14ac:dyDescent="0.2">
      <c r="A343" s="5" t="s">
        <v>505</v>
      </c>
      <c r="B343" s="16" t="s">
        <v>506</v>
      </c>
      <c r="C343" s="7">
        <v>28400000</v>
      </c>
      <c r="D343" s="7">
        <v>0</v>
      </c>
      <c r="E343" s="7">
        <v>14046050</v>
      </c>
      <c r="F343" s="7">
        <v>0</v>
      </c>
      <c r="G343" s="7">
        <v>0</v>
      </c>
      <c r="H343" s="7">
        <v>14353950</v>
      </c>
      <c r="I343" s="7">
        <v>14353950</v>
      </c>
      <c r="J343" s="7">
        <v>100</v>
      </c>
      <c r="K343" s="7">
        <v>14353950</v>
      </c>
      <c r="L343" s="7">
        <v>100</v>
      </c>
      <c r="M343" s="7">
        <v>14353950</v>
      </c>
      <c r="N343" s="7">
        <v>100</v>
      </c>
      <c r="O343" s="7">
        <v>14353950</v>
      </c>
      <c r="P343" s="7">
        <v>100</v>
      </c>
      <c r="Q343" s="7">
        <v>0</v>
      </c>
      <c r="R343" s="7">
        <v>0</v>
      </c>
    </row>
    <row r="344" spans="1:18" x14ac:dyDescent="0.2">
      <c r="A344" s="5" t="s">
        <v>507</v>
      </c>
      <c r="B344" s="14" t="s">
        <v>115</v>
      </c>
      <c r="C344" s="7">
        <v>80000000</v>
      </c>
      <c r="D344" s="7">
        <v>0</v>
      </c>
      <c r="E344" s="7">
        <v>0</v>
      </c>
      <c r="F344" s="7">
        <v>23781100</v>
      </c>
      <c r="G344" s="7">
        <v>0</v>
      </c>
      <c r="H344" s="7">
        <v>103781100</v>
      </c>
      <c r="I344" s="7">
        <v>102519600</v>
      </c>
      <c r="J344" s="7">
        <v>98.784460754414795</v>
      </c>
      <c r="K344" s="7">
        <v>102519600</v>
      </c>
      <c r="L344" s="7">
        <v>98.784460754414795</v>
      </c>
      <c r="M344" s="7">
        <v>102519600</v>
      </c>
      <c r="N344" s="7">
        <v>98.784460754414795</v>
      </c>
      <c r="O344" s="7">
        <v>102519600</v>
      </c>
      <c r="P344" s="7">
        <v>98.784460754414795</v>
      </c>
      <c r="Q344" s="7">
        <v>1261500</v>
      </c>
      <c r="R344" s="7">
        <v>1.2155392455851799</v>
      </c>
    </row>
    <row r="345" spans="1:18" ht="38.25" x14ac:dyDescent="0.2">
      <c r="A345" s="5" t="s">
        <v>508</v>
      </c>
      <c r="B345" s="16" t="s">
        <v>506</v>
      </c>
      <c r="C345" s="7">
        <v>80000000</v>
      </c>
      <c r="D345" s="7">
        <v>0</v>
      </c>
      <c r="E345" s="7">
        <v>0</v>
      </c>
      <c r="F345" s="7">
        <v>23781100</v>
      </c>
      <c r="G345" s="7">
        <v>0</v>
      </c>
      <c r="H345" s="7">
        <v>103781100</v>
      </c>
      <c r="I345" s="7">
        <v>102519600</v>
      </c>
      <c r="J345" s="7">
        <v>98.784460754414795</v>
      </c>
      <c r="K345" s="7">
        <v>102519600</v>
      </c>
      <c r="L345" s="7">
        <v>98.784460754414795</v>
      </c>
      <c r="M345" s="7">
        <v>102519600</v>
      </c>
      <c r="N345" s="7">
        <v>98.784460754414795</v>
      </c>
      <c r="O345" s="7">
        <v>102519600</v>
      </c>
      <c r="P345" s="7">
        <v>98.784460754414795</v>
      </c>
      <c r="Q345" s="7">
        <v>1261500</v>
      </c>
      <c r="R345" s="7">
        <v>1.2155392455851799</v>
      </c>
    </row>
    <row r="346" spans="1:18" x14ac:dyDescent="0.2">
      <c r="A346" s="5" t="s">
        <v>509</v>
      </c>
      <c r="B346" s="14" t="s">
        <v>121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</row>
    <row r="347" spans="1:18" ht="38.25" x14ac:dyDescent="0.2">
      <c r="A347" s="5" t="s">
        <v>510</v>
      </c>
      <c r="B347" s="16" t="s">
        <v>506</v>
      </c>
      <c r="C347" s="7">
        <v>0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</row>
    <row r="348" spans="1:18" x14ac:dyDescent="0.2">
      <c r="A348" s="5" t="s">
        <v>511</v>
      </c>
      <c r="B348" s="14" t="s">
        <v>137</v>
      </c>
      <c r="C348" s="7">
        <v>3525392472</v>
      </c>
      <c r="D348" s="7">
        <v>5121234457</v>
      </c>
      <c r="E348" s="7">
        <v>1396759779.71</v>
      </c>
      <c r="F348" s="7">
        <v>203498917</v>
      </c>
      <c r="G348" s="7">
        <v>13840433</v>
      </c>
      <c r="H348" s="7">
        <v>7439525633.29</v>
      </c>
      <c r="I348" s="7">
        <v>2539426878.2199998</v>
      </c>
      <c r="J348" s="7">
        <v>34.134258061518096</v>
      </c>
      <c r="K348" s="7">
        <v>2539426878.2199998</v>
      </c>
      <c r="L348" s="7">
        <v>34.134258061518096</v>
      </c>
      <c r="M348" s="7">
        <v>1302046621.22</v>
      </c>
      <c r="N348" s="7">
        <v>17.501742522314501</v>
      </c>
      <c r="O348" s="7">
        <v>986252670.22000003</v>
      </c>
      <c r="P348" s="7">
        <v>13.2569295252747</v>
      </c>
      <c r="Q348" s="7">
        <v>4900098755.0699997</v>
      </c>
      <c r="R348" s="7">
        <v>65.865741938481904</v>
      </c>
    </row>
    <row r="349" spans="1:18" x14ac:dyDescent="0.2">
      <c r="A349" s="5" t="s">
        <v>512</v>
      </c>
      <c r="B349" s="14" t="s">
        <v>139</v>
      </c>
      <c r="C349" s="7">
        <v>3525392472</v>
      </c>
      <c r="D349" s="7">
        <v>5121234457</v>
      </c>
      <c r="E349" s="7">
        <v>1396759779.71</v>
      </c>
      <c r="F349" s="7">
        <v>203498917</v>
      </c>
      <c r="G349" s="7">
        <v>13840433</v>
      </c>
      <c r="H349" s="7">
        <v>7439525633.29</v>
      </c>
      <c r="I349" s="7">
        <v>2539426878.2199998</v>
      </c>
      <c r="J349" s="7">
        <v>34.134258061518096</v>
      </c>
      <c r="K349" s="7">
        <v>2539426878.2199998</v>
      </c>
      <c r="L349" s="7">
        <v>34.134258061518096</v>
      </c>
      <c r="M349" s="7">
        <v>1302046621.22</v>
      </c>
      <c r="N349" s="7">
        <v>17.501742522314501</v>
      </c>
      <c r="O349" s="7">
        <v>986252670.22000003</v>
      </c>
      <c r="P349" s="7">
        <v>13.2569295252747</v>
      </c>
      <c r="Q349" s="7">
        <v>4900098755.0699997</v>
      </c>
      <c r="R349" s="7">
        <v>65.865741938481904</v>
      </c>
    </row>
    <row r="350" spans="1:18" x14ac:dyDescent="0.2">
      <c r="A350" s="5" t="s">
        <v>513</v>
      </c>
      <c r="B350" s="14" t="s">
        <v>514</v>
      </c>
      <c r="C350" s="7">
        <v>491400000</v>
      </c>
      <c r="D350" s="7">
        <v>138473011</v>
      </c>
      <c r="E350" s="7">
        <v>27456719</v>
      </c>
      <c r="F350" s="7">
        <v>163498917</v>
      </c>
      <c r="G350" s="7">
        <v>2840433</v>
      </c>
      <c r="H350" s="7">
        <v>763074776</v>
      </c>
      <c r="I350" s="7">
        <v>747259695</v>
      </c>
      <c r="J350" s="7">
        <v>97.927453311600487</v>
      </c>
      <c r="K350" s="7">
        <v>747259695</v>
      </c>
      <c r="L350" s="7">
        <v>97.927453311600487</v>
      </c>
      <c r="M350" s="7">
        <v>685260998</v>
      </c>
      <c r="N350" s="7">
        <v>89.802601206673899</v>
      </c>
      <c r="O350" s="7">
        <v>668603092</v>
      </c>
      <c r="P350" s="7">
        <v>87.619603350641995</v>
      </c>
      <c r="Q350" s="7">
        <v>15815081</v>
      </c>
      <c r="R350" s="7">
        <v>2.0725466883995098</v>
      </c>
    </row>
    <row r="351" spans="1:18" x14ac:dyDescent="0.2">
      <c r="A351" s="5" t="s">
        <v>515</v>
      </c>
      <c r="B351" s="14" t="s">
        <v>516</v>
      </c>
      <c r="C351" s="7">
        <v>491400000</v>
      </c>
      <c r="D351" s="7">
        <v>138473011</v>
      </c>
      <c r="E351" s="7">
        <v>27456719</v>
      </c>
      <c r="F351" s="7">
        <v>163498917</v>
      </c>
      <c r="G351" s="7">
        <v>2840433</v>
      </c>
      <c r="H351" s="7">
        <v>763074776</v>
      </c>
      <c r="I351" s="7">
        <v>747259695</v>
      </c>
      <c r="J351" s="7">
        <v>97.927453311600487</v>
      </c>
      <c r="K351" s="7">
        <v>747259695</v>
      </c>
      <c r="L351" s="7">
        <v>97.927453311600487</v>
      </c>
      <c r="M351" s="7">
        <v>685260998</v>
      </c>
      <c r="N351" s="7">
        <v>89.802601206673899</v>
      </c>
      <c r="O351" s="7">
        <v>668603092</v>
      </c>
      <c r="P351" s="7">
        <v>87.619603350641995</v>
      </c>
      <c r="Q351" s="7">
        <v>15815081</v>
      </c>
      <c r="R351" s="7">
        <v>2.0725466883995098</v>
      </c>
    </row>
    <row r="352" spans="1:18" x14ac:dyDescent="0.2">
      <c r="A352" s="5" t="s">
        <v>517</v>
      </c>
      <c r="B352" s="14" t="s">
        <v>78</v>
      </c>
      <c r="C352" s="7">
        <v>147400000</v>
      </c>
      <c r="D352" s="7">
        <v>0</v>
      </c>
      <c r="E352" s="7">
        <v>27456719</v>
      </c>
      <c r="F352" s="7">
        <v>0</v>
      </c>
      <c r="G352" s="7">
        <v>0</v>
      </c>
      <c r="H352" s="7">
        <v>119943281</v>
      </c>
      <c r="I352" s="7">
        <v>119475401</v>
      </c>
      <c r="J352" s="7">
        <v>99.609915623368693</v>
      </c>
      <c r="K352" s="7">
        <v>119475401</v>
      </c>
      <c r="L352" s="7">
        <v>99.609915623368693</v>
      </c>
      <c r="M352" s="7">
        <v>119475401</v>
      </c>
      <c r="N352" s="7">
        <v>99.609915623368693</v>
      </c>
      <c r="O352" s="7">
        <v>119282043</v>
      </c>
      <c r="P352" s="7">
        <v>99.448707760462199</v>
      </c>
      <c r="Q352" s="7">
        <v>467880</v>
      </c>
      <c r="R352" s="7">
        <v>0.39008437663131801</v>
      </c>
    </row>
    <row r="353" spans="1:18" ht="38.25" x14ac:dyDescent="0.2">
      <c r="A353" s="5" t="s">
        <v>518</v>
      </c>
      <c r="B353" s="16" t="s">
        <v>519</v>
      </c>
      <c r="C353" s="7">
        <v>147400000</v>
      </c>
      <c r="D353" s="7">
        <v>0</v>
      </c>
      <c r="E353" s="7">
        <v>27456719</v>
      </c>
      <c r="F353" s="7">
        <v>0</v>
      </c>
      <c r="G353" s="7">
        <v>0</v>
      </c>
      <c r="H353" s="7">
        <v>119943281</v>
      </c>
      <c r="I353" s="7">
        <v>119475401</v>
      </c>
      <c r="J353" s="7">
        <v>99.609915623368693</v>
      </c>
      <c r="K353" s="7">
        <v>119475401</v>
      </c>
      <c r="L353" s="7">
        <v>99.609915623368693</v>
      </c>
      <c r="M353" s="7">
        <v>119475401</v>
      </c>
      <c r="N353" s="7">
        <v>99.609915623368693</v>
      </c>
      <c r="O353" s="7">
        <v>119282043</v>
      </c>
      <c r="P353" s="7">
        <v>99.448707760462199</v>
      </c>
      <c r="Q353" s="7">
        <v>467880</v>
      </c>
      <c r="R353" s="7">
        <v>0.39008437663131801</v>
      </c>
    </row>
    <row r="354" spans="1:18" x14ac:dyDescent="0.2">
      <c r="A354" s="5" t="s">
        <v>520</v>
      </c>
      <c r="B354" s="14" t="s">
        <v>115</v>
      </c>
      <c r="C354" s="7">
        <v>344000000</v>
      </c>
      <c r="D354" s="7">
        <v>0</v>
      </c>
      <c r="E354" s="7">
        <v>0</v>
      </c>
      <c r="F354" s="7">
        <v>163498917</v>
      </c>
      <c r="G354" s="7">
        <v>2840433</v>
      </c>
      <c r="H354" s="7">
        <v>504658484</v>
      </c>
      <c r="I354" s="7">
        <v>489405149</v>
      </c>
      <c r="J354" s="7">
        <v>96.977493595450994</v>
      </c>
      <c r="K354" s="7">
        <v>489405149</v>
      </c>
      <c r="L354" s="7">
        <v>96.977493595450994</v>
      </c>
      <c r="M354" s="7">
        <v>489405149</v>
      </c>
      <c r="N354" s="7">
        <v>96.977493595450994</v>
      </c>
      <c r="O354" s="7">
        <v>489405149</v>
      </c>
      <c r="P354" s="7">
        <v>96.977493595450994</v>
      </c>
      <c r="Q354" s="7">
        <v>15253335</v>
      </c>
      <c r="R354" s="7">
        <v>3.02250640454902</v>
      </c>
    </row>
    <row r="355" spans="1:18" ht="38.25" x14ac:dyDescent="0.2">
      <c r="A355" s="5" t="s">
        <v>521</v>
      </c>
      <c r="B355" s="16" t="s">
        <v>519</v>
      </c>
      <c r="C355" s="7">
        <v>344000000</v>
      </c>
      <c r="D355" s="7">
        <v>0</v>
      </c>
      <c r="E355" s="7">
        <v>0</v>
      </c>
      <c r="F355" s="7">
        <v>163498917</v>
      </c>
      <c r="G355" s="7">
        <v>2840433</v>
      </c>
      <c r="H355" s="7">
        <v>504658484</v>
      </c>
      <c r="I355" s="7">
        <v>489405149</v>
      </c>
      <c r="J355" s="7">
        <v>96.977493595450994</v>
      </c>
      <c r="K355" s="7">
        <v>489405149</v>
      </c>
      <c r="L355" s="7">
        <v>96.977493595450994</v>
      </c>
      <c r="M355" s="7">
        <v>489405149</v>
      </c>
      <c r="N355" s="7">
        <v>96.977493595450994</v>
      </c>
      <c r="O355" s="7">
        <v>489405149</v>
      </c>
      <c r="P355" s="7">
        <v>96.977493595450994</v>
      </c>
      <c r="Q355" s="7">
        <v>15253335</v>
      </c>
      <c r="R355" s="7">
        <v>3.02250640454902</v>
      </c>
    </row>
    <row r="356" spans="1:18" x14ac:dyDescent="0.2">
      <c r="A356" s="5" t="s">
        <v>522</v>
      </c>
      <c r="B356" s="14" t="s">
        <v>523</v>
      </c>
      <c r="C356" s="7">
        <v>0</v>
      </c>
      <c r="D356" s="7">
        <v>78473011</v>
      </c>
      <c r="E356" s="7">
        <v>0</v>
      </c>
      <c r="F356" s="7">
        <v>0</v>
      </c>
      <c r="G356" s="7">
        <v>0</v>
      </c>
      <c r="H356" s="7">
        <v>78473011</v>
      </c>
      <c r="I356" s="7">
        <v>78463245</v>
      </c>
      <c r="J356" s="7">
        <v>99.987554956951982</v>
      </c>
      <c r="K356" s="7">
        <v>78463245</v>
      </c>
      <c r="L356" s="7">
        <v>99.987554956951982</v>
      </c>
      <c r="M356" s="7">
        <v>16464548</v>
      </c>
      <c r="N356" s="7">
        <v>20.981160006718699</v>
      </c>
      <c r="O356" s="7">
        <v>0</v>
      </c>
      <c r="P356" s="7">
        <v>0</v>
      </c>
      <c r="Q356" s="7">
        <v>9766</v>
      </c>
      <c r="R356" s="7">
        <v>1.2445043047985001E-2</v>
      </c>
    </row>
    <row r="357" spans="1:18" ht="38.25" x14ac:dyDescent="0.2">
      <c r="A357" s="5" t="s">
        <v>524</v>
      </c>
      <c r="B357" s="16" t="s">
        <v>519</v>
      </c>
      <c r="C357" s="7">
        <v>0</v>
      </c>
      <c r="D357" s="7">
        <v>78473011</v>
      </c>
      <c r="E357" s="7">
        <v>0</v>
      </c>
      <c r="F357" s="7">
        <v>0</v>
      </c>
      <c r="G357" s="7">
        <v>0</v>
      </c>
      <c r="H357" s="7">
        <v>78473011</v>
      </c>
      <c r="I357" s="7">
        <v>78463245</v>
      </c>
      <c r="J357" s="7">
        <v>99.987554956951982</v>
      </c>
      <c r="K357" s="7">
        <v>78463245</v>
      </c>
      <c r="L357" s="7">
        <v>99.987554956951982</v>
      </c>
      <c r="M357" s="7">
        <v>16464548</v>
      </c>
      <c r="N357" s="7">
        <v>20.981160006718699</v>
      </c>
      <c r="O357" s="7">
        <v>0</v>
      </c>
      <c r="P357" s="7">
        <v>0</v>
      </c>
      <c r="Q357" s="7">
        <v>9766</v>
      </c>
      <c r="R357" s="7">
        <v>1.2445043047985001E-2</v>
      </c>
    </row>
    <row r="358" spans="1:18" x14ac:dyDescent="0.2">
      <c r="A358" s="5" t="s">
        <v>525</v>
      </c>
      <c r="B358" s="14" t="s">
        <v>121</v>
      </c>
      <c r="C358" s="7">
        <v>0</v>
      </c>
      <c r="D358" s="7">
        <v>60000000</v>
      </c>
      <c r="E358" s="7">
        <v>0</v>
      </c>
      <c r="F358" s="7">
        <v>0</v>
      </c>
      <c r="G358" s="7">
        <v>0</v>
      </c>
      <c r="H358" s="7">
        <v>60000000</v>
      </c>
      <c r="I358" s="7">
        <v>59915900</v>
      </c>
      <c r="J358" s="7">
        <v>99.859833333333299</v>
      </c>
      <c r="K358" s="7">
        <v>59915900</v>
      </c>
      <c r="L358" s="7">
        <v>99.859833333333299</v>
      </c>
      <c r="M358" s="7">
        <v>59915900</v>
      </c>
      <c r="N358" s="7">
        <v>99.859833333333299</v>
      </c>
      <c r="O358" s="7">
        <v>59915900</v>
      </c>
      <c r="P358" s="7">
        <v>99.859833333333299</v>
      </c>
      <c r="Q358" s="7">
        <v>84100</v>
      </c>
      <c r="R358" s="7">
        <v>0.14016666666666699</v>
      </c>
    </row>
    <row r="359" spans="1:18" ht="38.25" x14ac:dyDescent="0.2">
      <c r="A359" s="5" t="s">
        <v>526</v>
      </c>
      <c r="B359" s="16" t="s">
        <v>519</v>
      </c>
      <c r="C359" s="7">
        <v>0</v>
      </c>
      <c r="D359" s="7">
        <v>60000000</v>
      </c>
      <c r="E359" s="7">
        <v>0</v>
      </c>
      <c r="F359" s="7">
        <v>0</v>
      </c>
      <c r="G359" s="7">
        <v>0</v>
      </c>
      <c r="H359" s="7">
        <v>60000000</v>
      </c>
      <c r="I359" s="7">
        <v>59915900</v>
      </c>
      <c r="J359" s="7">
        <v>99.859833333333299</v>
      </c>
      <c r="K359" s="7">
        <v>59915900</v>
      </c>
      <c r="L359" s="7">
        <v>99.859833333333299</v>
      </c>
      <c r="M359" s="7">
        <v>59915900</v>
      </c>
      <c r="N359" s="7">
        <v>99.859833333333299</v>
      </c>
      <c r="O359" s="7">
        <v>59915900</v>
      </c>
      <c r="P359" s="7">
        <v>99.859833333333299</v>
      </c>
      <c r="Q359" s="7">
        <v>84100</v>
      </c>
      <c r="R359" s="7">
        <v>0.14016666666666699</v>
      </c>
    </row>
    <row r="360" spans="1:18" x14ac:dyDescent="0.2">
      <c r="A360" s="5" t="s">
        <v>527</v>
      </c>
      <c r="B360" s="14" t="s">
        <v>528</v>
      </c>
      <c r="C360" s="7">
        <v>3033992472</v>
      </c>
      <c r="D360" s="7">
        <v>4982761446</v>
      </c>
      <c r="E360" s="7">
        <v>1369303060.71</v>
      </c>
      <c r="F360" s="7">
        <v>40000000</v>
      </c>
      <c r="G360" s="7">
        <v>11000000</v>
      </c>
      <c r="H360" s="7">
        <v>6676450857.29</v>
      </c>
      <c r="I360" s="7">
        <v>1792167183.22</v>
      </c>
      <c r="J360" s="7">
        <v>26.843112029546898</v>
      </c>
      <c r="K360" s="7">
        <v>1792167183.22</v>
      </c>
      <c r="L360" s="7">
        <v>26.843112029546898</v>
      </c>
      <c r="M360" s="7">
        <v>616785623.22000003</v>
      </c>
      <c r="N360" s="7">
        <v>9.2382260635758797</v>
      </c>
      <c r="O360" s="7">
        <v>317649578.22000003</v>
      </c>
      <c r="P360" s="7">
        <v>4.7577610471461691</v>
      </c>
      <c r="Q360" s="7">
        <v>4884283674.0699997</v>
      </c>
      <c r="R360" s="7">
        <v>73.156887970453099</v>
      </c>
    </row>
    <row r="361" spans="1:18" x14ac:dyDescent="0.2">
      <c r="A361" s="5" t="s">
        <v>529</v>
      </c>
      <c r="B361" s="14" t="s">
        <v>530</v>
      </c>
      <c r="C361" s="7">
        <v>3033992472</v>
      </c>
      <c r="D361" s="7">
        <v>4982761446</v>
      </c>
      <c r="E361" s="7">
        <v>1369303060.71</v>
      </c>
      <c r="F361" s="7">
        <v>40000000</v>
      </c>
      <c r="G361" s="7">
        <v>11000000</v>
      </c>
      <c r="H361" s="7">
        <v>6676450857.29</v>
      </c>
      <c r="I361" s="7">
        <v>1792167183.22</v>
      </c>
      <c r="J361" s="7">
        <v>26.843112029546898</v>
      </c>
      <c r="K361" s="7">
        <v>1792167183.22</v>
      </c>
      <c r="L361" s="7">
        <v>26.843112029546898</v>
      </c>
      <c r="M361" s="7">
        <v>616785623.22000003</v>
      </c>
      <c r="N361" s="7">
        <v>9.2382260635758797</v>
      </c>
      <c r="O361" s="7">
        <v>317649578.22000003</v>
      </c>
      <c r="P361" s="7">
        <v>4.7577610471461691</v>
      </c>
      <c r="Q361" s="7">
        <v>4884283674.0699997</v>
      </c>
      <c r="R361" s="7">
        <v>73.156887970453099</v>
      </c>
    </row>
    <row r="362" spans="1:18" x14ac:dyDescent="0.2">
      <c r="A362" s="5" t="s">
        <v>531</v>
      </c>
      <c r="B362" s="14" t="s">
        <v>78</v>
      </c>
      <c r="C362" s="7">
        <v>52400000</v>
      </c>
      <c r="D362" s="7">
        <v>0</v>
      </c>
      <c r="E362" s="7">
        <v>40638773.399999999</v>
      </c>
      <c r="F362" s="7">
        <v>0</v>
      </c>
      <c r="G362" s="7">
        <v>0</v>
      </c>
      <c r="H362" s="7">
        <v>11761226.6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11761226.6</v>
      </c>
      <c r="R362" s="7">
        <v>100</v>
      </c>
    </row>
    <row r="363" spans="1:18" ht="25.5" x14ac:dyDescent="0.2">
      <c r="A363" s="5" t="s">
        <v>532</v>
      </c>
      <c r="B363" s="16" t="s">
        <v>533</v>
      </c>
      <c r="C363" s="7">
        <v>12400000</v>
      </c>
      <c r="D363" s="7">
        <v>0</v>
      </c>
      <c r="E363" s="7">
        <v>12400000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</row>
    <row r="364" spans="1:18" ht="25.5" x14ac:dyDescent="0.2">
      <c r="A364" s="5" t="s">
        <v>534</v>
      </c>
      <c r="B364" s="16" t="s">
        <v>535</v>
      </c>
      <c r="C364" s="7">
        <v>40000000</v>
      </c>
      <c r="D364" s="7">
        <v>0</v>
      </c>
      <c r="E364" s="7">
        <v>28238773.399999999</v>
      </c>
      <c r="F364" s="7">
        <v>0</v>
      </c>
      <c r="G364" s="7">
        <v>0</v>
      </c>
      <c r="H364" s="7">
        <v>11761226.6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11761226.6</v>
      </c>
      <c r="R364" s="7">
        <v>100</v>
      </c>
    </row>
    <row r="365" spans="1:18" x14ac:dyDescent="0.2">
      <c r="A365" s="5" t="s">
        <v>536</v>
      </c>
      <c r="B365" s="14" t="s">
        <v>537</v>
      </c>
      <c r="C365" s="7">
        <v>2945592472</v>
      </c>
      <c r="D365" s="7">
        <v>0</v>
      </c>
      <c r="E365" s="7">
        <v>1328664287.3099999</v>
      </c>
      <c r="F365" s="7">
        <v>0</v>
      </c>
      <c r="G365" s="7">
        <v>0</v>
      </c>
      <c r="H365" s="7">
        <v>1616928184.6900001</v>
      </c>
      <c r="I365" s="7">
        <v>642512920</v>
      </c>
      <c r="J365" s="7">
        <v>39.736639269676893</v>
      </c>
      <c r="K365" s="7">
        <v>642512920</v>
      </c>
      <c r="L365" s="7">
        <v>39.736639269676893</v>
      </c>
      <c r="M365" s="7">
        <v>595574920</v>
      </c>
      <c r="N365" s="7">
        <v>36.833727412215602</v>
      </c>
      <c r="O365" s="7">
        <v>298811830</v>
      </c>
      <c r="P365" s="7">
        <v>18.480216550699097</v>
      </c>
      <c r="Q365" s="7">
        <v>974415264.69000006</v>
      </c>
      <c r="R365" s="7">
        <v>60.2633607303231</v>
      </c>
    </row>
    <row r="366" spans="1:18" ht="38.25" x14ac:dyDescent="0.2">
      <c r="A366" s="5" t="s">
        <v>538</v>
      </c>
      <c r="B366" s="16" t="s">
        <v>539</v>
      </c>
      <c r="C366" s="7">
        <v>2945592472</v>
      </c>
      <c r="D366" s="7">
        <v>0</v>
      </c>
      <c r="E366" s="7">
        <v>1328664287.3099999</v>
      </c>
      <c r="F366" s="7">
        <v>0</v>
      </c>
      <c r="G366" s="7">
        <v>0</v>
      </c>
      <c r="H366" s="7">
        <v>1616928184.6900001</v>
      </c>
      <c r="I366" s="7">
        <v>642512920</v>
      </c>
      <c r="J366" s="7">
        <v>39.736639269676893</v>
      </c>
      <c r="K366" s="7">
        <v>642512920</v>
      </c>
      <c r="L366" s="7">
        <v>39.736639269676893</v>
      </c>
      <c r="M366" s="7">
        <v>595574920</v>
      </c>
      <c r="N366" s="7">
        <v>36.833727412215602</v>
      </c>
      <c r="O366" s="7">
        <v>298811830</v>
      </c>
      <c r="P366" s="7">
        <v>18.480216550699097</v>
      </c>
      <c r="Q366" s="7">
        <v>974415264.69000006</v>
      </c>
      <c r="R366" s="7">
        <v>60.2633607303231</v>
      </c>
    </row>
    <row r="367" spans="1:18" x14ac:dyDescent="0.2">
      <c r="A367" s="5" t="s">
        <v>540</v>
      </c>
      <c r="B367" s="14" t="s">
        <v>115</v>
      </c>
      <c r="C367" s="7">
        <v>6000000</v>
      </c>
      <c r="D367" s="7">
        <v>0</v>
      </c>
      <c r="E367" s="7">
        <v>0</v>
      </c>
      <c r="F367" s="7">
        <v>40000000</v>
      </c>
      <c r="G367" s="7">
        <v>11000000</v>
      </c>
      <c r="H367" s="7">
        <v>35000000</v>
      </c>
      <c r="I367" s="7">
        <v>5000000</v>
      </c>
      <c r="J367" s="7">
        <v>14.285714285714299</v>
      </c>
      <c r="K367" s="7">
        <v>5000000</v>
      </c>
      <c r="L367" s="7">
        <v>14.285714285714299</v>
      </c>
      <c r="M367" s="7">
        <v>5000000</v>
      </c>
      <c r="N367" s="7">
        <v>14.285714285714299</v>
      </c>
      <c r="O367" s="7">
        <v>5000000</v>
      </c>
      <c r="P367" s="7">
        <v>14.285714285714299</v>
      </c>
      <c r="Q367" s="7">
        <v>30000000</v>
      </c>
      <c r="R367" s="7">
        <v>85.71428571428568</v>
      </c>
    </row>
    <row r="368" spans="1:18" ht="25.5" x14ac:dyDescent="0.2">
      <c r="A368" s="5" t="s">
        <v>541</v>
      </c>
      <c r="B368" s="16" t="s">
        <v>533</v>
      </c>
      <c r="C368" s="7">
        <v>6000000</v>
      </c>
      <c r="D368" s="7">
        <v>0</v>
      </c>
      <c r="E368" s="7">
        <v>0</v>
      </c>
      <c r="F368" s="7">
        <v>10000000</v>
      </c>
      <c r="G368" s="7">
        <v>11000000</v>
      </c>
      <c r="H368" s="7">
        <v>5000000</v>
      </c>
      <c r="I368" s="7">
        <v>5000000</v>
      </c>
      <c r="J368" s="7">
        <v>100</v>
      </c>
      <c r="K368" s="7">
        <v>5000000</v>
      </c>
      <c r="L368" s="7">
        <v>100</v>
      </c>
      <c r="M368" s="7">
        <v>5000000</v>
      </c>
      <c r="N368" s="7">
        <v>100</v>
      </c>
      <c r="O368" s="7">
        <v>5000000</v>
      </c>
      <c r="P368" s="7">
        <v>100</v>
      </c>
      <c r="Q368" s="7">
        <v>0</v>
      </c>
      <c r="R368" s="7">
        <v>0</v>
      </c>
    </row>
    <row r="369" spans="1:18" ht="25.5" x14ac:dyDescent="0.2">
      <c r="A369" s="5" t="s">
        <v>542</v>
      </c>
      <c r="B369" s="16" t="s">
        <v>535</v>
      </c>
      <c r="C369" s="7">
        <v>0</v>
      </c>
      <c r="D369" s="7">
        <v>0</v>
      </c>
      <c r="E369" s="7">
        <v>0</v>
      </c>
      <c r="F369" s="7">
        <v>30000000</v>
      </c>
      <c r="G369" s="7">
        <v>0</v>
      </c>
      <c r="H369" s="7">
        <v>30000000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30000000</v>
      </c>
      <c r="R369" s="7">
        <v>100</v>
      </c>
    </row>
    <row r="370" spans="1:18" x14ac:dyDescent="0.2">
      <c r="A370" s="5" t="s">
        <v>543</v>
      </c>
      <c r="B370" s="14" t="s">
        <v>544</v>
      </c>
      <c r="C370" s="7">
        <v>0</v>
      </c>
      <c r="D370" s="7">
        <v>4893113188</v>
      </c>
      <c r="E370" s="7">
        <v>0</v>
      </c>
      <c r="F370" s="7">
        <v>0</v>
      </c>
      <c r="G370" s="7">
        <v>0</v>
      </c>
      <c r="H370" s="7">
        <v>4893113188</v>
      </c>
      <c r="I370" s="7">
        <v>1128443560</v>
      </c>
      <c r="J370" s="7">
        <v>23.0618732214784</v>
      </c>
      <c r="K370" s="7">
        <v>1128443560</v>
      </c>
      <c r="L370" s="7">
        <v>23.0618732214784</v>
      </c>
      <c r="M370" s="7">
        <v>0</v>
      </c>
      <c r="N370" s="7">
        <v>0</v>
      </c>
      <c r="O370" s="7">
        <v>0</v>
      </c>
      <c r="P370" s="7">
        <v>0</v>
      </c>
      <c r="Q370" s="7">
        <v>3764669628</v>
      </c>
      <c r="R370" s="7">
        <v>76.938126778521593</v>
      </c>
    </row>
    <row r="371" spans="1:18" ht="38.25" x14ac:dyDescent="0.2">
      <c r="A371" s="5" t="s">
        <v>545</v>
      </c>
      <c r="B371" s="16" t="s">
        <v>539</v>
      </c>
      <c r="C371" s="7">
        <v>0</v>
      </c>
      <c r="D371" s="7">
        <v>4893113188</v>
      </c>
      <c r="E371" s="7">
        <v>0</v>
      </c>
      <c r="F371" s="7">
        <v>0</v>
      </c>
      <c r="G371" s="7">
        <v>0</v>
      </c>
      <c r="H371" s="7">
        <v>4893113188</v>
      </c>
      <c r="I371" s="7">
        <v>1128443560</v>
      </c>
      <c r="J371" s="7">
        <v>23.0618732214784</v>
      </c>
      <c r="K371" s="7">
        <v>1128443560</v>
      </c>
      <c r="L371" s="7">
        <v>23.0618732214784</v>
      </c>
      <c r="M371" s="7">
        <v>0</v>
      </c>
      <c r="N371" s="7">
        <v>0</v>
      </c>
      <c r="O371" s="7">
        <v>0</v>
      </c>
      <c r="P371" s="7">
        <v>0</v>
      </c>
      <c r="Q371" s="7">
        <v>3764669628</v>
      </c>
      <c r="R371" s="7">
        <v>76.938126778521593</v>
      </c>
    </row>
    <row r="372" spans="1:18" x14ac:dyDescent="0.2">
      <c r="A372" s="5" t="s">
        <v>546</v>
      </c>
      <c r="B372" s="14" t="s">
        <v>547</v>
      </c>
      <c r="C372" s="7">
        <v>30000000</v>
      </c>
      <c r="D372" s="7">
        <v>59648258</v>
      </c>
      <c r="E372" s="7">
        <v>0</v>
      </c>
      <c r="F372" s="7">
        <v>0</v>
      </c>
      <c r="G372" s="7">
        <v>0</v>
      </c>
      <c r="H372" s="7">
        <v>89648258</v>
      </c>
      <c r="I372" s="7">
        <v>16210703.220000001</v>
      </c>
      <c r="J372" s="7">
        <v>18.082563545183401</v>
      </c>
      <c r="K372" s="7">
        <v>16210703.220000001</v>
      </c>
      <c r="L372" s="7">
        <v>18.082563545183401</v>
      </c>
      <c r="M372" s="7">
        <v>16210703.220000001</v>
      </c>
      <c r="N372" s="7">
        <v>18.082563545183401</v>
      </c>
      <c r="O372" s="7">
        <v>13837748.220000001</v>
      </c>
      <c r="P372" s="7">
        <v>15.435601905393399</v>
      </c>
      <c r="Q372" s="7">
        <v>73437554.780000001</v>
      </c>
      <c r="R372" s="7">
        <v>81.917436454816595</v>
      </c>
    </row>
    <row r="373" spans="1:18" ht="38.25" x14ac:dyDescent="0.2">
      <c r="A373" s="5" t="s">
        <v>548</v>
      </c>
      <c r="B373" s="16" t="s">
        <v>539</v>
      </c>
      <c r="C373" s="7">
        <v>30000000</v>
      </c>
      <c r="D373" s="7">
        <v>59648258</v>
      </c>
      <c r="E373" s="7">
        <v>0</v>
      </c>
      <c r="F373" s="7">
        <v>0</v>
      </c>
      <c r="G373" s="7">
        <v>0</v>
      </c>
      <c r="H373" s="7">
        <v>89648258</v>
      </c>
      <c r="I373" s="7">
        <v>16210703.220000001</v>
      </c>
      <c r="J373" s="7">
        <v>18.082563545183401</v>
      </c>
      <c r="K373" s="7">
        <v>16210703.220000001</v>
      </c>
      <c r="L373" s="7">
        <v>18.082563545183401</v>
      </c>
      <c r="M373" s="7">
        <v>16210703.220000001</v>
      </c>
      <c r="N373" s="7">
        <v>18.082563545183401</v>
      </c>
      <c r="O373" s="7">
        <v>13837748.220000001</v>
      </c>
      <c r="P373" s="7">
        <v>15.435601905393399</v>
      </c>
      <c r="Q373" s="7">
        <v>73437554.780000001</v>
      </c>
      <c r="R373" s="7">
        <v>81.917436454816595</v>
      </c>
    </row>
    <row r="374" spans="1:18" x14ac:dyDescent="0.2">
      <c r="A374" s="5" t="s">
        <v>549</v>
      </c>
      <c r="B374" s="14" t="s">
        <v>550</v>
      </c>
      <c r="C374" s="7">
        <v>0</v>
      </c>
      <c r="D374" s="7">
        <v>30000000</v>
      </c>
      <c r="E374" s="7">
        <v>0</v>
      </c>
      <c r="F374" s="7">
        <v>0</v>
      </c>
      <c r="G374" s="7">
        <v>0</v>
      </c>
      <c r="H374" s="7">
        <v>30000000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30000000</v>
      </c>
      <c r="R374" s="7">
        <v>100</v>
      </c>
    </row>
    <row r="375" spans="1:18" ht="25.5" x14ac:dyDescent="0.2">
      <c r="A375" s="5" t="s">
        <v>551</v>
      </c>
      <c r="B375" s="16" t="s">
        <v>535</v>
      </c>
      <c r="C375" s="7">
        <v>0</v>
      </c>
      <c r="D375" s="7">
        <v>30000000</v>
      </c>
      <c r="E375" s="7">
        <v>0</v>
      </c>
      <c r="F375" s="7">
        <v>0</v>
      </c>
      <c r="G375" s="7">
        <v>0</v>
      </c>
      <c r="H375" s="7">
        <v>30000000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30000000</v>
      </c>
      <c r="R375" s="7">
        <v>100</v>
      </c>
    </row>
    <row r="376" spans="1:18" x14ac:dyDescent="0.2">
      <c r="A376" s="5" t="s">
        <v>552</v>
      </c>
      <c r="B376" s="14" t="s">
        <v>553</v>
      </c>
      <c r="C376" s="7">
        <v>3844720000</v>
      </c>
      <c r="D376" s="7">
        <v>2296002347</v>
      </c>
      <c r="E376" s="7">
        <v>700000000</v>
      </c>
      <c r="F376" s="7">
        <v>0</v>
      </c>
      <c r="G376" s="7">
        <v>0</v>
      </c>
      <c r="H376" s="7">
        <v>5440722347</v>
      </c>
      <c r="I376" s="7">
        <v>3336955720</v>
      </c>
      <c r="J376" s="7">
        <v>61.332953736188898</v>
      </c>
      <c r="K376" s="7">
        <v>3336955720</v>
      </c>
      <c r="L376" s="7">
        <v>61.332953736188898</v>
      </c>
      <c r="M376" s="7">
        <v>3336955720</v>
      </c>
      <c r="N376" s="7">
        <v>61.332953736188898</v>
      </c>
      <c r="O376" s="7">
        <v>3048346683</v>
      </c>
      <c r="P376" s="7">
        <v>56.028344925207399</v>
      </c>
      <c r="Q376" s="7">
        <v>2103766627</v>
      </c>
      <c r="R376" s="7">
        <v>38.667046263811102</v>
      </c>
    </row>
    <row r="377" spans="1:18" x14ac:dyDescent="0.2">
      <c r="A377" s="5" t="s">
        <v>554</v>
      </c>
      <c r="B377" s="14" t="s">
        <v>66</v>
      </c>
      <c r="C377" s="7">
        <v>3844720000</v>
      </c>
      <c r="D377" s="7">
        <v>2296002347</v>
      </c>
      <c r="E377" s="7">
        <v>700000000</v>
      </c>
      <c r="F377" s="7">
        <v>0</v>
      </c>
      <c r="G377" s="7">
        <v>0</v>
      </c>
      <c r="H377" s="7">
        <v>5440722347</v>
      </c>
      <c r="I377" s="7">
        <v>3336955720</v>
      </c>
      <c r="J377" s="7">
        <v>61.332953736188898</v>
      </c>
      <c r="K377" s="7">
        <v>3336955720</v>
      </c>
      <c r="L377" s="7">
        <v>61.332953736188898</v>
      </c>
      <c r="M377" s="7">
        <v>3336955720</v>
      </c>
      <c r="N377" s="7">
        <v>61.332953736188898</v>
      </c>
      <c r="O377" s="7">
        <v>3048346683</v>
      </c>
      <c r="P377" s="7">
        <v>56.028344925207399</v>
      </c>
      <c r="Q377" s="7">
        <v>2103766627</v>
      </c>
      <c r="R377" s="7">
        <v>38.667046263811102</v>
      </c>
    </row>
    <row r="378" spans="1:18" x14ac:dyDescent="0.2">
      <c r="A378" s="5" t="s">
        <v>555</v>
      </c>
      <c r="B378" s="14" t="s">
        <v>68</v>
      </c>
      <c r="C378" s="7">
        <v>3844720000</v>
      </c>
      <c r="D378" s="7">
        <v>2296002347</v>
      </c>
      <c r="E378" s="7">
        <v>700000000</v>
      </c>
      <c r="F378" s="7">
        <v>0</v>
      </c>
      <c r="G378" s="7">
        <v>0</v>
      </c>
      <c r="H378" s="7">
        <v>5440722347</v>
      </c>
      <c r="I378" s="7">
        <v>3336955720</v>
      </c>
      <c r="J378" s="7">
        <v>61.332953736188898</v>
      </c>
      <c r="K378" s="7">
        <v>3336955720</v>
      </c>
      <c r="L378" s="7">
        <v>61.332953736188898</v>
      </c>
      <c r="M378" s="7">
        <v>3336955720</v>
      </c>
      <c r="N378" s="7">
        <v>61.332953736188898</v>
      </c>
      <c r="O378" s="7">
        <v>3048346683</v>
      </c>
      <c r="P378" s="7">
        <v>56.028344925207399</v>
      </c>
      <c r="Q378" s="7">
        <v>2103766627</v>
      </c>
      <c r="R378" s="7">
        <v>38.667046263811102</v>
      </c>
    </row>
    <row r="379" spans="1:18" x14ac:dyDescent="0.2">
      <c r="A379" s="5" t="s">
        <v>556</v>
      </c>
      <c r="B379" s="14" t="s">
        <v>415</v>
      </c>
      <c r="C379" s="7">
        <v>3844720000</v>
      </c>
      <c r="D379" s="7">
        <v>2296002347</v>
      </c>
      <c r="E379" s="7">
        <v>700000000</v>
      </c>
      <c r="F379" s="7">
        <v>0</v>
      </c>
      <c r="G379" s="7">
        <v>0</v>
      </c>
      <c r="H379" s="7">
        <v>5440722347</v>
      </c>
      <c r="I379" s="7">
        <v>3336955720</v>
      </c>
      <c r="J379" s="7">
        <v>61.332953736188898</v>
      </c>
      <c r="K379" s="7">
        <v>3336955720</v>
      </c>
      <c r="L379" s="7">
        <v>61.332953736188898</v>
      </c>
      <c r="M379" s="7">
        <v>3336955720</v>
      </c>
      <c r="N379" s="7">
        <v>61.332953736188898</v>
      </c>
      <c r="O379" s="7">
        <v>3048346683</v>
      </c>
      <c r="P379" s="7">
        <v>56.028344925207399</v>
      </c>
      <c r="Q379" s="7">
        <v>2103766627</v>
      </c>
      <c r="R379" s="7">
        <v>38.667046263811102</v>
      </c>
    </row>
    <row r="380" spans="1:18" x14ac:dyDescent="0.2">
      <c r="A380" s="5" t="s">
        <v>557</v>
      </c>
      <c r="B380" s="14" t="s">
        <v>417</v>
      </c>
      <c r="C380" s="7">
        <v>3844720000</v>
      </c>
      <c r="D380" s="7">
        <v>2296002347</v>
      </c>
      <c r="E380" s="7">
        <v>700000000</v>
      </c>
      <c r="F380" s="7">
        <v>0</v>
      </c>
      <c r="G380" s="7">
        <v>0</v>
      </c>
      <c r="H380" s="7">
        <v>5440722347</v>
      </c>
      <c r="I380" s="7">
        <v>3336955720</v>
      </c>
      <c r="J380" s="7">
        <v>61.332953736188898</v>
      </c>
      <c r="K380" s="7">
        <v>3336955720</v>
      </c>
      <c r="L380" s="7">
        <v>61.332953736188898</v>
      </c>
      <c r="M380" s="7">
        <v>3336955720</v>
      </c>
      <c r="N380" s="7">
        <v>61.332953736188898</v>
      </c>
      <c r="O380" s="7">
        <v>3048346683</v>
      </c>
      <c r="P380" s="7">
        <v>56.028344925207399</v>
      </c>
      <c r="Q380" s="7">
        <v>2103766627</v>
      </c>
      <c r="R380" s="7">
        <v>38.667046263811102</v>
      </c>
    </row>
    <row r="381" spans="1:18" x14ac:dyDescent="0.2">
      <c r="A381" s="5" t="s">
        <v>558</v>
      </c>
      <c r="B381" s="14" t="s">
        <v>419</v>
      </c>
      <c r="C381" s="7">
        <v>3844720000</v>
      </c>
      <c r="D381" s="7">
        <v>2296002347</v>
      </c>
      <c r="E381" s="7">
        <v>700000000</v>
      </c>
      <c r="F381" s="7">
        <v>0</v>
      </c>
      <c r="G381" s="7">
        <v>0</v>
      </c>
      <c r="H381" s="7">
        <v>5440722347</v>
      </c>
      <c r="I381" s="7">
        <v>3336955720</v>
      </c>
      <c r="J381" s="7">
        <v>61.332953736188898</v>
      </c>
      <c r="K381" s="7">
        <v>3336955720</v>
      </c>
      <c r="L381" s="7">
        <v>61.332953736188898</v>
      </c>
      <c r="M381" s="7">
        <v>3336955720</v>
      </c>
      <c r="N381" s="7">
        <v>61.332953736188898</v>
      </c>
      <c r="O381" s="7">
        <v>3048346683</v>
      </c>
      <c r="P381" s="7">
        <v>56.028344925207399</v>
      </c>
      <c r="Q381" s="7">
        <v>2103766627</v>
      </c>
      <c r="R381" s="7">
        <v>38.667046263811102</v>
      </c>
    </row>
    <row r="382" spans="1:18" x14ac:dyDescent="0.2">
      <c r="A382" s="5" t="s">
        <v>559</v>
      </c>
      <c r="B382" s="14" t="s">
        <v>421</v>
      </c>
      <c r="C382" s="7">
        <v>3844720000</v>
      </c>
      <c r="D382" s="7">
        <v>2296002347</v>
      </c>
      <c r="E382" s="7">
        <v>700000000</v>
      </c>
      <c r="F382" s="7">
        <v>0</v>
      </c>
      <c r="G382" s="7">
        <v>0</v>
      </c>
      <c r="H382" s="7">
        <v>5440722347</v>
      </c>
      <c r="I382" s="7">
        <v>3336955720</v>
      </c>
      <c r="J382" s="7">
        <v>61.332953736188898</v>
      </c>
      <c r="K382" s="7">
        <v>3336955720</v>
      </c>
      <c r="L382" s="7">
        <v>61.332953736188898</v>
      </c>
      <c r="M382" s="7">
        <v>3336955720</v>
      </c>
      <c r="N382" s="7">
        <v>61.332953736188898</v>
      </c>
      <c r="O382" s="7">
        <v>3048346683</v>
      </c>
      <c r="P382" s="7">
        <v>56.028344925207399</v>
      </c>
      <c r="Q382" s="7">
        <v>2103766627</v>
      </c>
      <c r="R382" s="7">
        <v>38.667046263811102</v>
      </c>
    </row>
    <row r="383" spans="1:18" x14ac:dyDescent="0.2">
      <c r="A383" s="5" t="s">
        <v>560</v>
      </c>
      <c r="B383" s="14" t="s">
        <v>561</v>
      </c>
      <c r="C383" s="7">
        <v>3200000000</v>
      </c>
      <c r="D383" s="7">
        <v>323241002</v>
      </c>
      <c r="E383" s="7">
        <v>0</v>
      </c>
      <c r="F383" s="7">
        <v>0</v>
      </c>
      <c r="G383" s="7">
        <v>0</v>
      </c>
      <c r="H383" s="7">
        <v>3523241002</v>
      </c>
      <c r="I383" s="7">
        <v>2281660992</v>
      </c>
      <c r="J383" s="7">
        <v>64.760287210122598</v>
      </c>
      <c r="K383" s="7">
        <v>2281660992</v>
      </c>
      <c r="L383" s="7">
        <v>64.760287210122598</v>
      </c>
      <c r="M383" s="7">
        <v>2281660992</v>
      </c>
      <c r="N383" s="7">
        <v>64.760287210122598</v>
      </c>
      <c r="O383" s="7">
        <v>2066689420</v>
      </c>
      <c r="P383" s="7">
        <v>58.658758195276</v>
      </c>
      <c r="Q383" s="7">
        <v>1241580010</v>
      </c>
      <c r="R383" s="7">
        <v>35.239712789877402</v>
      </c>
    </row>
    <row r="384" spans="1:18" ht="25.5" x14ac:dyDescent="0.2">
      <c r="A384" s="5" t="s">
        <v>562</v>
      </c>
      <c r="B384" s="16" t="s">
        <v>563</v>
      </c>
      <c r="C384" s="7">
        <v>3200000000</v>
      </c>
      <c r="D384" s="7">
        <v>323241002</v>
      </c>
      <c r="E384" s="7">
        <v>0</v>
      </c>
      <c r="F384" s="7">
        <v>0</v>
      </c>
      <c r="G384" s="7">
        <v>0</v>
      </c>
      <c r="H384" s="7">
        <v>3523241002</v>
      </c>
      <c r="I384" s="7">
        <v>2281660992</v>
      </c>
      <c r="J384" s="7">
        <v>64.760287210122598</v>
      </c>
      <c r="K384" s="7">
        <v>2281660992</v>
      </c>
      <c r="L384" s="7">
        <v>64.760287210122598</v>
      </c>
      <c r="M384" s="7">
        <v>2281660992</v>
      </c>
      <c r="N384" s="7">
        <v>64.760287210122598</v>
      </c>
      <c r="O384" s="7">
        <v>2066689420</v>
      </c>
      <c r="P384" s="7">
        <v>58.658758195276</v>
      </c>
      <c r="Q384" s="7">
        <v>1241580010</v>
      </c>
      <c r="R384" s="7">
        <v>35.239712789877402</v>
      </c>
    </row>
    <row r="385" spans="1:18" x14ac:dyDescent="0.2">
      <c r="A385" s="5" t="s">
        <v>564</v>
      </c>
      <c r="B385" s="14" t="s">
        <v>565</v>
      </c>
      <c r="C385" s="7">
        <v>644720000</v>
      </c>
      <c r="D385" s="7">
        <v>0</v>
      </c>
      <c r="E385" s="7">
        <v>0</v>
      </c>
      <c r="F385" s="7">
        <v>0</v>
      </c>
      <c r="G385" s="7">
        <v>0</v>
      </c>
      <c r="H385" s="7">
        <v>644720000</v>
      </c>
      <c r="I385" s="7">
        <v>363620635</v>
      </c>
      <c r="J385" s="7">
        <v>56.399775871696193</v>
      </c>
      <c r="K385" s="7">
        <v>363620635</v>
      </c>
      <c r="L385" s="7">
        <v>56.399775871696193</v>
      </c>
      <c r="M385" s="7">
        <v>363620635</v>
      </c>
      <c r="N385" s="7">
        <v>56.399775871696193</v>
      </c>
      <c r="O385" s="7">
        <v>355832770</v>
      </c>
      <c r="P385" s="7">
        <v>55.191830562104492</v>
      </c>
      <c r="Q385" s="7">
        <v>281099365</v>
      </c>
      <c r="R385" s="7">
        <v>43.6002241283038</v>
      </c>
    </row>
    <row r="386" spans="1:18" ht="25.5" x14ac:dyDescent="0.2">
      <c r="A386" s="5" t="s">
        <v>566</v>
      </c>
      <c r="B386" s="16" t="s">
        <v>563</v>
      </c>
      <c r="C386" s="7">
        <v>644720000</v>
      </c>
      <c r="D386" s="7">
        <v>0</v>
      </c>
      <c r="E386" s="7">
        <v>0</v>
      </c>
      <c r="F386" s="7">
        <v>0</v>
      </c>
      <c r="G386" s="7">
        <v>0</v>
      </c>
      <c r="H386" s="7">
        <v>644720000</v>
      </c>
      <c r="I386" s="7">
        <v>363620635</v>
      </c>
      <c r="J386" s="7">
        <v>56.399775871696193</v>
      </c>
      <c r="K386" s="7">
        <v>363620635</v>
      </c>
      <c r="L386" s="7">
        <v>56.399775871696193</v>
      </c>
      <c r="M386" s="7">
        <v>363620635</v>
      </c>
      <c r="N386" s="7">
        <v>56.399775871696193</v>
      </c>
      <c r="O386" s="7">
        <v>355832770</v>
      </c>
      <c r="P386" s="7">
        <v>55.191830562104492</v>
      </c>
      <c r="Q386" s="7">
        <v>281099365</v>
      </c>
      <c r="R386" s="7">
        <v>43.6002241283038</v>
      </c>
    </row>
    <row r="387" spans="1:18" ht="25.5" x14ac:dyDescent="0.2">
      <c r="A387" s="5" t="s">
        <v>567</v>
      </c>
      <c r="B387" s="16" t="s">
        <v>568</v>
      </c>
      <c r="C387" s="7">
        <v>0</v>
      </c>
      <c r="D387" s="7">
        <v>1972761345</v>
      </c>
      <c r="E387" s="7">
        <v>700000000</v>
      </c>
      <c r="F387" s="7">
        <v>0</v>
      </c>
      <c r="G387" s="7">
        <v>0</v>
      </c>
      <c r="H387" s="7">
        <v>1272761345</v>
      </c>
      <c r="I387" s="7">
        <v>691674093</v>
      </c>
      <c r="J387" s="7">
        <v>54.344366735933505</v>
      </c>
      <c r="K387" s="7">
        <v>691674093</v>
      </c>
      <c r="L387" s="7">
        <v>54.344366735933505</v>
      </c>
      <c r="M387" s="7">
        <v>691674093</v>
      </c>
      <c r="N387" s="7">
        <v>54.344366735933505</v>
      </c>
      <c r="O387" s="7">
        <v>625824493</v>
      </c>
      <c r="P387" s="7">
        <v>49.170608100138395</v>
      </c>
      <c r="Q387" s="7">
        <v>581087252</v>
      </c>
      <c r="R387" s="7">
        <v>45.655633264066495</v>
      </c>
    </row>
    <row r="388" spans="1:18" ht="25.5" x14ac:dyDescent="0.2">
      <c r="A388" s="5" t="s">
        <v>569</v>
      </c>
      <c r="B388" s="16" t="s">
        <v>563</v>
      </c>
      <c r="C388" s="7">
        <v>0</v>
      </c>
      <c r="D388" s="7">
        <v>1972761345</v>
      </c>
      <c r="E388" s="7">
        <v>700000000</v>
      </c>
      <c r="F388" s="7">
        <v>0</v>
      </c>
      <c r="G388" s="7">
        <v>0</v>
      </c>
      <c r="H388" s="7">
        <v>1272761345</v>
      </c>
      <c r="I388" s="7">
        <v>691674093</v>
      </c>
      <c r="J388" s="7">
        <v>54.344366735933505</v>
      </c>
      <c r="K388" s="7">
        <v>691674093</v>
      </c>
      <c r="L388" s="7">
        <v>54.344366735933505</v>
      </c>
      <c r="M388" s="7">
        <v>691674093</v>
      </c>
      <c r="N388" s="7">
        <v>54.344366735933505</v>
      </c>
      <c r="O388" s="7">
        <v>625824493</v>
      </c>
      <c r="P388" s="7">
        <v>49.170608100138395</v>
      </c>
      <c r="Q388" s="7">
        <v>581087252</v>
      </c>
      <c r="R388" s="7">
        <v>45.655633264066495</v>
      </c>
    </row>
    <row r="389" spans="1:18" x14ac:dyDescent="0.2">
      <c r="A389" s="5" t="s">
        <v>570</v>
      </c>
      <c r="B389" s="14" t="s">
        <v>571</v>
      </c>
      <c r="C389" s="7">
        <v>98127000</v>
      </c>
      <c r="D389" s="7">
        <v>0</v>
      </c>
      <c r="E389" s="7">
        <v>21400000</v>
      </c>
      <c r="F389" s="7">
        <v>0</v>
      </c>
      <c r="G389" s="7">
        <v>0</v>
      </c>
      <c r="H389" s="7">
        <v>76727000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76727000</v>
      </c>
      <c r="R389" s="7">
        <v>100</v>
      </c>
    </row>
    <row r="390" spans="1:18" x14ac:dyDescent="0.2">
      <c r="A390" s="5" t="s">
        <v>572</v>
      </c>
      <c r="B390" s="14" t="s">
        <v>66</v>
      </c>
      <c r="C390" s="7">
        <v>98127000</v>
      </c>
      <c r="D390" s="7">
        <v>0</v>
      </c>
      <c r="E390" s="7">
        <v>21400000</v>
      </c>
      <c r="F390" s="7">
        <v>0</v>
      </c>
      <c r="G390" s="7">
        <v>0</v>
      </c>
      <c r="H390" s="7">
        <v>76727000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76727000</v>
      </c>
      <c r="R390" s="7">
        <v>100</v>
      </c>
    </row>
    <row r="391" spans="1:18" x14ac:dyDescent="0.2">
      <c r="A391" s="5" t="s">
        <v>573</v>
      </c>
      <c r="B391" s="14" t="s">
        <v>68</v>
      </c>
      <c r="C391" s="7">
        <v>98127000</v>
      </c>
      <c r="D391" s="7">
        <v>0</v>
      </c>
      <c r="E391" s="7">
        <v>21400000</v>
      </c>
      <c r="F391" s="7">
        <v>0</v>
      </c>
      <c r="G391" s="7">
        <v>0</v>
      </c>
      <c r="H391" s="7">
        <v>76727000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76727000</v>
      </c>
      <c r="R391" s="7">
        <v>100</v>
      </c>
    </row>
    <row r="392" spans="1:18" x14ac:dyDescent="0.2">
      <c r="A392" s="5" t="s">
        <v>574</v>
      </c>
      <c r="B392" s="14" t="s">
        <v>415</v>
      </c>
      <c r="C392" s="7">
        <v>98127000</v>
      </c>
      <c r="D392" s="7">
        <v>0</v>
      </c>
      <c r="E392" s="7">
        <v>21400000</v>
      </c>
      <c r="F392" s="7">
        <v>0</v>
      </c>
      <c r="G392" s="7">
        <v>0</v>
      </c>
      <c r="H392" s="7">
        <v>76727000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76727000</v>
      </c>
      <c r="R392" s="7">
        <v>100</v>
      </c>
    </row>
    <row r="393" spans="1:18" x14ac:dyDescent="0.2">
      <c r="A393" s="5" t="s">
        <v>575</v>
      </c>
      <c r="B393" s="14" t="s">
        <v>417</v>
      </c>
      <c r="C393" s="7">
        <v>98127000</v>
      </c>
      <c r="D393" s="7">
        <v>0</v>
      </c>
      <c r="E393" s="7">
        <v>21400000</v>
      </c>
      <c r="F393" s="7">
        <v>0</v>
      </c>
      <c r="G393" s="7">
        <v>0</v>
      </c>
      <c r="H393" s="7">
        <v>76727000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76727000</v>
      </c>
      <c r="R393" s="7">
        <v>100</v>
      </c>
    </row>
    <row r="394" spans="1:18" x14ac:dyDescent="0.2">
      <c r="A394" s="5" t="s">
        <v>576</v>
      </c>
      <c r="B394" s="14" t="s">
        <v>419</v>
      </c>
      <c r="C394" s="7">
        <v>98127000</v>
      </c>
      <c r="D394" s="7">
        <v>0</v>
      </c>
      <c r="E394" s="7">
        <v>21400000</v>
      </c>
      <c r="F394" s="7">
        <v>0</v>
      </c>
      <c r="G394" s="7">
        <v>0</v>
      </c>
      <c r="H394" s="7">
        <v>76727000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76727000</v>
      </c>
      <c r="R394" s="7">
        <v>100</v>
      </c>
    </row>
    <row r="395" spans="1:18" x14ac:dyDescent="0.2">
      <c r="A395" s="5" t="s">
        <v>577</v>
      </c>
      <c r="B395" s="14" t="s">
        <v>421</v>
      </c>
      <c r="C395" s="7">
        <v>98127000</v>
      </c>
      <c r="D395" s="7">
        <v>0</v>
      </c>
      <c r="E395" s="7">
        <v>21400000</v>
      </c>
      <c r="F395" s="7">
        <v>0</v>
      </c>
      <c r="G395" s="7">
        <v>0</v>
      </c>
      <c r="H395" s="7">
        <v>76727000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76727000</v>
      </c>
      <c r="R395" s="7">
        <v>100</v>
      </c>
    </row>
    <row r="396" spans="1:18" x14ac:dyDescent="0.2">
      <c r="A396" s="5" t="s">
        <v>578</v>
      </c>
      <c r="B396" s="14" t="s">
        <v>78</v>
      </c>
      <c r="C396" s="7">
        <v>21400000</v>
      </c>
      <c r="D396" s="7">
        <v>0</v>
      </c>
      <c r="E396" s="7">
        <v>21400000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</row>
    <row r="397" spans="1:18" ht="38.25" x14ac:dyDescent="0.2">
      <c r="A397" s="5" t="s">
        <v>579</v>
      </c>
      <c r="B397" s="16" t="s">
        <v>580</v>
      </c>
      <c r="C397" s="7">
        <v>21400000</v>
      </c>
      <c r="D397" s="7">
        <v>0</v>
      </c>
      <c r="E397" s="7">
        <v>21400000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</row>
    <row r="398" spans="1:18" x14ac:dyDescent="0.2">
      <c r="A398" s="5" t="s">
        <v>581</v>
      </c>
      <c r="B398" s="14" t="s">
        <v>115</v>
      </c>
      <c r="C398" s="7">
        <v>76727000</v>
      </c>
      <c r="D398" s="7">
        <v>0</v>
      </c>
      <c r="E398" s="7">
        <v>0</v>
      </c>
      <c r="F398" s="7">
        <v>0</v>
      </c>
      <c r="G398" s="7">
        <v>0</v>
      </c>
      <c r="H398" s="7">
        <v>76727000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76727000</v>
      </c>
      <c r="R398" s="7">
        <v>100</v>
      </c>
    </row>
    <row r="399" spans="1:18" ht="38.25" x14ac:dyDescent="0.2">
      <c r="A399" s="5" t="s">
        <v>582</v>
      </c>
      <c r="B399" s="16" t="s">
        <v>580</v>
      </c>
      <c r="C399" s="7">
        <v>76727000</v>
      </c>
      <c r="D399" s="7">
        <v>0</v>
      </c>
      <c r="E399" s="7">
        <v>0</v>
      </c>
      <c r="F399" s="7">
        <v>0</v>
      </c>
      <c r="G399" s="7">
        <v>0</v>
      </c>
      <c r="H399" s="7">
        <v>76727000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76727000</v>
      </c>
      <c r="R399" s="7">
        <v>100</v>
      </c>
    </row>
    <row r="400" spans="1:18" x14ac:dyDescent="0.2">
      <c r="A400" s="5" t="s">
        <v>583</v>
      </c>
      <c r="B400" s="14" t="s">
        <v>584</v>
      </c>
      <c r="C400" s="7">
        <v>28517140001</v>
      </c>
      <c r="D400" s="7">
        <v>284383750</v>
      </c>
      <c r="E400" s="7">
        <v>168529672</v>
      </c>
      <c r="F400" s="7">
        <v>2526791139</v>
      </c>
      <c r="G400" s="7">
        <v>2535824000</v>
      </c>
      <c r="H400" s="7">
        <v>28623961218</v>
      </c>
      <c r="I400" s="7">
        <v>26095678857.459999</v>
      </c>
      <c r="J400" s="7">
        <v>91.167252005113383</v>
      </c>
      <c r="K400" s="7">
        <v>26095678857.459999</v>
      </c>
      <c r="L400" s="7">
        <v>91.167252005113383</v>
      </c>
      <c r="M400" s="7">
        <v>26095678857.459999</v>
      </c>
      <c r="N400" s="7">
        <v>91.167252005113383</v>
      </c>
      <c r="O400" s="7">
        <v>26039771361.830002</v>
      </c>
      <c r="P400" s="7">
        <v>90.971934888784901</v>
      </c>
      <c r="Q400" s="7">
        <v>2528282360.54</v>
      </c>
      <c r="R400" s="7">
        <v>8.8327479948865495</v>
      </c>
    </row>
    <row r="401" spans="1:18" x14ac:dyDescent="0.2">
      <c r="A401" s="5" t="s">
        <v>585</v>
      </c>
      <c r="B401" s="14" t="s">
        <v>586</v>
      </c>
      <c r="C401" s="7">
        <v>440000000</v>
      </c>
      <c r="D401" s="7">
        <v>284383750</v>
      </c>
      <c r="E401" s="7">
        <v>168529672</v>
      </c>
      <c r="F401" s="7">
        <v>19112000</v>
      </c>
      <c r="G401" s="7">
        <v>19112000</v>
      </c>
      <c r="H401" s="7">
        <v>555854078</v>
      </c>
      <c r="I401" s="7">
        <v>488881973</v>
      </c>
      <c r="J401" s="7">
        <v>87.95149524836259</v>
      </c>
      <c r="K401" s="7">
        <v>488881973</v>
      </c>
      <c r="L401" s="7">
        <v>87.95149524836259</v>
      </c>
      <c r="M401" s="7">
        <v>488881973</v>
      </c>
      <c r="N401" s="7">
        <v>87.95149524836259</v>
      </c>
      <c r="O401" s="7">
        <v>456498988</v>
      </c>
      <c r="P401" s="7">
        <v>82.125688389750394</v>
      </c>
      <c r="Q401" s="7">
        <v>66972105</v>
      </c>
      <c r="R401" s="7">
        <v>12.048504751637399</v>
      </c>
    </row>
    <row r="402" spans="1:18" x14ac:dyDescent="0.2">
      <c r="A402" s="5" t="s">
        <v>587</v>
      </c>
      <c r="B402" s="14" t="s">
        <v>66</v>
      </c>
      <c r="C402" s="7">
        <v>440000000</v>
      </c>
      <c r="D402" s="7">
        <v>284383750</v>
      </c>
      <c r="E402" s="7">
        <v>168529672</v>
      </c>
      <c r="F402" s="7">
        <v>19112000</v>
      </c>
      <c r="G402" s="7">
        <v>19112000</v>
      </c>
      <c r="H402" s="7">
        <v>555854078</v>
      </c>
      <c r="I402" s="7">
        <v>488881973</v>
      </c>
      <c r="J402" s="7">
        <v>87.95149524836259</v>
      </c>
      <c r="K402" s="7">
        <v>488881973</v>
      </c>
      <c r="L402" s="7">
        <v>87.95149524836259</v>
      </c>
      <c r="M402" s="7">
        <v>488881973</v>
      </c>
      <c r="N402" s="7">
        <v>87.95149524836259</v>
      </c>
      <c r="O402" s="7">
        <v>456498988</v>
      </c>
      <c r="P402" s="7">
        <v>82.125688389750394</v>
      </c>
      <c r="Q402" s="7">
        <v>66972105</v>
      </c>
      <c r="R402" s="7">
        <v>12.048504751637399</v>
      </c>
    </row>
    <row r="403" spans="1:18" x14ac:dyDescent="0.2">
      <c r="A403" s="5" t="s">
        <v>588</v>
      </c>
      <c r="B403" s="14" t="s">
        <v>68</v>
      </c>
      <c r="C403" s="7">
        <v>440000000</v>
      </c>
      <c r="D403" s="7">
        <v>284383750</v>
      </c>
      <c r="E403" s="7">
        <v>168529672</v>
      </c>
      <c r="F403" s="7">
        <v>19112000</v>
      </c>
      <c r="G403" s="7">
        <v>19112000</v>
      </c>
      <c r="H403" s="7">
        <v>555854078</v>
      </c>
      <c r="I403" s="7">
        <v>488881973</v>
      </c>
      <c r="J403" s="7">
        <v>87.95149524836259</v>
      </c>
      <c r="K403" s="7">
        <v>488881973</v>
      </c>
      <c r="L403" s="7">
        <v>87.95149524836259</v>
      </c>
      <c r="M403" s="7">
        <v>488881973</v>
      </c>
      <c r="N403" s="7">
        <v>87.95149524836259</v>
      </c>
      <c r="O403" s="7">
        <v>456498988</v>
      </c>
      <c r="P403" s="7">
        <v>82.125688389750394</v>
      </c>
      <c r="Q403" s="7">
        <v>66972105</v>
      </c>
      <c r="R403" s="7">
        <v>12.048504751637399</v>
      </c>
    </row>
    <row r="404" spans="1:18" x14ac:dyDescent="0.2">
      <c r="A404" s="5" t="s">
        <v>589</v>
      </c>
      <c r="B404" s="14" t="s">
        <v>70</v>
      </c>
      <c r="C404" s="7">
        <v>440000000</v>
      </c>
      <c r="D404" s="7">
        <v>284383750</v>
      </c>
      <c r="E404" s="7">
        <v>168529672</v>
      </c>
      <c r="F404" s="7">
        <v>19112000</v>
      </c>
      <c r="G404" s="7">
        <v>19112000</v>
      </c>
      <c r="H404" s="7">
        <v>555854078</v>
      </c>
      <c r="I404" s="7">
        <v>488881973</v>
      </c>
      <c r="J404" s="7">
        <v>87.95149524836259</v>
      </c>
      <c r="K404" s="7">
        <v>488881973</v>
      </c>
      <c r="L404" s="7">
        <v>87.95149524836259</v>
      </c>
      <c r="M404" s="7">
        <v>488881973</v>
      </c>
      <c r="N404" s="7">
        <v>87.95149524836259</v>
      </c>
      <c r="O404" s="7">
        <v>456498988</v>
      </c>
      <c r="P404" s="7">
        <v>82.125688389750394</v>
      </c>
      <c r="Q404" s="7">
        <v>66972105</v>
      </c>
      <c r="R404" s="7">
        <v>12.048504751637399</v>
      </c>
    </row>
    <row r="405" spans="1:18" x14ac:dyDescent="0.2">
      <c r="A405" s="5" t="s">
        <v>590</v>
      </c>
      <c r="B405" s="14" t="s">
        <v>94</v>
      </c>
      <c r="C405" s="7">
        <v>440000000</v>
      </c>
      <c r="D405" s="7">
        <v>284383750</v>
      </c>
      <c r="E405" s="7">
        <v>168529672</v>
      </c>
      <c r="F405" s="7">
        <v>19112000</v>
      </c>
      <c r="G405" s="7">
        <v>19112000</v>
      </c>
      <c r="H405" s="7">
        <v>555854078</v>
      </c>
      <c r="I405" s="7">
        <v>488881973</v>
      </c>
      <c r="J405" s="7">
        <v>87.95149524836259</v>
      </c>
      <c r="K405" s="7">
        <v>488881973</v>
      </c>
      <c r="L405" s="7">
        <v>87.95149524836259</v>
      </c>
      <c r="M405" s="7">
        <v>488881973</v>
      </c>
      <c r="N405" s="7">
        <v>87.95149524836259</v>
      </c>
      <c r="O405" s="7">
        <v>456498988</v>
      </c>
      <c r="P405" s="7">
        <v>82.125688389750394</v>
      </c>
      <c r="Q405" s="7">
        <v>66972105</v>
      </c>
      <c r="R405" s="7">
        <v>12.048504751637399</v>
      </c>
    </row>
    <row r="406" spans="1:18" x14ac:dyDescent="0.2">
      <c r="A406" s="5" t="s">
        <v>591</v>
      </c>
      <c r="B406" s="14" t="s">
        <v>592</v>
      </c>
      <c r="C406" s="7">
        <v>162213000</v>
      </c>
      <c r="D406" s="7">
        <v>15000000</v>
      </c>
      <c r="E406" s="7">
        <v>79590067</v>
      </c>
      <c r="F406" s="7">
        <v>19112000</v>
      </c>
      <c r="G406" s="7">
        <v>0</v>
      </c>
      <c r="H406" s="7">
        <v>116734933</v>
      </c>
      <c r="I406" s="7">
        <v>111054867</v>
      </c>
      <c r="J406" s="7">
        <v>95.134219162999003</v>
      </c>
      <c r="K406" s="7">
        <v>111054867</v>
      </c>
      <c r="L406" s="7">
        <v>95.134219162999003</v>
      </c>
      <c r="M406" s="7">
        <v>111054867</v>
      </c>
      <c r="N406" s="7">
        <v>95.134219162999003</v>
      </c>
      <c r="O406" s="7">
        <v>111054867</v>
      </c>
      <c r="P406" s="7">
        <v>95.134219162999003</v>
      </c>
      <c r="Q406" s="7">
        <v>5680066</v>
      </c>
      <c r="R406" s="7">
        <v>4.86578083700104</v>
      </c>
    </row>
    <row r="407" spans="1:18" x14ac:dyDescent="0.2">
      <c r="A407" s="5" t="s">
        <v>593</v>
      </c>
      <c r="B407" s="14" t="s">
        <v>594</v>
      </c>
      <c r="C407" s="7">
        <v>69369000</v>
      </c>
      <c r="D407" s="7">
        <v>0</v>
      </c>
      <c r="E407" s="7">
        <v>22942067</v>
      </c>
      <c r="F407" s="7">
        <v>2200000</v>
      </c>
      <c r="G407" s="7">
        <v>0</v>
      </c>
      <c r="H407" s="7">
        <v>48626933</v>
      </c>
      <c r="I407" s="7">
        <v>48626933</v>
      </c>
      <c r="J407" s="7">
        <v>100</v>
      </c>
      <c r="K407" s="7">
        <v>48626933</v>
      </c>
      <c r="L407" s="7">
        <v>100</v>
      </c>
      <c r="M407" s="7">
        <v>48626933</v>
      </c>
      <c r="N407" s="7">
        <v>100</v>
      </c>
      <c r="O407" s="7">
        <v>48626933</v>
      </c>
      <c r="P407" s="7">
        <v>100</v>
      </c>
      <c r="Q407" s="7">
        <v>0</v>
      </c>
      <c r="R407" s="7">
        <v>0</v>
      </c>
    </row>
    <row r="408" spans="1:18" x14ac:dyDescent="0.2">
      <c r="A408" s="5" t="s">
        <v>595</v>
      </c>
      <c r="B408" s="14" t="s">
        <v>78</v>
      </c>
      <c r="C408" s="7">
        <v>69369000</v>
      </c>
      <c r="D408" s="7">
        <v>0</v>
      </c>
      <c r="E408" s="7">
        <v>22942067</v>
      </c>
      <c r="F408" s="7">
        <v>2200000</v>
      </c>
      <c r="G408" s="7">
        <v>0</v>
      </c>
      <c r="H408" s="7">
        <v>48626933</v>
      </c>
      <c r="I408" s="7">
        <v>48626933</v>
      </c>
      <c r="J408" s="7">
        <v>100</v>
      </c>
      <c r="K408" s="7">
        <v>48626933</v>
      </c>
      <c r="L408" s="7">
        <v>100</v>
      </c>
      <c r="M408" s="7">
        <v>48626933</v>
      </c>
      <c r="N408" s="7">
        <v>100</v>
      </c>
      <c r="O408" s="7">
        <v>48626933</v>
      </c>
      <c r="P408" s="7">
        <v>100</v>
      </c>
      <c r="Q408" s="7">
        <v>0</v>
      </c>
      <c r="R408" s="7">
        <v>0</v>
      </c>
    </row>
    <row r="409" spans="1:18" ht="25.5" x14ac:dyDescent="0.2">
      <c r="A409" s="5" t="s">
        <v>596</v>
      </c>
      <c r="B409" s="16" t="s">
        <v>597</v>
      </c>
      <c r="C409" s="7">
        <v>69369000</v>
      </c>
      <c r="D409" s="7">
        <v>0</v>
      </c>
      <c r="E409" s="7">
        <v>22942067</v>
      </c>
      <c r="F409" s="7">
        <v>2200000</v>
      </c>
      <c r="G409" s="7">
        <v>0</v>
      </c>
      <c r="H409" s="7">
        <v>48626933</v>
      </c>
      <c r="I409" s="7">
        <v>48626933</v>
      </c>
      <c r="J409" s="7">
        <v>100</v>
      </c>
      <c r="K409" s="7">
        <v>48626933</v>
      </c>
      <c r="L409" s="7">
        <v>100</v>
      </c>
      <c r="M409" s="7">
        <v>48626933</v>
      </c>
      <c r="N409" s="7">
        <v>100</v>
      </c>
      <c r="O409" s="7">
        <v>48626933</v>
      </c>
      <c r="P409" s="7">
        <v>100</v>
      </c>
      <c r="Q409" s="7">
        <v>0</v>
      </c>
      <c r="R409" s="7">
        <v>0</v>
      </c>
    </row>
    <row r="410" spans="1:18" x14ac:dyDescent="0.2">
      <c r="A410" s="5" t="s">
        <v>598</v>
      </c>
      <c r="B410" s="14" t="s">
        <v>599</v>
      </c>
      <c r="C410" s="7">
        <v>92844000</v>
      </c>
      <c r="D410" s="7">
        <v>15000000</v>
      </c>
      <c r="E410" s="7">
        <v>56648000</v>
      </c>
      <c r="F410" s="7">
        <v>16912000</v>
      </c>
      <c r="G410" s="7">
        <v>0</v>
      </c>
      <c r="H410" s="7">
        <v>68108000</v>
      </c>
      <c r="I410" s="7">
        <v>62427934</v>
      </c>
      <c r="J410" s="7">
        <v>91.6602073177894</v>
      </c>
      <c r="K410" s="7">
        <v>62427934</v>
      </c>
      <c r="L410" s="7">
        <v>91.6602073177894</v>
      </c>
      <c r="M410" s="7">
        <v>62427934</v>
      </c>
      <c r="N410" s="7">
        <v>91.6602073177894</v>
      </c>
      <c r="O410" s="7">
        <v>62427934</v>
      </c>
      <c r="P410" s="7">
        <v>91.6602073177894</v>
      </c>
      <c r="Q410" s="7">
        <v>5680066</v>
      </c>
      <c r="R410" s="7">
        <v>8.339792682210609</v>
      </c>
    </row>
    <row r="411" spans="1:18" x14ac:dyDescent="0.2">
      <c r="A411" s="5" t="s">
        <v>600</v>
      </c>
      <c r="B411" s="14" t="s">
        <v>78</v>
      </c>
      <c r="C411" s="7">
        <v>92844000</v>
      </c>
      <c r="D411" s="7">
        <v>0</v>
      </c>
      <c r="E411" s="7">
        <v>56648000</v>
      </c>
      <c r="F411" s="7">
        <v>16912000</v>
      </c>
      <c r="G411" s="7">
        <v>0</v>
      </c>
      <c r="H411" s="7">
        <v>53108000</v>
      </c>
      <c r="I411" s="7">
        <v>53108000</v>
      </c>
      <c r="J411" s="7">
        <v>100</v>
      </c>
      <c r="K411" s="7">
        <v>53108000</v>
      </c>
      <c r="L411" s="7">
        <v>100</v>
      </c>
      <c r="M411" s="7">
        <v>53108000</v>
      </c>
      <c r="N411" s="7">
        <v>100</v>
      </c>
      <c r="O411" s="7">
        <v>53108000</v>
      </c>
      <c r="P411" s="7">
        <v>100</v>
      </c>
      <c r="Q411" s="7">
        <v>0</v>
      </c>
      <c r="R411" s="7">
        <v>0</v>
      </c>
    </row>
    <row r="412" spans="1:18" ht="38.25" x14ac:dyDescent="0.2">
      <c r="A412" s="5" t="s">
        <v>601</v>
      </c>
      <c r="B412" s="16" t="s">
        <v>602</v>
      </c>
      <c r="C412" s="7">
        <v>92844000</v>
      </c>
      <c r="D412" s="7">
        <v>0</v>
      </c>
      <c r="E412" s="7">
        <v>56648000</v>
      </c>
      <c r="F412" s="7">
        <v>16912000</v>
      </c>
      <c r="G412" s="7">
        <v>0</v>
      </c>
      <c r="H412" s="7">
        <v>53108000</v>
      </c>
      <c r="I412" s="7">
        <v>53108000</v>
      </c>
      <c r="J412" s="7">
        <v>100</v>
      </c>
      <c r="K412" s="7">
        <v>53108000</v>
      </c>
      <c r="L412" s="7">
        <v>100</v>
      </c>
      <c r="M412" s="7">
        <v>53108000</v>
      </c>
      <c r="N412" s="7">
        <v>100</v>
      </c>
      <c r="O412" s="7">
        <v>53108000</v>
      </c>
      <c r="P412" s="7">
        <v>100</v>
      </c>
      <c r="Q412" s="7">
        <v>0</v>
      </c>
      <c r="R412" s="7">
        <v>0</v>
      </c>
    </row>
    <row r="413" spans="1:18" x14ac:dyDescent="0.2">
      <c r="A413" s="5" t="s">
        <v>603</v>
      </c>
      <c r="B413" s="14" t="s">
        <v>82</v>
      </c>
      <c r="C413" s="7">
        <v>0</v>
      </c>
      <c r="D413" s="7">
        <v>15000000</v>
      </c>
      <c r="E413" s="7">
        <v>0</v>
      </c>
      <c r="F413" s="7">
        <v>0</v>
      </c>
      <c r="G413" s="7">
        <v>0</v>
      </c>
      <c r="H413" s="7">
        <v>15000000</v>
      </c>
      <c r="I413" s="7">
        <v>9319934</v>
      </c>
      <c r="J413" s="7">
        <v>62.1328933333333</v>
      </c>
      <c r="K413" s="7">
        <v>9319934</v>
      </c>
      <c r="L413" s="7">
        <v>62.1328933333333</v>
      </c>
      <c r="M413" s="7">
        <v>9319934</v>
      </c>
      <c r="N413" s="7">
        <v>62.1328933333333</v>
      </c>
      <c r="O413" s="7">
        <v>9319934</v>
      </c>
      <c r="P413" s="7">
        <v>62.1328933333333</v>
      </c>
      <c r="Q413" s="7">
        <v>5680066</v>
      </c>
      <c r="R413" s="7">
        <v>37.8671066666667</v>
      </c>
    </row>
    <row r="414" spans="1:18" ht="38.25" x14ac:dyDescent="0.2">
      <c r="A414" s="5" t="s">
        <v>604</v>
      </c>
      <c r="B414" s="16" t="s">
        <v>602</v>
      </c>
      <c r="C414" s="7">
        <v>0</v>
      </c>
      <c r="D414" s="7">
        <v>15000000</v>
      </c>
      <c r="E414" s="7">
        <v>0</v>
      </c>
      <c r="F414" s="7">
        <v>0</v>
      </c>
      <c r="G414" s="7">
        <v>0</v>
      </c>
      <c r="H414" s="7">
        <v>15000000</v>
      </c>
      <c r="I414" s="7">
        <v>9319934</v>
      </c>
      <c r="J414" s="7">
        <v>62.1328933333333</v>
      </c>
      <c r="K414" s="7">
        <v>9319934</v>
      </c>
      <c r="L414" s="7">
        <v>62.1328933333333</v>
      </c>
      <c r="M414" s="7">
        <v>9319934</v>
      </c>
      <c r="N414" s="7">
        <v>62.1328933333333</v>
      </c>
      <c r="O414" s="7">
        <v>9319934</v>
      </c>
      <c r="P414" s="7">
        <v>62.1328933333333</v>
      </c>
      <c r="Q414" s="7">
        <v>5680066</v>
      </c>
      <c r="R414" s="7">
        <v>37.8671066666667</v>
      </c>
    </row>
    <row r="415" spans="1:18" x14ac:dyDescent="0.2">
      <c r="A415" s="5" t="s">
        <v>605</v>
      </c>
      <c r="B415" s="14" t="s">
        <v>606</v>
      </c>
      <c r="C415" s="7">
        <v>277787000</v>
      </c>
      <c r="D415" s="7">
        <v>269383750</v>
      </c>
      <c r="E415" s="7">
        <v>88939605</v>
      </c>
      <c r="F415" s="7">
        <v>0</v>
      </c>
      <c r="G415" s="7">
        <v>19112000</v>
      </c>
      <c r="H415" s="7">
        <v>439119145</v>
      </c>
      <c r="I415" s="7">
        <v>377827106</v>
      </c>
      <c r="J415" s="7">
        <v>86.042048109744798</v>
      </c>
      <c r="K415" s="7">
        <v>377827106</v>
      </c>
      <c r="L415" s="7">
        <v>86.042048109744798</v>
      </c>
      <c r="M415" s="7">
        <v>377827106</v>
      </c>
      <c r="N415" s="7">
        <v>86.042048109744798</v>
      </c>
      <c r="O415" s="7">
        <v>345444121</v>
      </c>
      <c r="P415" s="7">
        <v>78.667515396077803</v>
      </c>
      <c r="Q415" s="7">
        <v>61292039</v>
      </c>
      <c r="R415" s="7">
        <v>13.957951890255199</v>
      </c>
    </row>
    <row r="416" spans="1:18" x14ac:dyDescent="0.2">
      <c r="A416" s="5" t="s">
        <v>607</v>
      </c>
      <c r="B416" s="14" t="s">
        <v>608</v>
      </c>
      <c r="C416" s="7">
        <v>277787000</v>
      </c>
      <c r="D416" s="7">
        <v>269383750</v>
      </c>
      <c r="E416" s="7">
        <v>88939605</v>
      </c>
      <c r="F416" s="7">
        <v>0</v>
      </c>
      <c r="G416" s="7">
        <v>19112000</v>
      </c>
      <c r="H416" s="7">
        <v>439119145</v>
      </c>
      <c r="I416" s="7">
        <v>377827106</v>
      </c>
      <c r="J416" s="7">
        <v>86.042048109744798</v>
      </c>
      <c r="K416" s="7">
        <v>377827106</v>
      </c>
      <c r="L416" s="7">
        <v>86.042048109744798</v>
      </c>
      <c r="M416" s="7">
        <v>377827106</v>
      </c>
      <c r="N416" s="7">
        <v>86.042048109744798</v>
      </c>
      <c r="O416" s="7">
        <v>345444121</v>
      </c>
      <c r="P416" s="7">
        <v>78.667515396077803</v>
      </c>
      <c r="Q416" s="7">
        <v>61292039</v>
      </c>
      <c r="R416" s="7">
        <v>13.957951890255199</v>
      </c>
    </row>
    <row r="417" spans="1:18" x14ac:dyDescent="0.2">
      <c r="A417" s="5" t="s">
        <v>609</v>
      </c>
      <c r="B417" s="14" t="s">
        <v>78</v>
      </c>
      <c r="C417" s="7">
        <v>237787000</v>
      </c>
      <c r="D417" s="7">
        <v>0</v>
      </c>
      <c r="E417" s="7">
        <v>88939605</v>
      </c>
      <c r="F417" s="7">
        <v>0</v>
      </c>
      <c r="G417" s="7">
        <v>19112000</v>
      </c>
      <c r="H417" s="7">
        <v>129735395</v>
      </c>
      <c r="I417" s="7">
        <v>129735395</v>
      </c>
      <c r="J417" s="7">
        <v>100</v>
      </c>
      <c r="K417" s="7">
        <v>129735395</v>
      </c>
      <c r="L417" s="7">
        <v>100</v>
      </c>
      <c r="M417" s="7">
        <v>129735395</v>
      </c>
      <c r="N417" s="7">
        <v>100</v>
      </c>
      <c r="O417" s="7">
        <v>108663620</v>
      </c>
      <c r="P417" s="7">
        <v>83.757882727377506</v>
      </c>
      <c r="Q417" s="7">
        <v>0</v>
      </c>
      <c r="R417" s="7">
        <v>0</v>
      </c>
    </row>
    <row r="418" spans="1:18" ht="38.25" x14ac:dyDescent="0.2">
      <c r="A418" s="5" t="s">
        <v>610</v>
      </c>
      <c r="B418" s="16" t="s">
        <v>611</v>
      </c>
      <c r="C418" s="7">
        <v>237787000</v>
      </c>
      <c r="D418" s="7">
        <v>0</v>
      </c>
      <c r="E418" s="7">
        <v>88939605</v>
      </c>
      <c r="F418" s="7">
        <v>0</v>
      </c>
      <c r="G418" s="7">
        <v>19112000</v>
      </c>
      <c r="H418" s="7">
        <v>129735395</v>
      </c>
      <c r="I418" s="7">
        <v>129735395</v>
      </c>
      <c r="J418" s="7">
        <v>100</v>
      </c>
      <c r="K418" s="7">
        <v>129735395</v>
      </c>
      <c r="L418" s="7">
        <v>100</v>
      </c>
      <c r="M418" s="7">
        <v>129735395</v>
      </c>
      <c r="N418" s="7">
        <v>100</v>
      </c>
      <c r="O418" s="7">
        <v>108663620</v>
      </c>
      <c r="P418" s="7">
        <v>83.757882727377506</v>
      </c>
      <c r="Q418" s="7">
        <v>0</v>
      </c>
      <c r="R418" s="7">
        <v>0</v>
      </c>
    </row>
    <row r="419" spans="1:18" x14ac:dyDescent="0.2">
      <c r="A419" s="5" t="s">
        <v>612</v>
      </c>
      <c r="B419" s="14" t="s">
        <v>82</v>
      </c>
      <c r="C419" s="7">
        <v>0</v>
      </c>
      <c r="D419" s="7">
        <v>269383750</v>
      </c>
      <c r="E419" s="7">
        <v>0</v>
      </c>
      <c r="F419" s="7">
        <v>0</v>
      </c>
      <c r="G419" s="7">
        <v>0</v>
      </c>
      <c r="H419" s="7">
        <v>269383750</v>
      </c>
      <c r="I419" s="7">
        <v>214030845</v>
      </c>
      <c r="J419" s="7">
        <v>79.452025224238696</v>
      </c>
      <c r="K419" s="7">
        <v>214030845</v>
      </c>
      <c r="L419" s="7">
        <v>79.452025224238696</v>
      </c>
      <c r="M419" s="7">
        <v>214030845</v>
      </c>
      <c r="N419" s="7">
        <v>79.452025224238696</v>
      </c>
      <c r="O419" s="7">
        <v>214030845</v>
      </c>
      <c r="P419" s="7">
        <v>79.452025224238696</v>
      </c>
      <c r="Q419" s="7">
        <v>55352905</v>
      </c>
      <c r="R419" s="7">
        <v>20.5479747757613</v>
      </c>
    </row>
    <row r="420" spans="1:18" ht="38.25" x14ac:dyDescent="0.2">
      <c r="A420" s="5" t="s">
        <v>613</v>
      </c>
      <c r="B420" s="16" t="s">
        <v>611</v>
      </c>
      <c r="C420" s="7">
        <v>0</v>
      </c>
      <c r="D420" s="7">
        <v>269383750</v>
      </c>
      <c r="E420" s="7">
        <v>0</v>
      </c>
      <c r="F420" s="7">
        <v>0</v>
      </c>
      <c r="G420" s="7">
        <v>0</v>
      </c>
      <c r="H420" s="7">
        <v>269383750</v>
      </c>
      <c r="I420" s="7">
        <v>214030845</v>
      </c>
      <c r="J420" s="7">
        <v>79.452025224238696</v>
      </c>
      <c r="K420" s="7">
        <v>214030845</v>
      </c>
      <c r="L420" s="7">
        <v>79.452025224238696</v>
      </c>
      <c r="M420" s="7">
        <v>214030845</v>
      </c>
      <c r="N420" s="7">
        <v>79.452025224238696</v>
      </c>
      <c r="O420" s="7">
        <v>214030845</v>
      </c>
      <c r="P420" s="7">
        <v>79.452025224238696</v>
      </c>
      <c r="Q420" s="7">
        <v>55352905</v>
      </c>
      <c r="R420" s="7">
        <v>20.5479747757613</v>
      </c>
    </row>
    <row r="421" spans="1:18" x14ac:dyDescent="0.2">
      <c r="A421" s="5" t="s">
        <v>614</v>
      </c>
      <c r="B421" s="14" t="s">
        <v>615</v>
      </c>
      <c r="C421" s="7">
        <v>40000000</v>
      </c>
      <c r="D421" s="7">
        <v>0</v>
      </c>
      <c r="E421" s="7">
        <v>0</v>
      </c>
      <c r="F421" s="7">
        <v>0</v>
      </c>
      <c r="G421" s="7">
        <v>0</v>
      </c>
      <c r="H421" s="7">
        <v>40000000</v>
      </c>
      <c r="I421" s="7">
        <v>34060866</v>
      </c>
      <c r="J421" s="7">
        <v>85.152164999999997</v>
      </c>
      <c r="K421" s="7">
        <v>34060866</v>
      </c>
      <c r="L421" s="7">
        <v>85.152164999999997</v>
      </c>
      <c r="M421" s="7">
        <v>34060866</v>
      </c>
      <c r="N421" s="7">
        <v>85.152164999999997</v>
      </c>
      <c r="O421" s="7">
        <v>22749656</v>
      </c>
      <c r="P421" s="7">
        <v>56.874139999999997</v>
      </c>
      <c r="Q421" s="7">
        <v>5939134</v>
      </c>
      <c r="R421" s="7">
        <v>14.847835</v>
      </c>
    </row>
    <row r="422" spans="1:18" ht="38.25" x14ac:dyDescent="0.2">
      <c r="A422" s="5" t="s">
        <v>616</v>
      </c>
      <c r="B422" s="16" t="s">
        <v>611</v>
      </c>
      <c r="C422" s="7">
        <v>40000000</v>
      </c>
      <c r="D422" s="7">
        <v>0</v>
      </c>
      <c r="E422" s="7">
        <v>0</v>
      </c>
      <c r="F422" s="7">
        <v>0</v>
      </c>
      <c r="G422" s="7">
        <v>0</v>
      </c>
      <c r="H422" s="7">
        <v>40000000</v>
      </c>
      <c r="I422" s="7">
        <v>34060866</v>
      </c>
      <c r="J422" s="7">
        <v>85.152164999999997</v>
      </c>
      <c r="K422" s="7">
        <v>34060866</v>
      </c>
      <c r="L422" s="7">
        <v>85.152164999999997</v>
      </c>
      <c r="M422" s="7">
        <v>34060866</v>
      </c>
      <c r="N422" s="7">
        <v>85.152164999999997</v>
      </c>
      <c r="O422" s="7">
        <v>22749656</v>
      </c>
      <c r="P422" s="7">
        <v>56.874139999999997</v>
      </c>
      <c r="Q422" s="7">
        <v>5939134</v>
      </c>
      <c r="R422" s="7">
        <v>14.847835</v>
      </c>
    </row>
    <row r="423" spans="1:18" x14ac:dyDescent="0.2">
      <c r="A423" s="5" t="s">
        <v>617</v>
      </c>
      <c r="B423" s="14" t="s">
        <v>618</v>
      </c>
      <c r="C423" s="7">
        <v>25677140001</v>
      </c>
      <c r="D423" s="7">
        <v>0</v>
      </c>
      <c r="E423" s="7">
        <v>0</v>
      </c>
      <c r="F423" s="7">
        <v>2507679139</v>
      </c>
      <c r="G423" s="7">
        <v>2516712000</v>
      </c>
      <c r="H423" s="7">
        <v>25668107140</v>
      </c>
      <c r="I423" s="7">
        <v>24640802145.73</v>
      </c>
      <c r="J423" s="7">
        <v>95.997737625658004</v>
      </c>
      <c r="K423" s="7">
        <v>24640802145.73</v>
      </c>
      <c r="L423" s="7">
        <v>95.997737625658004</v>
      </c>
      <c r="M423" s="7">
        <v>24640802145.73</v>
      </c>
      <c r="N423" s="7">
        <v>95.997737625658004</v>
      </c>
      <c r="O423" s="7">
        <v>24617277635.73</v>
      </c>
      <c r="P423" s="7">
        <v>95.906088834137492</v>
      </c>
      <c r="Q423" s="7">
        <v>1027304994.27</v>
      </c>
      <c r="R423" s="7">
        <v>4.0022623743419503</v>
      </c>
    </row>
    <row r="424" spans="1:18" x14ac:dyDescent="0.2">
      <c r="A424" s="5" t="s">
        <v>619</v>
      </c>
      <c r="B424" s="14" t="s">
        <v>19</v>
      </c>
      <c r="C424" s="7">
        <v>25677140001</v>
      </c>
      <c r="D424" s="7">
        <v>0</v>
      </c>
      <c r="E424" s="7">
        <v>0</v>
      </c>
      <c r="F424" s="7">
        <v>2507679139</v>
      </c>
      <c r="G424" s="7">
        <v>2516712000</v>
      </c>
      <c r="H424" s="7">
        <v>25668107140</v>
      </c>
      <c r="I424" s="7">
        <v>24640802145.73</v>
      </c>
      <c r="J424" s="7">
        <v>95.997737625658004</v>
      </c>
      <c r="K424" s="7">
        <v>24640802145.73</v>
      </c>
      <c r="L424" s="7">
        <v>95.997737625658004</v>
      </c>
      <c r="M424" s="7">
        <v>24640802145.73</v>
      </c>
      <c r="N424" s="7">
        <v>95.997737625658004</v>
      </c>
      <c r="O424" s="7">
        <v>24617277635.73</v>
      </c>
      <c r="P424" s="7">
        <v>95.906088834137492</v>
      </c>
      <c r="Q424" s="7">
        <v>1027304994.27</v>
      </c>
      <c r="R424" s="7">
        <v>4.0022623743419503</v>
      </c>
    </row>
    <row r="425" spans="1:18" x14ac:dyDescent="0.2">
      <c r="A425" s="5" t="s">
        <v>620</v>
      </c>
      <c r="B425" s="14" t="s">
        <v>400</v>
      </c>
      <c r="C425" s="7">
        <v>25677140001</v>
      </c>
      <c r="D425" s="7">
        <v>0</v>
      </c>
      <c r="E425" s="7">
        <v>0</v>
      </c>
      <c r="F425" s="7">
        <v>2507679139</v>
      </c>
      <c r="G425" s="7">
        <v>2516712000</v>
      </c>
      <c r="H425" s="7">
        <v>25668107140</v>
      </c>
      <c r="I425" s="7">
        <v>24640802145.73</v>
      </c>
      <c r="J425" s="7">
        <v>95.997737625658004</v>
      </c>
      <c r="K425" s="7">
        <v>24640802145.73</v>
      </c>
      <c r="L425" s="7">
        <v>95.997737625658004</v>
      </c>
      <c r="M425" s="7">
        <v>24640802145.73</v>
      </c>
      <c r="N425" s="7">
        <v>95.997737625658004</v>
      </c>
      <c r="O425" s="7">
        <v>24617277635.73</v>
      </c>
      <c r="P425" s="7">
        <v>95.906088834137492</v>
      </c>
      <c r="Q425" s="7">
        <v>1027304994.27</v>
      </c>
      <c r="R425" s="7">
        <v>4.0022623743419503</v>
      </c>
    </row>
    <row r="426" spans="1:18" x14ac:dyDescent="0.2">
      <c r="A426" s="5" t="s">
        <v>621</v>
      </c>
      <c r="B426" s="14" t="s">
        <v>622</v>
      </c>
      <c r="C426" s="7">
        <v>25677140001</v>
      </c>
      <c r="D426" s="7">
        <v>0</v>
      </c>
      <c r="E426" s="7">
        <v>0</v>
      </c>
      <c r="F426" s="7">
        <v>2507679139</v>
      </c>
      <c r="G426" s="7">
        <v>2516712000</v>
      </c>
      <c r="H426" s="7">
        <v>25668107140</v>
      </c>
      <c r="I426" s="7">
        <v>24640802145.73</v>
      </c>
      <c r="J426" s="7">
        <v>95.997737625658004</v>
      </c>
      <c r="K426" s="7">
        <v>24640802145.73</v>
      </c>
      <c r="L426" s="7">
        <v>95.997737625658004</v>
      </c>
      <c r="M426" s="7">
        <v>24640802145.73</v>
      </c>
      <c r="N426" s="7">
        <v>95.997737625658004</v>
      </c>
      <c r="O426" s="7">
        <v>24617277635.73</v>
      </c>
      <c r="P426" s="7">
        <v>95.906088834137492</v>
      </c>
      <c r="Q426" s="7">
        <v>1027304994.27</v>
      </c>
      <c r="R426" s="7">
        <v>4.0022623743419503</v>
      </c>
    </row>
    <row r="427" spans="1:18" x14ac:dyDescent="0.2">
      <c r="A427" s="5" t="s">
        <v>623</v>
      </c>
      <c r="B427" s="14" t="s">
        <v>624</v>
      </c>
      <c r="C427" s="7">
        <v>15449069001</v>
      </c>
      <c r="D427" s="7">
        <v>0</v>
      </c>
      <c r="E427" s="7">
        <v>0</v>
      </c>
      <c r="F427" s="7">
        <v>2384679139</v>
      </c>
      <c r="G427" s="7">
        <v>983653736</v>
      </c>
      <c r="H427" s="7">
        <v>16850094404</v>
      </c>
      <c r="I427" s="7">
        <v>16149704688</v>
      </c>
      <c r="J427" s="7">
        <v>95.843407762547997</v>
      </c>
      <c r="K427" s="7">
        <v>16149704688</v>
      </c>
      <c r="L427" s="7">
        <v>95.843407762547997</v>
      </c>
      <c r="M427" s="7">
        <v>16149704688</v>
      </c>
      <c r="N427" s="7">
        <v>95.843407762547997</v>
      </c>
      <c r="O427" s="7">
        <v>16126180178</v>
      </c>
      <c r="P427" s="7">
        <v>95.703797209420088</v>
      </c>
      <c r="Q427" s="7">
        <v>700389716</v>
      </c>
      <c r="R427" s="7">
        <v>4.1565922374520099</v>
      </c>
    </row>
    <row r="428" spans="1:18" x14ac:dyDescent="0.2">
      <c r="A428" s="5" t="s">
        <v>625</v>
      </c>
      <c r="B428" s="14" t="s">
        <v>626</v>
      </c>
      <c r="C428" s="7">
        <v>9578325000</v>
      </c>
      <c r="D428" s="7">
        <v>0</v>
      </c>
      <c r="E428" s="7">
        <v>0</v>
      </c>
      <c r="F428" s="7">
        <v>200000000</v>
      </c>
      <c r="G428" s="7">
        <v>454009791</v>
      </c>
      <c r="H428" s="7">
        <v>9324315209</v>
      </c>
      <c r="I428" s="7">
        <v>8973989931</v>
      </c>
      <c r="J428" s="7">
        <v>96.242884649996995</v>
      </c>
      <c r="K428" s="7">
        <v>8973989931</v>
      </c>
      <c r="L428" s="7">
        <v>96.242884649996995</v>
      </c>
      <c r="M428" s="7">
        <v>8973989931</v>
      </c>
      <c r="N428" s="7">
        <v>96.242884649996995</v>
      </c>
      <c r="O428" s="7">
        <v>8973989931</v>
      </c>
      <c r="P428" s="7">
        <v>96.242884649996995</v>
      </c>
      <c r="Q428" s="7">
        <v>350325278</v>
      </c>
      <c r="R428" s="7">
        <v>3.7571153500029597</v>
      </c>
    </row>
    <row r="429" spans="1:18" x14ac:dyDescent="0.2">
      <c r="A429" s="5" t="s">
        <v>627</v>
      </c>
      <c r="B429" s="14" t="s">
        <v>33</v>
      </c>
      <c r="C429" s="7">
        <v>9578325000</v>
      </c>
      <c r="D429" s="7">
        <v>0</v>
      </c>
      <c r="E429" s="7">
        <v>0</v>
      </c>
      <c r="F429" s="7">
        <v>200000000</v>
      </c>
      <c r="G429" s="7">
        <v>454009791</v>
      </c>
      <c r="H429" s="7">
        <v>9324315209</v>
      </c>
      <c r="I429" s="7">
        <v>8973989931</v>
      </c>
      <c r="J429" s="7">
        <v>96.242884649996995</v>
      </c>
      <c r="K429" s="7">
        <v>8973989931</v>
      </c>
      <c r="L429" s="7">
        <v>96.242884649996995</v>
      </c>
      <c r="M429" s="7">
        <v>8973989931</v>
      </c>
      <c r="N429" s="7">
        <v>96.242884649996995</v>
      </c>
      <c r="O429" s="7">
        <v>8973989931</v>
      </c>
      <c r="P429" s="7">
        <v>96.242884649996995</v>
      </c>
      <c r="Q429" s="7">
        <v>350325278</v>
      </c>
      <c r="R429" s="7">
        <v>3.7571153500029597</v>
      </c>
    </row>
    <row r="430" spans="1:18" x14ac:dyDescent="0.2">
      <c r="A430" s="5" t="s">
        <v>628</v>
      </c>
      <c r="B430" s="14" t="s">
        <v>629</v>
      </c>
      <c r="C430" s="7">
        <v>288000000</v>
      </c>
      <c r="D430" s="7">
        <v>0</v>
      </c>
      <c r="E430" s="7">
        <v>0</v>
      </c>
      <c r="F430" s="7">
        <v>0</v>
      </c>
      <c r="G430" s="7">
        <v>96431945</v>
      </c>
      <c r="H430" s="7">
        <v>191568055</v>
      </c>
      <c r="I430" s="7">
        <v>177776079</v>
      </c>
      <c r="J430" s="7">
        <v>92.800482314235509</v>
      </c>
      <c r="K430" s="7">
        <v>177776079</v>
      </c>
      <c r="L430" s="7">
        <v>92.800482314235509</v>
      </c>
      <c r="M430" s="7">
        <v>177776079</v>
      </c>
      <c r="N430" s="7">
        <v>92.800482314235509</v>
      </c>
      <c r="O430" s="7">
        <v>177776079</v>
      </c>
      <c r="P430" s="7">
        <v>92.800482314235509</v>
      </c>
      <c r="Q430" s="7">
        <v>13791976</v>
      </c>
      <c r="R430" s="7">
        <v>7.1995176857644694</v>
      </c>
    </row>
    <row r="431" spans="1:18" x14ac:dyDescent="0.2">
      <c r="A431" s="5" t="s">
        <v>630</v>
      </c>
      <c r="B431" s="14" t="s">
        <v>33</v>
      </c>
      <c r="C431" s="7">
        <v>288000000</v>
      </c>
      <c r="D431" s="7">
        <v>0</v>
      </c>
      <c r="E431" s="7">
        <v>0</v>
      </c>
      <c r="F431" s="7">
        <v>0</v>
      </c>
      <c r="G431" s="7">
        <v>96431945</v>
      </c>
      <c r="H431" s="7">
        <v>191568055</v>
      </c>
      <c r="I431" s="7">
        <v>177776079</v>
      </c>
      <c r="J431" s="7">
        <v>92.800482314235509</v>
      </c>
      <c r="K431" s="7">
        <v>177776079</v>
      </c>
      <c r="L431" s="7">
        <v>92.800482314235509</v>
      </c>
      <c r="M431" s="7">
        <v>177776079</v>
      </c>
      <c r="N431" s="7">
        <v>92.800482314235509</v>
      </c>
      <c r="O431" s="7">
        <v>177776079</v>
      </c>
      <c r="P431" s="7">
        <v>92.800482314235509</v>
      </c>
      <c r="Q431" s="7">
        <v>13791976</v>
      </c>
      <c r="R431" s="7">
        <v>7.1995176857644694</v>
      </c>
    </row>
    <row r="432" spans="1:18" x14ac:dyDescent="0.2">
      <c r="A432" s="5" t="s">
        <v>631</v>
      </c>
      <c r="B432" s="14" t="s">
        <v>632</v>
      </c>
      <c r="C432" s="7">
        <v>77000000</v>
      </c>
      <c r="D432" s="7">
        <v>0</v>
      </c>
      <c r="E432" s="7">
        <v>0</v>
      </c>
      <c r="F432" s="7">
        <v>0</v>
      </c>
      <c r="G432" s="7">
        <v>0</v>
      </c>
      <c r="H432" s="7">
        <v>77000000</v>
      </c>
      <c r="I432" s="7">
        <v>68831272</v>
      </c>
      <c r="J432" s="7">
        <v>89.391262337662297</v>
      </c>
      <c r="K432" s="7">
        <v>68831272</v>
      </c>
      <c r="L432" s="7">
        <v>89.391262337662297</v>
      </c>
      <c r="M432" s="7">
        <v>68831272</v>
      </c>
      <c r="N432" s="7">
        <v>89.391262337662297</v>
      </c>
      <c r="O432" s="7">
        <v>68831272</v>
      </c>
      <c r="P432" s="7">
        <v>89.391262337662297</v>
      </c>
      <c r="Q432" s="7">
        <v>8168728</v>
      </c>
      <c r="R432" s="7">
        <v>10.608737662337701</v>
      </c>
    </row>
    <row r="433" spans="1:18" x14ac:dyDescent="0.2">
      <c r="A433" s="5" t="s">
        <v>633</v>
      </c>
      <c r="B433" s="14" t="s">
        <v>33</v>
      </c>
      <c r="C433" s="7">
        <v>77000000</v>
      </c>
      <c r="D433" s="7">
        <v>0</v>
      </c>
      <c r="E433" s="7">
        <v>0</v>
      </c>
      <c r="F433" s="7">
        <v>0</v>
      </c>
      <c r="G433" s="7">
        <v>0</v>
      </c>
      <c r="H433" s="7">
        <v>77000000</v>
      </c>
      <c r="I433" s="7">
        <v>68831272</v>
      </c>
      <c r="J433" s="7">
        <v>89.391262337662297</v>
      </c>
      <c r="K433" s="7">
        <v>68831272</v>
      </c>
      <c r="L433" s="7">
        <v>89.391262337662297</v>
      </c>
      <c r="M433" s="7">
        <v>68831272</v>
      </c>
      <c r="N433" s="7">
        <v>89.391262337662297</v>
      </c>
      <c r="O433" s="7">
        <v>68831272</v>
      </c>
      <c r="P433" s="7">
        <v>89.391262337662297</v>
      </c>
      <c r="Q433" s="7">
        <v>8168728</v>
      </c>
      <c r="R433" s="7">
        <v>10.608737662337701</v>
      </c>
    </row>
    <row r="434" spans="1:18" x14ac:dyDescent="0.2">
      <c r="A434" s="5" t="s">
        <v>634</v>
      </c>
      <c r="B434" s="14" t="s">
        <v>635</v>
      </c>
      <c r="C434" s="7">
        <v>1000000</v>
      </c>
      <c r="D434" s="7">
        <v>0</v>
      </c>
      <c r="E434" s="7">
        <v>0</v>
      </c>
      <c r="F434" s="7">
        <v>0</v>
      </c>
      <c r="G434" s="7">
        <v>0</v>
      </c>
      <c r="H434" s="7">
        <v>1000000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1000000</v>
      </c>
      <c r="R434" s="7">
        <v>100</v>
      </c>
    </row>
    <row r="435" spans="1:18" x14ac:dyDescent="0.2">
      <c r="A435" s="5" t="s">
        <v>636</v>
      </c>
      <c r="B435" s="14" t="s">
        <v>33</v>
      </c>
      <c r="C435" s="7">
        <v>1000000</v>
      </c>
      <c r="D435" s="7">
        <v>0</v>
      </c>
      <c r="E435" s="7">
        <v>0</v>
      </c>
      <c r="F435" s="7">
        <v>0</v>
      </c>
      <c r="G435" s="7">
        <v>0</v>
      </c>
      <c r="H435" s="7">
        <v>1000000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1000000</v>
      </c>
      <c r="R435" s="7">
        <v>100</v>
      </c>
    </row>
    <row r="436" spans="1:18" x14ac:dyDescent="0.2">
      <c r="A436" s="5" t="s">
        <v>637</v>
      </c>
      <c r="B436" s="14" t="s">
        <v>638</v>
      </c>
      <c r="C436" s="7">
        <v>957004000</v>
      </c>
      <c r="D436" s="7">
        <v>0</v>
      </c>
      <c r="E436" s="7">
        <v>0</v>
      </c>
      <c r="F436" s="7">
        <v>0</v>
      </c>
      <c r="G436" s="7">
        <v>100000000</v>
      </c>
      <c r="H436" s="7">
        <v>857004000</v>
      </c>
      <c r="I436" s="7">
        <v>843997263</v>
      </c>
      <c r="J436" s="7">
        <v>98.482301482840199</v>
      </c>
      <c r="K436" s="7">
        <v>843997263</v>
      </c>
      <c r="L436" s="7">
        <v>98.482301482840199</v>
      </c>
      <c r="M436" s="7">
        <v>843997263</v>
      </c>
      <c r="N436" s="7">
        <v>98.482301482840199</v>
      </c>
      <c r="O436" s="7">
        <v>839176303</v>
      </c>
      <c r="P436" s="7">
        <v>97.919765018599691</v>
      </c>
      <c r="Q436" s="7">
        <v>13006737</v>
      </c>
      <c r="R436" s="7">
        <v>1.5176985171597799</v>
      </c>
    </row>
    <row r="437" spans="1:18" x14ac:dyDescent="0.2">
      <c r="A437" s="5" t="s">
        <v>639</v>
      </c>
      <c r="B437" s="14" t="s">
        <v>33</v>
      </c>
      <c r="C437" s="7">
        <v>957004000</v>
      </c>
      <c r="D437" s="7">
        <v>0</v>
      </c>
      <c r="E437" s="7">
        <v>0</v>
      </c>
      <c r="F437" s="7">
        <v>0</v>
      </c>
      <c r="G437" s="7">
        <v>100000000</v>
      </c>
      <c r="H437" s="7">
        <v>857004000</v>
      </c>
      <c r="I437" s="7">
        <v>843997263</v>
      </c>
      <c r="J437" s="7">
        <v>98.482301482840199</v>
      </c>
      <c r="K437" s="7">
        <v>843997263</v>
      </c>
      <c r="L437" s="7">
        <v>98.482301482840199</v>
      </c>
      <c r="M437" s="7">
        <v>843997263</v>
      </c>
      <c r="N437" s="7">
        <v>98.482301482840199</v>
      </c>
      <c r="O437" s="7">
        <v>839176303</v>
      </c>
      <c r="P437" s="7">
        <v>97.919765018599691</v>
      </c>
      <c r="Q437" s="7">
        <v>13006737</v>
      </c>
      <c r="R437" s="7">
        <v>1.5176985171597799</v>
      </c>
    </row>
    <row r="438" spans="1:18" x14ac:dyDescent="0.2">
      <c r="A438" s="5" t="s">
        <v>640</v>
      </c>
      <c r="B438" s="14" t="s">
        <v>641</v>
      </c>
      <c r="C438" s="7">
        <v>50000000</v>
      </c>
      <c r="D438" s="7">
        <v>0</v>
      </c>
      <c r="E438" s="7">
        <v>0</v>
      </c>
      <c r="F438" s="7">
        <v>106000000</v>
      </c>
      <c r="G438" s="7">
        <v>0</v>
      </c>
      <c r="H438" s="7">
        <v>156000000</v>
      </c>
      <c r="I438" s="7">
        <v>142157129</v>
      </c>
      <c r="J438" s="7">
        <v>91.12636474358969</v>
      </c>
      <c r="K438" s="7">
        <v>142157129</v>
      </c>
      <c r="L438" s="7">
        <v>91.12636474358969</v>
      </c>
      <c r="M438" s="7">
        <v>142157129</v>
      </c>
      <c r="N438" s="7">
        <v>91.12636474358969</v>
      </c>
      <c r="O438" s="7">
        <v>142157129</v>
      </c>
      <c r="P438" s="7">
        <v>91.12636474358969</v>
      </c>
      <c r="Q438" s="7">
        <v>13842871</v>
      </c>
      <c r="R438" s="7">
        <v>8.8736352564102603</v>
      </c>
    </row>
    <row r="439" spans="1:18" x14ac:dyDescent="0.2">
      <c r="A439" s="5" t="s">
        <v>642</v>
      </c>
      <c r="B439" s="14" t="s">
        <v>33</v>
      </c>
      <c r="C439" s="7">
        <v>50000000</v>
      </c>
      <c r="D439" s="7">
        <v>0</v>
      </c>
      <c r="E439" s="7">
        <v>0</v>
      </c>
      <c r="F439" s="7">
        <v>106000000</v>
      </c>
      <c r="G439" s="7">
        <v>0</v>
      </c>
      <c r="H439" s="7">
        <v>156000000</v>
      </c>
      <c r="I439" s="7">
        <v>142157129</v>
      </c>
      <c r="J439" s="7">
        <v>91.12636474358969</v>
      </c>
      <c r="K439" s="7">
        <v>142157129</v>
      </c>
      <c r="L439" s="7">
        <v>91.12636474358969</v>
      </c>
      <c r="M439" s="7">
        <v>142157129</v>
      </c>
      <c r="N439" s="7">
        <v>91.12636474358969</v>
      </c>
      <c r="O439" s="7">
        <v>142157129</v>
      </c>
      <c r="P439" s="7">
        <v>91.12636474358969</v>
      </c>
      <c r="Q439" s="7">
        <v>13842871</v>
      </c>
      <c r="R439" s="7">
        <v>8.8736352564102603</v>
      </c>
    </row>
    <row r="440" spans="1:18" x14ac:dyDescent="0.2">
      <c r="A440" s="5" t="s">
        <v>643</v>
      </c>
      <c r="B440" s="14" t="s">
        <v>644</v>
      </c>
      <c r="C440" s="7">
        <v>100000000</v>
      </c>
      <c r="D440" s="7">
        <v>0</v>
      </c>
      <c r="E440" s="7">
        <v>0</v>
      </c>
      <c r="F440" s="7">
        <v>0</v>
      </c>
      <c r="G440" s="7">
        <v>3000000</v>
      </c>
      <c r="H440" s="7">
        <v>97000000</v>
      </c>
      <c r="I440" s="7">
        <v>91057770</v>
      </c>
      <c r="J440" s="7">
        <v>93.873989690721586</v>
      </c>
      <c r="K440" s="7">
        <v>91057770</v>
      </c>
      <c r="L440" s="7">
        <v>93.873989690721586</v>
      </c>
      <c r="M440" s="7">
        <v>91057770</v>
      </c>
      <c r="N440" s="7">
        <v>93.873989690721586</v>
      </c>
      <c r="O440" s="7">
        <v>90749229</v>
      </c>
      <c r="P440" s="7">
        <v>93.555906185566982</v>
      </c>
      <c r="Q440" s="7">
        <v>5942230</v>
      </c>
      <c r="R440" s="7">
        <v>6.1260103092783496</v>
      </c>
    </row>
    <row r="441" spans="1:18" x14ac:dyDescent="0.2">
      <c r="A441" s="5" t="s">
        <v>645</v>
      </c>
      <c r="B441" s="14" t="s">
        <v>33</v>
      </c>
      <c r="C441" s="7">
        <v>100000000</v>
      </c>
      <c r="D441" s="7">
        <v>0</v>
      </c>
      <c r="E441" s="7">
        <v>0</v>
      </c>
      <c r="F441" s="7">
        <v>0</v>
      </c>
      <c r="G441" s="7">
        <v>3000000</v>
      </c>
      <c r="H441" s="7">
        <v>97000000</v>
      </c>
      <c r="I441" s="7">
        <v>91057770</v>
      </c>
      <c r="J441" s="7">
        <v>93.873989690721586</v>
      </c>
      <c r="K441" s="7">
        <v>91057770</v>
      </c>
      <c r="L441" s="7">
        <v>93.873989690721586</v>
      </c>
      <c r="M441" s="7">
        <v>91057770</v>
      </c>
      <c r="N441" s="7">
        <v>93.873989690721586</v>
      </c>
      <c r="O441" s="7">
        <v>90749229</v>
      </c>
      <c r="P441" s="7">
        <v>93.555906185566982</v>
      </c>
      <c r="Q441" s="7">
        <v>5942230</v>
      </c>
      <c r="R441" s="7">
        <v>6.1260103092783496</v>
      </c>
    </row>
    <row r="442" spans="1:18" x14ac:dyDescent="0.2">
      <c r="A442" s="5" t="s">
        <v>646</v>
      </c>
      <c r="B442" s="14" t="s">
        <v>647</v>
      </c>
      <c r="C442" s="7">
        <v>60000000</v>
      </c>
      <c r="D442" s="7">
        <v>0</v>
      </c>
      <c r="E442" s="7">
        <v>0</v>
      </c>
      <c r="F442" s="7">
        <v>0</v>
      </c>
      <c r="G442" s="7">
        <v>60000000</v>
      </c>
      <c r="H442" s="7">
        <v>0</v>
      </c>
      <c r="I442" s="7">
        <v>0</v>
      </c>
      <c r="J442" s="7">
        <v>0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</row>
    <row r="443" spans="1:18" x14ac:dyDescent="0.2">
      <c r="A443" s="5" t="s">
        <v>648</v>
      </c>
      <c r="B443" s="14" t="s">
        <v>33</v>
      </c>
      <c r="C443" s="7">
        <v>60000000</v>
      </c>
      <c r="D443" s="7">
        <v>0</v>
      </c>
      <c r="E443" s="7">
        <v>0</v>
      </c>
      <c r="F443" s="7">
        <v>0</v>
      </c>
      <c r="G443" s="7">
        <v>60000000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</row>
    <row r="444" spans="1:18" x14ac:dyDescent="0.2">
      <c r="A444" s="5" t="s">
        <v>649</v>
      </c>
      <c r="B444" s="14" t="s">
        <v>650</v>
      </c>
      <c r="C444" s="7">
        <v>459363000</v>
      </c>
      <c r="D444" s="7">
        <v>0</v>
      </c>
      <c r="E444" s="7">
        <v>0</v>
      </c>
      <c r="F444" s="7">
        <v>63000000</v>
      </c>
      <c r="G444" s="7">
        <v>0</v>
      </c>
      <c r="H444" s="7">
        <v>522363000</v>
      </c>
      <c r="I444" s="7">
        <v>494612073</v>
      </c>
      <c r="J444" s="7">
        <v>94.687424836751504</v>
      </c>
      <c r="K444" s="7">
        <v>494612073</v>
      </c>
      <c r="L444" s="7">
        <v>94.687424836751504</v>
      </c>
      <c r="M444" s="7">
        <v>494612073</v>
      </c>
      <c r="N444" s="7">
        <v>94.687424836751504</v>
      </c>
      <c r="O444" s="7">
        <v>492201593</v>
      </c>
      <c r="P444" s="7">
        <v>94.225967957148598</v>
      </c>
      <c r="Q444" s="7">
        <v>27750927</v>
      </c>
      <c r="R444" s="7">
        <v>5.3125751632485496</v>
      </c>
    </row>
    <row r="445" spans="1:18" x14ac:dyDescent="0.2">
      <c r="A445" s="5" t="s">
        <v>651</v>
      </c>
      <c r="B445" s="14" t="s">
        <v>33</v>
      </c>
      <c r="C445" s="7">
        <v>459363000</v>
      </c>
      <c r="D445" s="7">
        <v>0</v>
      </c>
      <c r="E445" s="7">
        <v>0</v>
      </c>
      <c r="F445" s="7">
        <v>63000000</v>
      </c>
      <c r="G445" s="7">
        <v>0</v>
      </c>
      <c r="H445" s="7">
        <v>522363000</v>
      </c>
      <c r="I445" s="7">
        <v>494612073</v>
      </c>
      <c r="J445" s="7">
        <v>94.687424836751504</v>
      </c>
      <c r="K445" s="7">
        <v>494612073</v>
      </c>
      <c r="L445" s="7">
        <v>94.687424836751504</v>
      </c>
      <c r="M445" s="7">
        <v>494612073</v>
      </c>
      <c r="N445" s="7">
        <v>94.687424836751504</v>
      </c>
      <c r="O445" s="7">
        <v>492201593</v>
      </c>
      <c r="P445" s="7">
        <v>94.225967957148598</v>
      </c>
      <c r="Q445" s="7">
        <v>27750927</v>
      </c>
      <c r="R445" s="7">
        <v>5.3125751632485496</v>
      </c>
    </row>
    <row r="446" spans="1:18" x14ac:dyDescent="0.2">
      <c r="A446" s="5" t="s">
        <v>652</v>
      </c>
      <c r="B446" s="14" t="s">
        <v>653</v>
      </c>
      <c r="C446" s="7">
        <v>60000000</v>
      </c>
      <c r="D446" s="7">
        <v>0</v>
      </c>
      <c r="E446" s="7">
        <v>0</v>
      </c>
      <c r="F446" s="7">
        <v>0</v>
      </c>
      <c r="G446" s="7">
        <v>0</v>
      </c>
      <c r="H446" s="7">
        <v>60000000</v>
      </c>
      <c r="I446" s="7">
        <v>13147420</v>
      </c>
      <c r="J446" s="7">
        <v>21.912366666666699</v>
      </c>
      <c r="K446" s="7">
        <v>13147420</v>
      </c>
      <c r="L446" s="7">
        <v>21.912366666666699</v>
      </c>
      <c r="M446" s="7">
        <v>13147420</v>
      </c>
      <c r="N446" s="7">
        <v>21.912366666666699</v>
      </c>
      <c r="O446" s="7">
        <v>13147420</v>
      </c>
      <c r="P446" s="7">
        <v>21.912366666666699</v>
      </c>
      <c r="Q446" s="7">
        <v>46852580</v>
      </c>
      <c r="R446" s="7">
        <v>78.087633333333301</v>
      </c>
    </row>
    <row r="447" spans="1:18" x14ac:dyDescent="0.2">
      <c r="A447" s="5" t="s">
        <v>654</v>
      </c>
      <c r="B447" s="14" t="s">
        <v>33</v>
      </c>
      <c r="C447" s="7">
        <v>60000000</v>
      </c>
      <c r="D447" s="7">
        <v>0</v>
      </c>
      <c r="E447" s="7">
        <v>0</v>
      </c>
      <c r="F447" s="7">
        <v>0</v>
      </c>
      <c r="G447" s="7">
        <v>0</v>
      </c>
      <c r="H447" s="7">
        <v>60000000</v>
      </c>
      <c r="I447" s="7">
        <v>13147420</v>
      </c>
      <c r="J447" s="7">
        <v>21.912366666666699</v>
      </c>
      <c r="K447" s="7">
        <v>13147420</v>
      </c>
      <c r="L447" s="7">
        <v>21.912366666666699</v>
      </c>
      <c r="M447" s="7">
        <v>13147420</v>
      </c>
      <c r="N447" s="7">
        <v>21.912366666666699</v>
      </c>
      <c r="O447" s="7">
        <v>13147420</v>
      </c>
      <c r="P447" s="7">
        <v>21.912366666666699</v>
      </c>
      <c r="Q447" s="7">
        <v>46852580</v>
      </c>
      <c r="R447" s="7">
        <v>78.087633333333301</v>
      </c>
    </row>
    <row r="448" spans="1:18" x14ac:dyDescent="0.2">
      <c r="A448" s="5" t="s">
        <v>655</v>
      </c>
      <c r="B448" s="14" t="s">
        <v>656</v>
      </c>
      <c r="C448" s="7">
        <v>68326000</v>
      </c>
      <c r="D448" s="7">
        <v>0</v>
      </c>
      <c r="E448" s="7">
        <v>0</v>
      </c>
      <c r="F448" s="7">
        <v>0</v>
      </c>
      <c r="G448" s="7">
        <v>20000000</v>
      </c>
      <c r="H448" s="7">
        <v>48326000</v>
      </c>
      <c r="I448" s="7">
        <v>39432751</v>
      </c>
      <c r="J448" s="7">
        <v>81.597382361461698</v>
      </c>
      <c r="K448" s="7">
        <v>39432751</v>
      </c>
      <c r="L448" s="7">
        <v>81.597382361461698</v>
      </c>
      <c r="M448" s="7">
        <v>39432751</v>
      </c>
      <c r="N448" s="7">
        <v>81.597382361461698</v>
      </c>
      <c r="O448" s="7">
        <v>39432751</v>
      </c>
      <c r="P448" s="7">
        <v>81.597382361461698</v>
      </c>
      <c r="Q448" s="7">
        <v>8893249</v>
      </c>
      <c r="R448" s="7">
        <v>18.402617638538299</v>
      </c>
    </row>
    <row r="449" spans="1:18" x14ac:dyDescent="0.2">
      <c r="A449" s="5" t="s">
        <v>657</v>
      </c>
      <c r="B449" s="14" t="s">
        <v>33</v>
      </c>
      <c r="C449" s="7">
        <v>68326000</v>
      </c>
      <c r="D449" s="7">
        <v>0</v>
      </c>
      <c r="E449" s="7">
        <v>0</v>
      </c>
      <c r="F449" s="7">
        <v>0</v>
      </c>
      <c r="G449" s="7">
        <v>20000000</v>
      </c>
      <c r="H449" s="7">
        <v>48326000</v>
      </c>
      <c r="I449" s="7">
        <v>39432751</v>
      </c>
      <c r="J449" s="7">
        <v>81.597382361461698</v>
      </c>
      <c r="K449" s="7">
        <v>39432751</v>
      </c>
      <c r="L449" s="7">
        <v>81.597382361461698</v>
      </c>
      <c r="M449" s="7">
        <v>39432751</v>
      </c>
      <c r="N449" s="7">
        <v>81.597382361461698</v>
      </c>
      <c r="O449" s="7">
        <v>39432751</v>
      </c>
      <c r="P449" s="7">
        <v>81.597382361461698</v>
      </c>
      <c r="Q449" s="7">
        <v>8893249</v>
      </c>
      <c r="R449" s="7">
        <v>18.402617638538299</v>
      </c>
    </row>
    <row r="450" spans="1:18" x14ac:dyDescent="0.2">
      <c r="A450" s="5" t="s">
        <v>658</v>
      </c>
      <c r="B450" s="14" t="s">
        <v>659</v>
      </c>
      <c r="C450" s="7">
        <v>460000000</v>
      </c>
      <c r="D450" s="7">
        <v>0</v>
      </c>
      <c r="E450" s="7">
        <v>0</v>
      </c>
      <c r="F450" s="7">
        <v>1636286615</v>
      </c>
      <c r="G450" s="7">
        <v>5912000</v>
      </c>
      <c r="H450" s="7">
        <v>2090374615</v>
      </c>
      <c r="I450" s="7">
        <v>2046434050</v>
      </c>
      <c r="J450" s="7">
        <v>97.897957395545589</v>
      </c>
      <c r="K450" s="7">
        <v>2046434050</v>
      </c>
      <c r="L450" s="7">
        <v>97.897957395545589</v>
      </c>
      <c r="M450" s="7">
        <v>2046434050</v>
      </c>
      <c r="N450" s="7">
        <v>97.897957395545589</v>
      </c>
      <c r="O450" s="7">
        <v>2046434050</v>
      </c>
      <c r="P450" s="7">
        <v>97.897957395545589</v>
      </c>
      <c r="Q450" s="7">
        <v>43940565</v>
      </c>
      <c r="R450" s="7">
        <v>2.1020426044544203</v>
      </c>
    </row>
    <row r="451" spans="1:18" x14ac:dyDescent="0.2">
      <c r="A451" s="5" t="s">
        <v>660</v>
      </c>
      <c r="B451" s="14" t="s">
        <v>33</v>
      </c>
      <c r="C451" s="7">
        <v>460000000</v>
      </c>
      <c r="D451" s="7">
        <v>0</v>
      </c>
      <c r="E451" s="7">
        <v>0</v>
      </c>
      <c r="F451" s="7">
        <v>1636286615</v>
      </c>
      <c r="G451" s="7">
        <v>5912000</v>
      </c>
      <c r="H451" s="7">
        <v>2090374615</v>
      </c>
      <c r="I451" s="7">
        <v>2046434050</v>
      </c>
      <c r="J451" s="7">
        <v>97.897957395545589</v>
      </c>
      <c r="K451" s="7">
        <v>2046434050</v>
      </c>
      <c r="L451" s="7">
        <v>97.897957395545589</v>
      </c>
      <c r="M451" s="7">
        <v>2046434050</v>
      </c>
      <c r="N451" s="7">
        <v>97.897957395545589</v>
      </c>
      <c r="O451" s="7">
        <v>2046434050</v>
      </c>
      <c r="P451" s="7">
        <v>97.897957395545589</v>
      </c>
      <c r="Q451" s="7">
        <v>43940565</v>
      </c>
      <c r="R451" s="7">
        <v>2.1020426044544203</v>
      </c>
    </row>
    <row r="452" spans="1:18" x14ac:dyDescent="0.2">
      <c r="A452" s="5" t="s">
        <v>661</v>
      </c>
      <c r="B452" s="14" t="s">
        <v>662</v>
      </c>
      <c r="C452" s="7">
        <v>57132000</v>
      </c>
      <c r="D452" s="7">
        <v>0</v>
      </c>
      <c r="E452" s="7">
        <v>0</v>
      </c>
      <c r="F452" s="7">
        <v>25000000</v>
      </c>
      <c r="G452" s="7">
        <v>0</v>
      </c>
      <c r="H452" s="7">
        <v>82132000</v>
      </c>
      <c r="I452" s="7">
        <v>62497088</v>
      </c>
      <c r="J452" s="7">
        <v>76.093469049822204</v>
      </c>
      <c r="K452" s="7">
        <v>62497088</v>
      </c>
      <c r="L452" s="7">
        <v>76.093469049822204</v>
      </c>
      <c r="M452" s="7">
        <v>62497088</v>
      </c>
      <c r="N452" s="7">
        <v>76.093469049822204</v>
      </c>
      <c r="O452" s="7">
        <v>62175691</v>
      </c>
      <c r="P452" s="7">
        <v>75.702151414795708</v>
      </c>
      <c r="Q452" s="7">
        <v>19634912</v>
      </c>
      <c r="R452" s="7">
        <v>23.9065309501778</v>
      </c>
    </row>
    <row r="453" spans="1:18" x14ac:dyDescent="0.2">
      <c r="A453" s="5" t="s">
        <v>663</v>
      </c>
      <c r="B453" s="14" t="s">
        <v>33</v>
      </c>
      <c r="C453" s="7">
        <v>57132000</v>
      </c>
      <c r="D453" s="7">
        <v>0</v>
      </c>
      <c r="E453" s="7">
        <v>0</v>
      </c>
      <c r="F453" s="7">
        <v>25000000</v>
      </c>
      <c r="G453" s="7">
        <v>0</v>
      </c>
      <c r="H453" s="7">
        <v>82132000</v>
      </c>
      <c r="I453" s="7">
        <v>62497088</v>
      </c>
      <c r="J453" s="7">
        <v>76.093469049822204</v>
      </c>
      <c r="K453" s="7">
        <v>62497088</v>
      </c>
      <c r="L453" s="7">
        <v>76.093469049822204</v>
      </c>
      <c r="M453" s="7">
        <v>62497088</v>
      </c>
      <c r="N453" s="7">
        <v>76.093469049822204</v>
      </c>
      <c r="O453" s="7">
        <v>62175691</v>
      </c>
      <c r="P453" s="7">
        <v>75.702151414795708</v>
      </c>
      <c r="Q453" s="7">
        <v>19634912</v>
      </c>
      <c r="R453" s="7">
        <v>23.9065309501778</v>
      </c>
    </row>
    <row r="454" spans="1:18" x14ac:dyDescent="0.2">
      <c r="A454" s="5" t="s">
        <v>664</v>
      </c>
      <c r="B454" s="14" t="s">
        <v>665</v>
      </c>
      <c r="C454" s="7">
        <v>674000000</v>
      </c>
      <c r="D454" s="7">
        <v>0</v>
      </c>
      <c r="E454" s="7">
        <v>0</v>
      </c>
      <c r="F454" s="7">
        <v>94000000</v>
      </c>
      <c r="G454" s="7">
        <v>0</v>
      </c>
      <c r="H454" s="7">
        <v>768000000</v>
      </c>
      <c r="I454" s="7">
        <v>728722080</v>
      </c>
      <c r="J454" s="7">
        <v>94.885687500000003</v>
      </c>
      <c r="K454" s="7">
        <v>728722080</v>
      </c>
      <c r="L454" s="7">
        <v>94.885687500000003</v>
      </c>
      <c r="M454" s="7">
        <v>728722080</v>
      </c>
      <c r="N454" s="7">
        <v>94.885687500000003</v>
      </c>
      <c r="O454" s="7">
        <v>725186709</v>
      </c>
      <c r="P454" s="7">
        <v>94.425352734375011</v>
      </c>
      <c r="Q454" s="7">
        <v>39277920</v>
      </c>
      <c r="R454" s="7">
        <v>5.1143124999999996</v>
      </c>
    </row>
    <row r="455" spans="1:18" x14ac:dyDescent="0.2">
      <c r="A455" s="5" t="s">
        <v>666</v>
      </c>
      <c r="B455" s="14" t="s">
        <v>33</v>
      </c>
      <c r="C455" s="7">
        <v>674000000</v>
      </c>
      <c r="D455" s="7">
        <v>0</v>
      </c>
      <c r="E455" s="7">
        <v>0</v>
      </c>
      <c r="F455" s="7">
        <v>94000000</v>
      </c>
      <c r="G455" s="7">
        <v>0</v>
      </c>
      <c r="H455" s="7">
        <v>768000000</v>
      </c>
      <c r="I455" s="7">
        <v>728722080</v>
      </c>
      <c r="J455" s="7">
        <v>94.885687500000003</v>
      </c>
      <c r="K455" s="7">
        <v>728722080</v>
      </c>
      <c r="L455" s="7">
        <v>94.885687500000003</v>
      </c>
      <c r="M455" s="7">
        <v>728722080</v>
      </c>
      <c r="N455" s="7">
        <v>94.885687500000003</v>
      </c>
      <c r="O455" s="7">
        <v>725186709</v>
      </c>
      <c r="P455" s="7">
        <v>94.425352734375011</v>
      </c>
      <c r="Q455" s="7">
        <v>39277920</v>
      </c>
      <c r="R455" s="7">
        <v>5.1143124999999996</v>
      </c>
    </row>
    <row r="456" spans="1:18" x14ac:dyDescent="0.2">
      <c r="A456" s="5" t="s">
        <v>667</v>
      </c>
      <c r="B456" s="14" t="s">
        <v>668</v>
      </c>
      <c r="C456" s="7">
        <v>1000000</v>
      </c>
      <c r="D456" s="7">
        <v>0</v>
      </c>
      <c r="E456" s="7">
        <v>0</v>
      </c>
      <c r="F456" s="7">
        <v>0</v>
      </c>
      <c r="G456" s="7">
        <v>0</v>
      </c>
      <c r="H456" s="7">
        <v>1000000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1000000</v>
      </c>
      <c r="R456" s="7">
        <v>100</v>
      </c>
    </row>
    <row r="457" spans="1:18" x14ac:dyDescent="0.2">
      <c r="A457" s="5" t="s">
        <v>669</v>
      </c>
      <c r="B457" s="14" t="s">
        <v>33</v>
      </c>
      <c r="C457" s="7">
        <v>1000000</v>
      </c>
      <c r="D457" s="7">
        <v>0</v>
      </c>
      <c r="E457" s="7">
        <v>0</v>
      </c>
      <c r="F457" s="7">
        <v>0</v>
      </c>
      <c r="G457" s="7">
        <v>0</v>
      </c>
      <c r="H457" s="7">
        <v>1000000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1000000</v>
      </c>
      <c r="R457" s="7">
        <v>100</v>
      </c>
    </row>
    <row r="458" spans="1:18" x14ac:dyDescent="0.2">
      <c r="A458" s="5" t="s">
        <v>670</v>
      </c>
      <c r="B458" s="14" t="s">
        <v>671</v>
      </c>
      <c r="C458" s="7">
        <v>441000000</v>
      </c>
      <c r="D458" s="7">
        <v>0</v>
      </c>
      <c r="E458" s="7">
        <v>0</v>
      </c>
      <c r="F458" s="7">
        <v>0</v>
      </c>
      <c r="G458" s="7">
        <v>20000000</v>
      </c>
      <c r="H458" s="7">
        <v>421000000</v>
      </c>
      <c r="I458" s="7">
        <v>413023393</v>
      </c>
      <c r="J458" s="7">
        <v>98.105319002375296</v>
      </c>
      <c r="K458" s="7">
        <v>413023393</v>
      </c>
      <c r="L458" s="7">
        <v>98.105319002375296</v>
      </c>
      <c r="M458" s="7">
        <v>413023393</v>
      </c>
      <c r="N458" s="7">
        <v>98.105319002375296</v>
      </c>
      <c r="O458" s="7">
        <v>411893480</v>
      </c>
      <c r="P458" s="7">
        <v>97.836931116389493</v>
      </c>
      <c r="Q458" s="7">
        <v>7976607</v>
      </c>
      <c r="R458" s="7">
        <v>1.8946809976246999</v>
      </c>
    </row>
    <row r="459" spans="1:18" x14ac:dyDescent="0.2">
      <c r="A459" s="5" t="s">
        <v>672</v>
      </c>
      <c r="B459" s="14" t="s">
        <v>33</v>
      </c>
      <c r="C459" s="7">
        <v>441000000</v>
      </c>
      <c r="D459" s="7">
        <v>0</v>
      </c>
      <c r="E459" s="7">
        <v>0</v>
      </c>
      <c r="F459" s="7">
        <v>0</v>
      </c>
      <c r="G459" s="7">
        <v>20000000</v>
      </c>
      <c r="H459" s="7">
        <v>421000000</v>
      </c>
      <c r="I459" s="7">
        <v>413023393</v>
      </c>
      <c r="J459" s="7">
        <v>98.105319002375296</v>
      </c>
      <c r="K459" s="7">
        <v>413023393</v>
      </c>
      <c r="L459" s="7">
        <v>98.105319002375296</v>
      </c>
      <c r="M459" s="7">
        <v>413023393</v>
      </c>
      <c r="N459" s="7">
        <v>98.105319002375296</v>
      </c>
      <c r="O459" s="7">
        <v>411893480</v>
      </c>
      <c r="P459" s="7">
        <v>97.836931116389493</v>
      </c>
      <c r="Q459" s="7">
        <v>7976607</v>
      </c>
      <c r="R459" s="7">
        <v>1.8946809976246999</v>
      </c>
    </row>
    <row r="460" spans="1:18" x14ac:dyDescent="0.2">
      <c r="A460" s="5" t="s">
        <v>673</v>
      </c>
      <c r="B460" s="14" t="s">
        <v>674</v>
      </c>
      <c r="C460" s="7">
        <v>300000000</v>
      </c>
      <c r="D460" s="7">
        <v>0</v>
      </c>
      <c r="E460" s="7">
        <v>0</v>
      </c>
      <c r="F460" s="7">
        <v>48000000</v>
      </c>
      <c r="G460" s="7">
        <v>0</v>
      </c>
      <c r="H460" s="7">
        <v>348000000</v>
      </c>
      <c r="I460" s="7">
        <v>326829442</v>
      </c>
      <c r="J460" s="7">
        <v>93.916506321839094</v>
      </c>
      <c r="K460" s="7">
        <v>326829442</v>
      </c>
      <c r="L460" s="7">
        <v>93.916506321839094</v>
      </c>
      <c r="M460" s="7">
        <v>326829442</v>
      </c>
      <c r="N460" s="7">
        <v>93.916506321839094</v>
      </c>
      <c r="O460" s="7">
        <v>325142106</v>
      </c>
      <c r="P460" s="7">
        <v>93.43163965517239</v>
      </c>
      <c r="Q460" s="7">
        <v>21170558</v>
      </c>
      <c r="R460" s="7">
        <v>6.0834936781609192</v>
      </c>
    </row>
    <row r="461" spans="1:18" x14ac:dyDescent="0.2">
      <c r="A461" s="5" t="s">
        <v>675</v>
      </c>
      <c r="B461" s="14" t="s">
        <v>33</v>
      </c>
      <c r="C461" s="7">
        <v>300000000</v>
      </c>
      <c r="D461" s="7">
        <v>0</v>
      </c>
      <c r="E461" s="7">
        <v>0</v>
      </c>
      <c r="F461" s="7">
        <v>48000000</v>
      </c>
      <c r="G461" s="7">
        <v>0</v>
      </c>
      <c r="H461" s="7">
        <v>348000000</v>
      </c>
      <c r="I461" s="7">
        <v>326829442</v>
      </c>
      <c r="J461" s="7">
        <v>93.916506321839094</v>
      </c>
      <c r="K461" s="7">
        <v>326829442</v>
      </c>
      <c r="L461" s="7">
        <v>93.916506321839094</v>
      </c>
      <c r="M461" s="7">
        <v>326829442</v>
      </c>
      <c r="N461" s="7">
        <v>93.916506321839094</v>
      </c>
      <c r="O461" s="7">
        <v>325142106</v>
      </c>
      <c r="P461" s="7">
        <v>93.43163965517239</v>
      </c>
      <c r="Q461" s="7">
        <v>21170558</v>
      </c>
      <c r="R461" s="7">
        <v>6.0834936781609192</v>
      </c>
    </row>
    <row r="462" spans="1:18" x14ac:dyDescent="0.2">
      <c r="A462" s="5" t="s">
        <v>676</v>
      </c>
      <c r="B462" s="14" t="s">
        <v>677</v>
      </c>
      <c r="C462" s="7">
        <v>1302253801</v>
      </c>
      <c r="D462" s="7">
        <v>0</v>
      </c>
      <c r="E462" s="7">
        <v>0</v>
      </c>
      <c r="F462" s="7">
        <v>100000000</v>
      </c>
      <c r="G462" s="7">
        <v>0</v>
      </c>
      <c r="H462" s="7">
        <v>1402253801</v>
      </c>
      <c r="I462" s="7">
        <v>1365213766</v>
      </c>
      <c r="J462" s="7">
        <v>97.358535596509995</v>
      </c>
      <c r="K462" s="7">
        <v>1365213766</v>
      </c>
      <c r="L462" s="7">
        <v>97.358535596509995</v>
      </c>
      <c r="M462" s="7">
        <v>1365213766</v>
      </c>
      <c r="N462" s="7">
        <v>97.358535596509995</v>
      </c>
      <c r="O462" s="7">
        <v>1360392806</v>
      </c>
      <c r="P462" s="7">
        <v>97.014734781239497</v>
      </c>
      <c r="Q462" s="7">
        <v>37040035</v>
      </c>
      <c r="R462" s="7">
        <v>2.6414644034899601</v>
      </c>
    </row>
    <row r="463" spans="1:18" x14ac:dyDescent="0.2">
      <c r="A463" s="5" t="s">
        <v>678</v>
      </c>
      <c r="B463" s="14" t="s">
        <v>33</v>
      </c>
      <c r="C463" s="7">
        <v>1302253801</v>
      </c>
      <c r="D463" s="7">
        <v>0</v>
      </c>
      <c r="E463" s="7">
        <v>0</v>
      </c>
      <c r="F463" s="7">
        <v>100000000</v>
      </c>
      <c r="G463" s="7">
        <v>0</v>
      </c>
      <c r="H463" s="7">
        <v>1402253801</v>
      </c>
      <c r="I463" s="7">
        <v>1365213766</v>
      </c>
      <c r="J463" s="7">
        <v>97.358535596509995</v>
      </c>
      <c r="K463" s="7">
        <v>1365213766</v>
      </c>
      <c r="L463" s="7">
        <v>97.358535596509995</v>
      </c>
      <c r="M463" s="7">
        <v>1365213766</v>
      </c>
      <c r="N463" s="7">
        <v>97.358535596509995</v>
      </c>
      <c r="O463" s="7">
        <v>1360392806</v>
      </c>
      <c r="P463" s="7">
        <v>97.014734781239497</v>
      </c>
      <c r="Q463" s="7">
        <v>37040035</v>
      </c>
      <c r="R463" s="7">
        <v>2.6414644034899601</v>
      </c>
    </row>
    <row r="464" spans="1:18" x14ac:dyDescent="0.2">
      <c r="A464" s="5" t="s">
        <v>679</v>
      </c>
      <c r="B464" s="14" t="s">
        <v>680</v>
      </c>
      <c r="C464" s="7">
        <v>13665200</v>
      </c>
      <c r="D464" s="7">
        <v>0</v>
      </c>
      <c r="E464" s="7">
        <v>0</v>
      </c>
      <c r="F464" s="7">
        <v>0</v>
      </c>
      <c r="G464" s="7">
        <v>0</v>
      </c>
      <c r="H464" s="7">
        <v>13665200</v>
      </c>
      <c r="I464" s="7">
        <v>9858188</v>
      </c>
      <c r="J464" s="7">
        <v>72.140824869010302</v>
      </c>
      <c r="K464" s="7">
        <v>9858188</v>
      </c>
      <c r="L464" s="7">
        <v>72.140824869010302</v>
      </c>
      <c r="M464" s="7">
        <v>9858188</v>
      </c>
      <c r="N464" s="7">
        <v>72.140824869010302</v>
      </c>
      <c r="O464" s="7">
        <v>9858188</v>
      </c>
      <c r="P464" s="7">
        <v>72.140824869010302</v>
      </c>
      <c r="Q464" s="7">
        <v>3807012</v>
      </c>
      <c r="R464" s="7">
        <v>27.859175130989698</v>
      </c>
    </row>
    <row r="465" spans="1:18" x14ac:dyDescent="0.2">
      <c r="A465" s="5" t="s">
        <v>681</v>
      </c>
      <c r="B465" s="14" t="s">
        <v>33</v>
      </c>
      <c r="C465" s="7">
        <v>13665200</v>
      </c>
      <c r="D465" s="7">
        <v>0</v>
      </c>
      <c r="E465" s="7">
        <v>0</v>
      </c>
      <c r="F465" s="7">
        <v>0</v>
      </c>
      <c r="G465" s="7">
        <v>0</v>
      </c>
      <c r="H465" s="7">
        <v>13665200</v>
      </c>
      <c r="I465" s="7">
        <v>9858188</v>
      </c>
      <c r="J465" s="7">
        <v>72.140824869010302</v>
      </c>
      <c r="K465" s="7">
        <v>9858188</v>
      </c>
      <c r="L465" s="7">
        <v>72.140824869010302</v>
      </c>
      <c r="M465" s="7">
        <v>9858188</v>
      </c>
      <c r="N465" s="7">
        <v>72.140824869010302</v>
      </c>
      <c r="O465" s="7">
        <v>9858188</v>
      </c>
      <c r="P465" s="7">
        <v>72.140824869010302</v>
      </c>
      <c r="Q465" s="7">
        <v>3807012</v>
      </c>
      <c r="R465" s="7">
        <v>27.859175130989698</v>
      </c>
    </row>
    <row r="466" spans="1:18" x14ac:dyDescent="0.2">
      <c r="A466" s="5" t="s">
        <v>682</v>
      </c>
      <c r="B466" s="14" t="s">
        <v>683</v>
      </c>
      <c r="C466" s="7">
        <v>150000000</v>
      </c>
      <c r="D466" s="7">
        <v>0</v>
      </c>
      <c r="E466" s="7">
        <v>0</v>
      </c>
      <c r="F466" s="7">
        <v>112392524</v>
      </c>
      <c r="G466" s="7">
        <v>10000000</v>
      </c>
      <c r="H466" s="7">
        <v>252392524</v>
      </c>
      <c r="I466" s="7">
        <v>244953338</v>
      </c>
      <c r="J466" s="7">
        <v>97.052533140799397</v>
      </c>
      <c r="K466" s="7">
        <v>244953338</v>
      </c>
      <c r="L466" s="7">
        <v>97.052533140799397</v>
      </c>
      <c r="M466" s="7">
        <v>244953338</v>
      </c>
      <c r="N466" s="7">
        <v>97.052533140799397</v>
      </c>
      <c r="O466" s="7">
        <v>240463786</v>
      </c>
      <c r="P466" s="7">
        <v>95.273735603991199</v>
      </c>
      <c r="Q466" s="7">
        <v>7439186</v>
      </c>
      <c r="R466" s="7">
        <v>2.9474668592006301</v>
      </c>
    </row>
    <row r="467" spans="1:18" x14ac:dyDescent="0.2">
      <c r="A467" s="5" t="s">
        <v>684</v>
      </c>
      <c r="B467" s="14" t="s">
        <v>33</v>
      </c>
      <c r="C467" s="7">
        <v>150000000</v>
      </c>
      <c r="D467" s="7">
        <v>0</v>
      </c>
      <c r="E467" s="7">
        <v>0</v>
      </c>
      <c r="F467" s="7">
        <v>112392524</v>
      </c>
      <c r="G467" s="7">
        <v>10000000</v>
      </c>
      <c r="H467" s="7">
        <v>252392524</v>
      </c>
      <c r="I467" s="7">
        <v>244953338</v>
      </c>
      <c r="J467" s="7">
        <v>97.052533140799397</v>
      </c>
      <c r="K467" s="7">
        <v>244953338</v>
      </c>
      <c r="L467" s="7">
        <v>97.052533140799397</v>
      </c>
      <c r="M467" s="7">
        <v>244953338</v>
      </c>
      <c r="N467" s="7">
        <v>97.052533140799397</v>
      </c>
      <c r="O467" s="7">
        <v>240463786</v>
      </c>
      <c r="P467" s="7">
        <v>95.273735603991199</v>
      </c>
      <c r="Q467" s="7">
        <v>7439186</v>
      </c>
      <c r="R467" s="7">
        <v>2.9474668592006301</v>
      </c>
    </row>
    <row r="468" spans="1:18" x14ac:dyDescent="0.2">
      <c r="A468" s="5" t="s">
        <v>685</v>
      </c>
      <c r="B468" s="14" t="s">
        <v>686</v>
      </c>
      <c r="C468" s="7">
        <v>60000000</v>
      </c>
      <c r="D468" s="7">
        <v>0</v>
      </c>
      <c r="E468" s="7">
        <v>0</v>
      </c>
      <c r="F468" s="7">
        <v>0</v>
      </c>
      <c r="G468" s="7">
        <v>0</v>
      </c>
      <c r="H468" s="7">
        <v>60000000</v>
      </c>
      <c r="I468" s="7">
        <v>57683246</v>
      </c>
      <c r="J468" s="7">
        <v>96.138743333333295</v>
      </c>
      <c r="K468" s="7">
        <v>57683246</v>
      </c>
      <c r="L468" s="7">
        <v>96.138743333333295</v>
      </c>
      <c r="M468" s="7">
        <v>57683246</v>
      </c>
      <c r="N468" s="7">
        <v>96.138743333333295</v>
      </c>
      <c r="O468" s="7">
        <v>57683246</v>
      </c>
      <c r="P468" s="7">
        <v>96.138743333333295</v>
      </c>
      <c r="Q468" s="7">
        <v>2316754</v>
      </c>
      <c r="R468" s="7">
        <v>3.8612566666666703</v>
      </c>
    </row>
    <row r="469" spans="1:18" x14ac:dyDescent="0.2">
      <c r="A469" s="5" t="s">
        <v>687</v>
      </c>
      <c r="B469" s="14" t="s">
        <v>33</v>
      </c>
      <c r="C469" s="7">
        <v>60000000</v>
      </c>
      <c r="D469" s="7">
        <v>0</v>
      </c>
      <c r="E469" s="7">
        <v>0</v>
      </c>
      <c r="F469" s="7">
        <v>0</v>
      </c>
      <c r="G469" s="7">
        <v>0</v>
      </c>
      <c r="H469" s="7">
        <v>60000000</v>
      </c>
      <c r="I469" s="7">
        <v>57683246</v>
      </c>
      <c r="J469" s="7">
        <v>96.138743333333295</v>
      </c>
      <c r="K469" s="7">
        <v>57683246</v>
      </c>
      <c r="L469" s="7">
        <v>96.138743333333295</v>
      </c>
      <c r="M469" s="7">
        <v>57683246</v>
      </c>
      <c r="N469" s="7">
        <v>96.138743333333295</v>
      </c>
      <c r="O469" s="7">
        <v>57683246</v>
      </c>
      <c r="P469" s="7">
        <v>96.138743333333295</v>
      </c>
      <c r="Q469" s="7">
        <v>2316754</v>
      </c>
      <c r="R469" s="7">
        <v>3.8612566666666703</v>
      </c>
    </row>
    <row r="470" spans="1:18" x14ac:dyDescent="0.2">
      <c r="A470" s="5" t="s">
        <v>688</v>
      </c>
      <c r="B470" s="14" t="s">
        <v>689</v>
      </c>
      <c r="C470" s="7">
        <v>83000000</v>
      </c>
      <c r="D470" s="7">
        <v>0</v>
      </c>
      <c r="E470" s="7">
        <v>0</v>
      </c>
      <c r="F470" s="7">
        <v>0</v>
      </c>
      <c r="G470" s="7">
        <v>48300000</v>
      </c>
      <c r="H470" s="7">
        <v>34700000</v>
      </c>
      <c r="I470" s="7">
        <v>19470997</v>
      </c>
      <c r="J470" s="7">
        <v>56.112383285302592</v>
      </c>
      <c r="K470" s="7">
        <v>19470997</v>
      </c>
      <c r="L470" s="7">
        <v>56.112383285302592</v>
      </c>
      <c r="M470" s="7">
        <v>19470997</v>
      </c>
      <c r="N470" s="7">
        <v>56.112383285302592</v>
      </c>
      <c r="O470" s="7">
        <v>19470997</v>
      </c>
      <c r="P470" s="7">
        <v>56.112383285302592</v>
      </c>
      <c r="Q470" s="7">
        <v>15229003</v>
      </c>
      <c r="R470" s="7">
        <v>43.887616714697401</v>
      </c>
    </row>
    <row r="471" spans="1:18" x14ac:dyDescent="0.2">
      <c r="A471" s="5" t="s">
        <v>690</v>
      </c>
      <c r="B471" s="14" t="s">
        <v>33</v>
      </c>
      <c r="C471" s="7">
        <v>83000000</v>
      </c>
      <c r="D471" s="7">
        <v>0</v>
      </c>
      <c r="E471" s="7">
        <v>0</v>
      </c>
      <c r="F471" s="7">
        <v>0</v>
      </c>
      <c r="G471" s="7">
        <v>48300000</v>
      </c>
      <c r="H471" s="7">
        <v>34700000</v>
      </c>
      <c r="I471" s="7">
        <v>19470997</v>
      </c>
      <c r="J471" s="7">
        <v>56.112383285302592</v>
      </c>
      <c r="K471" s="7">
        <v>19470997</v>
      </c>
      <c r="L471" s="7">
        <v>56.112383285302592</v>
      </c>
      <c r="M471" s="7">
        <v>19470997</v>
      </c>
      <c r="N471" s="7">
        <v>56.112383285302592</v>
      </c>
      <c r="O471" s="7">
        <v>19470997</v>
      </c>
      <c r="P471" s="7">
        <v>56.112383285302592</v>
      </c>
      <c r="Q471" s="7">
        <v>15229003</v>
      </c>
      <c r="R471" s="7">
        <v>43.887616714697401</v>
      </c>
    </row>
    <row r="472" spans="1:18" x14ac:dyDescent="0.2">
      <c r="A472" s="5" t="s">
        <v>691</v>
      </c>
      <c r="B472" s="14" t="s">
        <v>692</v>
      </c>
      <c r="C472" s="7">
        <v>128000000</v>
      </c>
      <c r="D472" s="7">
        <v>0</v>
      </c>
      <c r="E472" s="7">
        <v>0</v>
      </c>
      <c r="F472" s="7">
        <v>0</v>
      </c>
      <c r="G472" s="7">
        <v>106000000</v>
      </c>
      <c r="H472" s="7">
        <v>22000000</v>
      </c>
      <c r="I472" s="7">
        <v>16426684</v>
      </c>
      <c r="J472" s="7">
        <v>74.666745454545492</v>
      </c>
      <c r="K472" s="7">
        <v>16426684</v>
      </c>
      <c r="L472" s="7">
        <v>74.666745454545492</v>
      </c>
      <c r="M472" s="7">
        <v>16426684</v>
      </c>
      <c r="N472" s="7">
        <v>74.666745454545492</v>
      </c>
      <c r="O472" s="7">
        <v>16426684</v>
      </c>
      <c r="P472" s="7">
        <v>74.666745454545492</v>
      </c>
      <c r="Q472" s="7">
        <v>5573316</v>
      </c>
      <c r="R472" s="7">
        <v>25.333254545454501</v>
      </c>
    </row>
    <row r="473" spans="1:18" x14ac:dyDescent="0.2">
      <c r="A473" s="5" t="s">
        <v>693</v>
      </c>
      <c r="B473" s="14" t="s">
        <v>33</v>
      </c>
      <c r="C473" s="7">
        <v>128000000</v>
      </c>
      <c r="D473" s="7">
        <v>0</v>
      </c>
      <c r="E473" s="7">
        <v>0</v>
      </c>
      <c r="F473" s="7">
        <v>0</v>
      </c>
      <c r="G473" s="7">
        <v>106000000</v>
      </c>
      <c r="H473" s="7">
        <v>22000000</v>
      </c>
      <c r="I473" s="7">
        <v>16426684</v>
      </c>
      <c r="J473" s="7">
        <v>74.666745454545492</v>
      </c>
      <c r="K473" s="7">
        <v>16426684</v>
      </c>
      <c r="L473" s="7">
        <v>74.666745454545492</v>
      </c>
      <c r="M473" s="7">
        <v>16426684</v>
      </c>
      <c r="N473" s="7">
        <v>74.666745454545492</v>
      </c>
      <c r="O473" s="7">
        <v>16426684</v>
      </c>
      <c r="P473" s="7">
        <v>74.666745454545492</v>
      </c>
      <c r="Q473" s="7">
        <v>5573316</v>
      </c>
      <c r="R473" s="7">
        <v>25.333254545454501</v>
      </c>
    </row>
    <row r="474" spans="1:18" x14ac:dyDescent="0.2">
      <c r="A474" s="5" t="s">
        <v>694</v>
      </c>
      <c r="B474" s="14" t="s">
        <v>695</v>
      </c>
      <c r="C474" s="7">
        <v>80000000</v>
      </c>
      <c r="D474" s="7">
        <v>0</v>
      </c>
      <c r="E474" s="7">
        <v>0</v>
      </c>
      <c r="F474" s="7">
        <v>0</v>
      </c>
      <c r="G474" s="7">
        <v>60000000</v>
      </c>
      <c r="H474" s="7">
        <v>20000000</v>
      </c>
      <c r="I474" s="7">
        <v>13590728</v>
      </c>
      <c r="J474" s="7">
        <v>67.953639999999993</v>
      </c>
      <c r="K474" s="7">
        <v>13590728</v>
      </c>
      <c r="L474" s="7">
        <v>67.953639999999993</v>
      </c>
      <c r="M474" s="7">
        <v>13590728</v>
      </c>
      <c r="N474" s="7">
        <v>67.953639999999993</v>
      </c>
      <c r="O474" s="7">
        <v>13590728</v>
      </c>
      <c r="P474" s="7">
        <v>67.953639999999993</v>
      </c>
      <c r="Q474" s="7">
        <v>6409272</v>
      </c>
      <c r="R474" s="7">
        <v>32.04636</v>
      </c>
    </row>
    <row r="475" spans="1:18" x14ac:dyDescent="0.2">
      <c r="A475" s="5" t="s">
        <v>696</v>
      </c>
      <c r="B475" s="14" t="s">
        <v>33</v>
      </c>
      <c r="C475" s="7">
        <v>80000000</v>
      </c>
      <c r="D475" s="7">
        <v>0</v>
      </c>
      <c r="E475" s="7">
        <v>0</v>
      </c>
      <c r="F475" s="7">
        <v>0</v>
      </c>
      <c r="G475" s="7">
        <v>60000000</v>
      </c>
      <c r="H475" s="7">
        <v>20000000</v>
      </c>
      <c r="I475" s="7">
        <v>13590728</v>
      </c>
      <c r="J475" s="7">
        <v>67.953639999999993</v>
      </c>
      <c r="K475" s="7">
        <v>13590728</v>
      </c>
      <c r="L475" s="7">
        <v>67.953639999999993</v>
      </c>
      <c r="M475" s="7">
        <v>13590728</v>
      </c>
      <c r="N475" s="7">
        <v>67.953639999999993</v>
      </c>
      <c r="O475" s="7">
        <v>13590728</v>
      </c>
      <c r="P475" s="7">
        <v>67.953639999999993</v>
      </c>
      <c r="Q475" s="7">
        <v>6409272</v>
      </c>
      <c r="R475" s="7">
        <v>32.04636</v>
      </c>
    </row>
    <row r="476" spans="1:18" x14ac:dyDescent="0.2">
      <c r="A476" s="5" t="s">
        <v>697</v>
      </c>
      <c r="B476" s="14" t="s">
        <v>698</v>
      </c>
      <c r="C476" s="7">
        <v>2556563000</v>
      </c>
      <c r="D476" s="7">
        <v>0</v>
      </c>
      <c r="E476" s="7">
        <v>0</v>
      </c>
      <c r="F476" s="7">
        <v>123000000</v>
      </c>
      <c r="G476" s="7">
        <v>80058264</v>
      </c>
      <c r="H476" s="7">
        <v>2599504736</v>
      </c>
      <c r="I476" s="7">
        <v>2427666835</v>
      </c>
      <c r="J476" s="7">
        <v>93.389590770108896</v>
      </c>
      <c r="K476" s="7">
        <v>2427666835</v>
      </c>
      <c r="L476" s="7">
        <v>93.389590770108896</v>
      </c>
      <c r="M476" s="7">
        <v>2427666835</v>
      </c>
      <c r="N476" s="7">
        <v>93.389590770108896</v>
      </c>
      <c r="O476" s="7">
        <v>2427666835</v>
      </c>
      <c r="P476" s="7">
        <v>93.389590770108896</v>
      </c>
      <c r="Q476" s="7">
        <v>171837901</v>
      </c>
      <c r="R476" s="7">
        <v>6.6104092298910899</v>
      </c>
    </row>
    <row r="477" spans="1:18" x14ac:dyDescent="0.2">
      <c r="A477" s="5" t="s">
        <v>699</v>
      </c>
      <c r="B477" s="14" t="s">
        <v>700</v>
      </c>
      <c r="C477" s="7">
        <v>1275500000</v>
      </c>
      <c r="D477" s="7">
        <v>0</v>
      </c>
      <c r="E477" s="7">
        <v>0</v>
      </c>
      <c r="F477" s="7">
        <v>103000000</v>
      </c>
      <c r="G477" s="7">
        <v>0</v>
      </c>
      <c r="H477" s="7">
        <v>1378500000</v>
      </c>
      <c r="I477" s="7">
        <v>1281660775</v>
      </c>
      <c r="J477" s="7">
        <v>92.97502901704749</v>
      </c>
      <c r="K477" s="7">
        <v>1281660775</v>
      </c>
      <c r="L477" s="7">
        <v>92.97502901704749</v>
      </c>
      <c r="M477" s="7">
        <v>1281660775</v>
      </c>
      <c r="N477" s="7">
        <v>92.97502901704749</v>
      </c>
      <c r="O477" s="7">
        <v>1281660775</v>
      </c>
      <c r="P477" s="7">
        <v>92.97502901704749</v>
      </c>
      <c r="Q477" s="7">
        <v>96839225</v>
      </c>
      <c r="R477" s="7">
        <v>7.02497098295248</v>
      </c>
    </row>
    <row r="478" spans="1:18" x14ac:dyDescent="0.2">
      <c r="A478" s="5" t="s">
        <v>701</v>
      </c>
      <c r="B478" s="14" t="s">
        <v>33</v>
      </c>
      <c r="C478" s="7">
        <v>1275500000</v>
      </c>
      <c r="D478" s="7">
        <v>0</v>
      </c>
      <c r="E478" s="7">
        <v>0</v>
      </c>
      <c r="F478" s="7">
        <v>103000000</v>
      </c>
      <c r="G478" s="7">
        <v>0</v>
      </c>
      <c r="H478" s="7">
        <v>1378500000</v>
      </c>
      <c r="I478" s="7">
        <v>1281660775</v>
      </c>
      <c r="J478" s="7">
        <v>92.97502901704749</v>
      </c>
      <c r="K478" s="7">
        <v>1281660775</v>
      </c>
      <c r="L478" s="7">
        <v>92.97502901704749</v>
      </c>
      <c r="M478" s="7">
        <v>1281660775</v>
      </c>
      <c r="N478" s="7">
        <v>92.97502901704749</v>
      </c>
      <c r="O478" s="7">
        <v>1281660775</v>
      </c>
      <c r="P478" s="7">
        <v>92.97502901704749</v>
      </c>
      <c r="Q478" s="7">
        <v>96839225</v>
      </c>
      <c r="R478" s="7">
        <v>7.02497098295248</v>
      </c>
    </row>
    <row r="479" spans="1:18" x14ac:dyDescent="0.2">
      <c r="A479" s="5" t="s">
        <v>702</v>
      </c>
      <c r="B479" s="14" t="s">
        <v>703</v>
      </c>
      <c r="C479" s="7">
        <v>903463000</v>
      </c>
      <c r="D479" s="7">
        <v>0</v>
      </c>
      <c r="E479" s="7">
        <v>0</v>
      </c>
      <c r="F479" s="7">
        <v>0</v>
      </c>
      <c r="G479" s="7">
        <v>0</v>
      </c>
      <c r="H479" s="7">
        <v>903463000</v>
      </c>
      <c r="I479" s="7">
        <v>870721860</v>
      </c>
      <c r="J479" s="7">
        <v>96.37603974927579</v>
      </c>
      <c r="K479" s="7">
        <v>870721860</v>
      </c>
      <c r="L479" s="7">
        <v>96.37603974927579</v>
      </c>
      <c r="M479" s="7">
        <v>870721860</v>
      </c>
      <c r="N479" s="7">
        <v>96.37603974927579</v>
      </c>
      <c r="O479" s="7">
        <v>870721860</v>
      </c>
      <c r="P479" s="7">
        <v>96.37603974927579</v>
      </c>
      <c r="Q479" s="7">
        <v>32741140</v>
      </c>
      <c r="R479" s="7">
        <v>3.6239602507241599</v>
      </c>
    </row>
    <row r="480" spans="1:18" x14ac:dyDescent="0.2">
      <c r="A480" s="5" t="s">
        <v>704</v>
      </c>
      <c r="B480" s="14" t="s">
        <v>33</v>
      </c>
      <c r="C480" s="7">
        <v>903463000</v>
      </c>
      <c r="D480" s="7">
        <v>0</v>
      </c>
      <c r="E480" s="7">
        <v>0</v>
      </c>
      <c r="F480" s="7">
        <v>0</v>
      </c>
      <c r="G480" s="7">
        <v>0</v>
      </c>
      <c r="H480" s="7">
        <v>903463000</v>
      </c>
      <c r="I480" s="7">
        <v>870721860</v>
      </c>
      <c r="J480" s="7">
        <v>96.37603974927579</v>
      </c>
      <c r="K480" s="7">
        <v>870721860</v>
      </c>
      <c r="L480" s="7">
        <v>96.37603974927579</v>
      </c>
      <c r="M480" s="7">
        <v>870721860</v>
      </c>
      <c r="N480" s="7">
        <v>96.37603974927579</v>
      </c>
      <c r="O480" s="7">
        <v>870721860</v>
      </c>
      <c r="P480" s="7">
        <v>96.37603974927579</v>
      </c>
      <c r="Q480" s="7">
        <v>32741140</v>
      </c>
      <c r="R480" s="7">
        <v>3.6239602507241599</v>
      </c>
    </row>
    <row r="481" spans="1:18" x14ac:dyDescent="0.2">
      <c r="A481" s="5" t="s">
        <v>705</v>
      </c>
      <c r="B481" s="14" t="s">
        <v>706</v>
      </c>
      <c r="C481" s="7">
        <v>220000000</v>
      </c>
      <c r="D481" s="7">
        <v>0</v>
      </c>
      <c r="E481" s="7">
        <v>0</v>
      </c>
      <c r="F481" s="7">
        <v>10000000</v>
      </c>
      <c r="G481" s="7">
        <v>40000000</v>
      </c>
      <c r="H481" s="7">
        <v>190000000</v>
      </c>
      <c r="I481" s="7">
        <v>189971600</v>
      </c>
      <c r="J481" s="7">
        <v>99.985052631578895</v>
      </c>
      <c r="K481" s="7">
        <v>189971600</v>
      </c>
      <c r="L481" s="7">
        <v>99.985052631578895</v>
      </c>
      <c r="M481" s="7">
        <v>189971600</v>
      </c>
      <c r="N481" s="7">
        <v>99.985052631578895</v>
      </c>
      <c r="O481" s="7">
        <v>189971600</v>
      </c>
      <c r="P481" s="7">
        <v>99.985052631578895</v>
      </c>
      <c r="Q481" s="7">
        <v>28400</v>
      </c>
      <c r="R481" s="7">
        <v>1.49473684210526E-2</v>
      </c>
    </row>
    <row r="482" spans="1:18" x14ac:dyDescent="0.2">
      <c r="A482" s="5" t="s">
        <v>707</v>
      </c>
      <c r="B482" s="14" t="s">
        <v>33</v>
      </c>
      <c r="C482" s="7">
        <v>220000000</v>
      </c>
      <c r="D482" s="7">
        <v>0</v>
      </c>
      <c r="E482" s="7">
        <v>0</v>
      </c>
      <c r="F482" s="7">
        <v>10000000</v>
      </c>
      <c r="G482" s="7">
        <v>40000000</v>
      </c>
      <c r="H482" s="7">
        <v>190000000</v>
      </c>
      <c r="I482" s="7">
        <v>189971600</v>
      </c>
      <c r="J482" s="7">
        <v>99.985052631578895</v>
      </c>
      <c r="K482" s="7">
        <v>189971600</v>
      </c>
      <c r="L482" s="7">
        <v>99.985052631578895</v>
      </c>
      <c r="M482" s="7">
        <v>189971600</v>
      </c>
      <c r="N482" s="7">
        <v>99.985052631578895</v>
      </c>
      <c r="O482" s="7">
        <v>189971600</v>
      </c>
      <c r="P482" s="7">
        <v>99.985052631578895</v>
      </c>
      <c r="Q482" s="7">
        <v>28400</v>
      </c>
      <c r="R482" s="7">
        <v>1.49473684210526E-2</v>
      </c>
    </row>
    <row r="483" spans="1:18" x14ac:dyDescent="0.2">
      <c r="A483" s="5" t="s">
        <v>708</v>
      </c>
      <c r="B483" s="14" t="s">
        <v>709</v>
      </c>
      <c r="C483" s="7">
        <v>57600000</v>
      </c>
      <c r="D483" s="7">
        <v>0</v>
      </c>
      <c r="E483" s="7">
        <v>0</v>
      </c>
      <c r="F483" s="7">
        <v>10000000</v>
      </c>
      <c r="G483" s="7">
        <v>0</v>
      </c>
      <c r="H483" s="7">
        <v>67600000</v>
      </c>
      <c r="I483" s="7">
        <v>64740200</v>
      </c>
      <c r="J483" s="7">
        <v>95.769526627218895</v>
      </c>
      <c r="K483" s="7">
        <v>64740200</v>
      </c>
      <c r="L483" s="7">
        <v>95.769526627218895</v>
      </c>
      <c r="M483" s="7">
        <v>64740200</v>
      </c>
      <c r="N483" s="7">
        <v>95.769526627218895</v>
      </c>
      <c r="O483" s="7">
        <v>64740200</v>
      </c>
      <c r="P483" s="7">
        <v>95.769526627218895</v>
      </c>
      <c r="Q483" s="7">
        <v>2859800</v>
      </c>
      <c r="R483" s="7">
        <v>4.2304733727810699</v>
      </c>
    </row>
    <row r="484" spans="1:18" x14ac:dyDescent="0.2">
      <c r="A484" s="5" t="s">
        <v>710</v>
      </c>
      <c r="B484" s="14" t="s">
        <v>33</v>
      </c>
      <c r="C484" s="7">
        <v>57600000</v>
      </c>
      <c r="D484" s="7">
        <v>0</v>
      </c>
      <c r="E484" s="7">
        <v>0</v>
      </c>
      <c r="F484" s="7">
        <v>10000000</v>
      </c>
      <c r="G484" s="7">
        <v>0</v>
      </c>
      <c r="H484" s="7">
        <v>67600000</v>
      </c>
      <c r="I484" s="7">
        <v>64740200</v>
      </c>
      <c r="J484" s="7">
        <v>95.769526627218895</v>
      </c>
      <c r="K484" s="7">
        <v>64740200</v>
      </c>
      <c r="L484" s="7">
        <v>95.769526627218895</v>
      </c>
      <c r="M484" s="7">
        <v>64740200</v>
      </c>
      <c r="N484" s="7">
        <v>95.769526627218895</v>
      </c>
      <c r="O484" s="7">
        <v>64740200</v>
      </c>
      <c r="P484" s="7">
        <v>95.769526627218895</v>
      </c>
      <c r="Q484" s="7">
        <v>2859800</v>
      </c>
      <c r="R484" s="7">
        <v>4.2304733727810699</v>
      </c>
    </row>
    <row r="485" spans="1:18" x14ac:dyDescent="0.2">
      <c r="A485" s="5" t="s">
        <v>711</v>
      </c>
      <c r="B485" s="14" t="s">
        <v>712</v>
      </c>
      <c r="C485" s="7">
        <v>100000000</v>
      </c>
      <c r="D485" s="7">
        <v>0</v>
      </c>
      <c r="E485" s="7">
        <v>0</v>
      </c>
      <c r="F485" s="7">
        <v>0</v>
      </c>
      <c r="G485" s="7">
        <v>40058264</v>
      </c>
      <c r="H485" s="7">
        <v>59941736</v>
      </c>
      <c r="I485" s="7">
        <v>20572400</v>
      </c>
      <c r="J485" s="7">
        <v>34.320660983192099</v>
      </c>
      <c r="K485" s="7">
        <v>20572400</v>
      </c>
      <c r="L485" s="7">
        <v>34.320660983192099</v>
      </c>
      <c r="M485" s="7">
        <v>20572400</v>
      </c>
      <c r="N485" s="7">
        <v>34.320660983192099</v>
      </c>
      <c r="O485" s="7">
        <v>20572400</v>
      </c>
      <c r="P485" s="7">
        <v>34.320660983192099</v>
      </c>
      <c r="Q485" s="7">
        <v>39369336</v>
      </c>
      <c r="R485" s="7">
        <v>65.679339016807901</v>
      </c>
    </row>
    <row r="486" spans="1:18" x14ac:dyDescent="0.2">
      <c r="A486" s="5" t="s">
        <v>713</v>
      </c>
      <c r="B486" s="14" t="s">
        <v>33</v>
      </c>
      <c r="C486" s="7">
        <v>100000000</v>
      </c>
      <c r="D486" s="7">
        <v>0</v>
      </c>
      <c r="E486" s="7">
        <v>0</v>
      </c>
      <c r="F486" s="7">
        <v>0</v>
      </c>
      <c r="G486" s="7">
        <v>40058264</v>
      </c>
      <c r="H486" s="7">
        <v>59941736</v>
      </c>
      <c r="I486" s="7">
        <v>20572400</v>
      </c>
      <c r="J486" s="7">
        <v>34.320660983192099</v>
      </c>
      <c r="K486" s="7">
        <v>20572400</v>
      </c>
      <c r="L486" s="7">
        <v>34.320660983192099</v>
      </c>
      <c r="M486" s="7">
        <v>20572400</v>
      </c>
      <c r="N486" s="7">
        <v>34.320660983192099</v>
      </c>
      <c r="O486" s="7">
        <v>20572400</v>
      </c>
      <c r="P486" s="7">
        <v>34.320660983192099</v>
      </c>
      <c r="Q486" s="7">
        <v>39369336</v>
      </c>
      <c r="R486" s="7">
        <v>65.679339016807901</v>
      </c>
    </row>
    <row r="487" spans="1:18" x14ac:dyDescent="0.2">
      <c r="A487" s="5" t="s">
        <v>714</v>
      </c>
      <c r="B487" s="14" t="s">
        <v>715</v>
      </c>
      <c r="C487" s="7">
        <v>956788000</v>
      </c>
      <c r="D487" s="7">
        <v>0</v>
      </c>
      <c r="E487" s="7">
        <v>0</v>
      </c>
      <c r="F487" s="7">
        <v>0</v>
      </c>
      <c r="G487" s="7">
        <v>13000000</v>
      </c>
      <c r="H487" s="7">
        <v>943788000</v>
      </c>
      <c r="I487" s="7">
        <v>890331000</v>
      </c>
      <c r="J487" s="7">
        <v>94.335910183219099</v>
      </c>
      <c r="K487" s="7">
        <v>890331000</v>
      </c>
      <c r="L487" s="7">
        <v>94.335910183219099</v>
      </c>
      <c r="M487" s="7">
        <v>890331000</v>
      </c>
      <c r="N487" s="7">
        <v>94.335910183219099</v>
      </c>
      <c r="O487" s="7">
        <v>890331000</v>
      </c>
      <c r="P487" s="7">
        <v>94.335910183219099</v>
      </c>
      <c r="Q487" s="7">
        <v>53457000</v>
      </c>
      <c r="R487" s="7">
        <v>5.6640898167808897</v>
      </c>
    </row>
    <row r="488" spans="1:18" x14ac:dyDescent="0.2">
      <c r="A488" s="5" t="s">
        <v>716</v>
      </c>
      <c r="B488" s="14" t="s">
        <v>717</v>
      </c>
      <c r="C488" s="7">
        <v>319000000</v>
      </c>
      <c r="D488" s="7">
        <v>0</v>
      </c>
      <c r="E488" s="7">
        <v>0</v>
      </c>
      <c r="F488" s="7">
        <v>0</v>
      </c>
      <c r="G488" s="7">
        <v>10000000</v>
      </c>
      <c r="H488" s="7">
        <v>309000000</v>
      </c>
      <c r="I488" s="7">
        <v>296675600</v>
      </c>
      <c r="J488" s="7">
        <v>96.011521035598705</v>
      </c>
      <c r="K488" s="7">
        <v>296675600</v>
      </c>
      <c r="L488" s="7">
        <v>96.011521035598705</v>
      </c>
      <c r="M488" s="7">
        <v>296675600</v>
      </c>
      <c r="N488" s="7">
        <v>96.011521035598705</v>
      </c>
      <c r="O488" s="7">
        <v>296675600</v>
      </c>
      <c r="P488" s="7">
        <v>96.011521035598705</v>
      </c>
      <c r="Q488" s="7">
        <v>12324400</v>
      </c>
      <c r="R488" s="7">
        <v>3.9884789644012897</v>
      </c>
    </row>
    <row r="489" spans="1:18" x14ac:dyDescent="0.2">
      <c r="A489" s="5" t="s">
        <v>718</v>
      </c>
      <c r="B489" s="14" t="s">
        <v>33</v>
      </c>
      <c r="C489" s="7">
        <v>319000000</v>
      </c>
      <c r="D489" s="7">
        <v>0</v>
      </c>
      <c r="E489" s="7">
        <v>0</v>
      </c>
      <c r="F489" s="7">
        <v>0</v>
      </c>
      <c r="G489" s="7">
        <v>10000000</v>
      </c>
      <c r="H489" s="7">
        <v>309000000</v>
      </c>
      <c r="I489" s="7">
        <v>296675600</v>
      </c>
      <c r="J489" s="7">
        <v>96.011521035598705</v>
      </c>
      <c r="K489" s="7">
        <v>296675600</v>
      </c>
      <c r="L489" s="7">
        <v>96.011521035598705</v>
      </c>
      <c r="M489" s="7">
        <v>296675600</v>
      </c>
      <c r="N489" s="7">
        <v>96.011521035598705</v>
      </c>
      <c r="O489" s="7">
        <v>296675600</v>
      </c>
      <c r="P489" s="7">
        <v>96.011521035598705</v>
      </c>
      <c r="Q489" s="7">
        <v>12324400</v>
      </c>
      <c r="R489" s="7">
        <v>3.9884789644012897</v>
      </c>
    </row>
    <row r="490" spans="1:18" x14ac:dyDescent="0.2">
      <c r="A490" s="5" t="s">
        <v>719</v>
      </c>
      <c r="B490" s="14" t="s">
        <v>720</v>
      </c>
      <c r="C490" s="7">
        <v>53144000</v>
      </c>
      <c r="D490" s="7">
        <v>0</v>
      </c>
      <c r="E490" s="7">
        <v>0</v>
      </c>
      <c r="F490" s="7">
        <v>0</v>
      </c>
      <c r="G490" s="7">
        <v>3000000</v>
      </c>
      <c r="H490" s="7">
        <v>50144000</v>
      </c>
      <c r="I490" s="7">
        <v>49575700</v>
      </c>
      <c r="J490" s="7">
        <v>98.866664007657903</v>
      </c>
      <c r="K490" s="7">
        <v>49575700</v>
      </c>
      <c r="L490" s="7">
        <v>98.866664007657903</v>
      </c>
      <c r="M490" s="7">
        <v>49575700</v>
      </c>
      <c r="N490" s="7">
        <v>98.866664007657903</v>
      </c>
      <c r="O490" s="7">
        <v>49575700</v>
      </c>
      <c r="P490" s="7">
        <v>98.866664007657903</v>
      </c>
      <c r="Q490" s="7">
        <v>568300</v>
      </c>
      <c r="R490" s="7">
        <v>1.1333359923420501</v>
      </c>
    </row>
    <row r="491" spans="1:18" x14ac:dyDescent="0.2">
      <c r="A491" s="5" t="s">
        <v>721</v>
      </c>
      <c r="B491" s="14" t="s">
        <v>33</v>
      </c>
      <c r="C491" s="7">
        <v>53144000</v>
      </c>
      <c r="D491" s="7">
        <v>0</v>
      </c>
      <c r="E491" s="7">
        <v>0</v>
      </c>
      <c r="F491" s="7">
        <v>0</v>
      </c>
      <c r="G491" s="7">
        <v>3000000</v>
      </c>
      <c r="H491" s="7">
        <v>50144000</v>
      </c>
      <c r="I491" s="7">
        <v>49575700</v>
      </c>
      <c r="J491" s="7">
        <v>98.866664007657903</v>
      </c>
      <c r="K491" s="7">
        <v>49575700</v>
      </c>
      <c r="L491" s="7">
        <v>98.866664007657903</v>
      </c>
      <c r="M491" s="7">
        <v>49575700</v>
      </c>
      <c r="N491" s="7">
        <v>98.866664007657903</v>
      </c>
      <c r="O491" s="7">
        <v>49575700</v>
      </c>
      <c r="P491" s="7">
        <v>98.866664007657903</v>
      </c>
      <c r="Q491" s="7">
        <v>568300</v>
      </c>
      <c r="R491" s="7">
        <v>1.1333359923420501</v>
      </c>
    </row>
    <row r="492" spans="1:18" x14ac:dyDescent="0.2">
      <c r="A492" s="5" t="s">
        <v>722</v>
      </c>
      <c r="B492" s="14" t="s">
        <v>723</v>
      </c>
      <c r="C492" s="7">
        <v>53144000</v>
      </c>
      <c r="D492" s="7">
        <v>0</v>
      </c>
      <c r="E492" s="7">
        <v>0</v>
      </c>
      <c r="F492" s="7">
        <v>0</v>
      </c>
      <c r="G492" s="7">
        <v>0</v>
      </c>
      <c r="H492" s="7">
        <v>53144000</v>
      </c>
      <c r="I492" s="7">
        <v>49575700</v>
      </c>
      <c r="J492" s="7">
        <v>93.285601384916504</v>
      </c>
      <c r="K492" s="7">
        <v>49575700</v>
      </c>
      <c r="L492" s="7">
        <v>93.285601384916504</v>
      </c>
      <c r="M492" s="7">
        <v>49575700</v>
      </c>
      <c r="N492" s="7">
        <v>93.285601384916504</v>
      </c>
      <c r="O492" s="7">
        <v>49575700</v>
      </c>
      <c r="P492" s="7">
        <v>93.285601384916504</v>
      </c>
      <c r="Q492" s="7">
        <v>3568300</v>
      </c>
      <c r="R492" s="7">
        <v>6.7143986150835495</v>
      </c>
    </row>
    <row r="493" spans="1:18" x14ac:dyDescent="0.2">
      <c r="A493" s="5" t="s">
        <v>724</v>
      </c>
      <c r="B493" s="14" t="s">
        <v>33</v>
      </c>
      <c r="C493" s="7">
        <v>53144000</v>
      </c>
      <c r="D493" s="7">
        <v>0</v>
      </c>
      <c r="E493" s="7">
        <v>0</v>
      </c>
      <c r="F493" s="7">
        <v>0</v>
      </c>
      <c r="G493" s="7">
        <v>0</v>
      </c>
      <c r="H493" s="7">
        <v>53144000</v>
      </c>
      <c r="I493" s="7">
        <v>49575700</v>
      </c>
      <c r="J493" s="7">
        <v>93.285601384916504</v>
      </c>
      <c r="K493" s="7">
        <v>49575700</v>
      </c>
      <c r="L493" s="7">
        <v>93.285601384916504</v>
      </c>
      <c r="M493" s="7">
        <v>49575700</v>
      </c>
      <c r="N493" s="7">
        <v>93.285601384916504</v>
      </c>
      <c r="O493" s="7">
        <v>49575700</v>
      </c>
      <c r="P493" s="7">
        <v>93.285601384916504</v>
      </c>
      <c r="Q493" s="7">
        <v>3568300</v>
      </c>
      <c r="R493" s="7">
        <v>6.7143986150835495</v>
      </c>
    </row>
    <row r="494" spans="1:18" x14ac:dyDescent="0.2">
      <c r="A494" s="5" t="s">
        <v>725</v>
      </c>
      <c r="B494" s="14" t="s">
        <v>726</v>
      </c>
      <c r="C494" s="7">
        <v>106300000</v>
      </c>
      <c r="D494" s="7">
        <v>0</v>
      </c>
      <c r="E494" s="7">
        <v>0</v>
      </c>
      <c r="F494" s="7">
        <v>0</v>
      </c>
      <c r="G494" s="7">
        <v>0</v>
      </c>
      <c r="H494" s="7">
        <v>106300000</v>
      </c>
      <c r="I494" s="7">
        <v>99030300</v>
      </c>
      <c r="J494" s="7">
        <v>93.161147695202303</v>
      </c>
      <c r="K494" s="7">
        <v>99030300</v>
      </c>
      <c r="L494" s="7">
        <v>93.161147695202303</v>
      </c>
      <c r="M494" s="7">
        <v>99030300</v>
      </c>
      <c r="N494" s="7">
        <v>93.161147695202303</v>
      </c>
      <c r="O494" s="7">
        <v>99030300</v>
      </c>
      <c r="P494" s="7">
        <v>93.161147695202303</v>
      </c>
      <c r="Q494" s="7">
        <v>7269700</v>
      </c>
      <c r="R494" s="7">
        <v>6.8388523047977392</v>
      </c>
    </row>
    <row r="495" spans="1:18" x14ac:dyDescent="0.2">
      <c r="A495" s="5" t="s">
        <v>727</v>
      </c>
      <c r="B495" s="14" t="s">
        <v>33</v>
      </c>
      <c r="C495" s="7">
        <v>106300000</v>
      </c>
      <c r="D495" s="7">
        <v>0</v>
      </c>
      <c r="E495" s="7">
        <v>0</v>
      </c>
      <c r="F495" s="7">
        <v>0</v>
      </c>
      <c r="G495" s="7">
        <v>0</v>
      </c>
      <c r="H495" s="7">
        <v>106300000</v>
      </c>
      <c r="I495" s="7">
        <v>99030300</v>
      </c>
      <c r="J495" s="7">
        <v>93.161147695202303</v>
      </c>
      <c r="K495" s="7">
        <v>99030300</v>
      </c>
      <c r="L495" s="7">
        <v>93.161147695202303</v>
      </c>
      <c r="M495" s="7">
        <v>99030300</v>
      </c>
      <c r="N495" s="7">
        <v>93.161147695202303</v>
      </c>
      <c r="O495" s="7">
        <v>99030300</v>
      </c>
      <c r="P495" s="7">
        <v>93.161147695202303</v>
      </c>
      <c r="Q495" s="7">
        <v>7269700</v>
      </c>
      <c r="R495" s="7">
        <v>6.8388523047977392</v>
      </c>
    </row>
    <row r="496" spans="1:18" x14ac:dyDescent="0.2">
      <c r="A496" s="5" t="s">
        <v>728</v>
      </c>
      <c r="B496" s="14" t="s">
        <v>729</v>
      </c>
      <c r="C496" s="7">
        <v>425200000</v>
      </c>
      <c r="D496" s="7">
        <v>0</v>
      </c>
      <c r="E496" s="7">
        <v>0</v>
      </c>
      <c r="F496" s="7">
        <v>0</v>
      </c>
      <c r="G496" s="7">
        <v>0</v>
      </c>
      <c r="H496" s="7">
        <v>425200000</v>
      </c>
      <c r="I496" s="7">
        <v>395473700</v>
      </c>
      <c r="J496" s="7">
        <v>93.008866415804306</v>
      </c>
      <c r="K496" s="7">
        <v>395473700</v>
      </c>
      <c r="L496" s="7">
        <v>93.008866415804306</v>
      </c>
      <c r="M496" s="7">
        <v>395473700</v>
      </c>
      <c r="N496" s="7">
        <v>93.008866415804306</v>
      </c>
      <c r="O496" s="7">
        <v>395473700</v>
      </c>
      <c r="P496" s="7">
        <v>93.008866415804306</v>
      </c>
      <c r="Q496" s="7">
        <v>29726300</v>
      </c>
      <c r="R496" s="7">
        <v>6.9911335841956692</v>
      </c>
    </row>
    <row r="497" spans="1:18" x14ac:dyDescent="0.2">
      <c r="A497" s="5" t="s">
        <v>730</v>
      </c>
      <c r="B497" s="14" t="s">
        <v>33</v>
      </c>
      <c r="C497" s="7">
        <v>425200000</v>
      </c>
      <c r="D497" s="7">
        <v>0</v>
      </c>
      <c r="E497" s="7">
        <v>0</v>
      </c>
      <c r="F497" s="7">
        <v>0</v>
      </c>
      <c r="G497" s="7">
        <v>0</v>
      </c>
      <c r="H497" s="7">
        <v>425200000</v>
      </c>
      <c r="I497" s="7">
        <v>395473700</v>
      </c>
      <c r="J497" s="7">
        <v>93.008866415804306</v>
      </c>
      <c r="K497" s="7">
        <v>395473700</v>
      </c>
      <c r="L497" s="7">
        <v>93.008866415804306</v>
      </c>
      <c r="M497" s="7">
        <v>395473700</v>
      </c>
      <c r="N497" s="7">
        <v>93.008866415804306</v>
      </c>
      <c r="O497" s="7">
        <v>395473700</v>
      </c>
      <c r="P497" s="7">
        <v>93.008866415804306</v>
      </c>
      <c r="Q497" s="7">
        <v>29726300</v>
      </c>
      <c r="R497" s="7">
        <v>6.9911335841956692</v>
      </c>
    </row>
    <row r="498" spans="1:18" x14ac:dyDescent="0.2">
      <c r="A498" s="5" t="s">
        <v>731</v>
      </c>
      <c r="B498" s="14" t="s">
        <v>732</v>
      </c>
      <c r="C498" s="7">
        <v>6714720000</v>
      </c>
      <c r="D498" s="7">
        <v>0</v>
      </c>
      <c r="E498" s="7">
        <v>0</v>
      </c>
      <c r="F498" s="7">
        <v>0</v>
      </c>
      <c r="G498" s="7">
        <v>1440000000</v>
      </c>
      <c r="H498" s="7">
        <v>5274720000</v>
      </c>
      <c r="I498" s="7">
        <v>5173099622.7299995</v>
      </c>
      <c r="J498" s="7">
        <v>98.073445087701288</v>
      </c>
      <c r="K498" s="7">
        <v>5173099622.7299995</v>
      </c>
      <c r="L498" s="7">
        <v>98.073445087701288</v>
      </c>
      <c r="M498" s="7">
        <v>5173099622.7299995</v>
      </c>
      <c r="N498" s="7">
        <v>98.073445087701288</v>
      </c>
      <c r="O498" s="7">
        <v>5173099622.7299995</v>
      </c>
      <c r="P498" s="7">
        <v>98.073445087701288</v>
      </c>
      <c r="Q498" s="7">
        <v>101620377.27</v>
      </c>
      <c r="R498" s="7">
        <v>1.9265549122986598</v>
      </c>
    </row>
    <row r="499" spans="1:18" x14ac:dyDescent="0.2">
      <c r="A499" s="5" t="s">
        <v>733</v>
      </c>
      <c r="B499" s="14" t="s">
        <v>734</v>
      </c>
      <c r="C499" s="7">
        <v>6414720000</v>
      </c>
      <c r="D499" s="7">
        <v>0</v>
      </c>
      <c r="E499" s="7">
        <v>0</v>
      </c>
      <c r="F499" s="7">
        <v>0</v>
      </c>
      <c r="G499" s="7">
        <v>1240000000</v>
      </c>
      <c r="H499" s="7">
        <v>5174720000</v>
      </c>
      <c r="I499" s="7">
        <v>5144175733</v>
      </c>
      <c r="J499" s="7">
        <v>99.4097406816214</v>
      </c>
      <c r="K499" s="7">
        <v>5144175733</v>
      </c>
      <c r="L499" s="7">
        <v>99.4097406816214</v>
      </c>
      <c r="M499" s="7">
        <v>5144175733</v>
      </c>
      <c r="N499" s="7">
        <v>99.4097406816214</v>
      </c>
      <c r="O499" s="7">
        <v>5144175733</v>
      </c>
      <c r="P499" s="7">
        <v>99.4097406816214</v>
      </c>
      <c r="Q499" s="7">
        <v>30544267</v>
      </c>
      <c r="R499" s="7">
        <v>0.59025931837857903</v>
      </c>
    </row>
    <row r="500" spans="1:18" x14ac:dyDescent="0.2">
      <c r="A500" s="5" t="s">
        <v>735</v>
      </c>
      <c r="B500" s="14" t="s">
        <v>33</v>
      </c>
      <c r="C500" s="7">
        <v>6414720000</v>
      </c>
      <c r="D500" s="7">
        <v>0</v>
      </c>
      <c r="E500" s="7">
        <v>0</v>
      </c>
      <c r="F500" s="7">
        <v>0</v>
      </c>
      <c r="G500" s="7">
        <v>1240000000</v>
      </c>
      <c r="H500" s="7">
        <v>5174720000</v>
      </c>
      <c r="I500" s="7">
        <v>5144175733</v>
      </c>
      <c r="J500" s="7">
        <v>99.4097406816214</v>
      </c>
      <c r="K500" s="7">
        <v>5144175733</v>
      </c>
      <c r="L500" s="7">
        <v>99.4097406816214</v>
      </c>
      <c r="M500" s="7">
        <v>5144175733</v>
      </c>
      <c r="N500" s="7">
        <v>99.4097406816214</v>
      </c>
      <c r="O500" s="7">
        <v>5144175733</v>
      </c>
      <c r="P500" s="7">
        <v>99.4097406816214</v>
      </c>
      <c r="Q500" s="7">
        <v>30544267</v>
      </c>
      <c r="R500" s="7">
        <v>0.59025931837857903</v>
      </c>
    </row>
    <row r="501" spans="1:18" x14ac:dyDescent="0.2">
      <c r="A501" s="5" t="s">
        <v>736</v>
      </c>
      <c r="B501" s="14" t="s">
        <v>737</v>
      </c>
      <c r="C501" s="7">
        <v>300000000</v>
      </c>
      <c r="D501" s="7">
        <v>0</v>
      </c>
      <c r="E501" s="7">
        <v>0</v>
      </c>
      <c r="F501" s="7">
        <v>0</v>
      </c>
      <c r="G501" s="7">
        <v>200000000</v>
      </c>
      <c r="H501" s="7">
        <v>100000000</v>
      </c>
      <c r="I501" s="7">
        <v>28923889.73</v>
      </c>
      <c r="J501" s="7">
        <v>28.923889729999999</v>
      </c>
      <c r="K501" s="7">
        <v>28923889.73</v>
      </c>
      <c r="L501" s="7">
        <v>28.923889729999999</v>
      </c>
      <c r="M501" s="7">
        <v>28923889.73</v>
      </c>
      <c r="N501" s="7">
        <v>28.923889729999999</v>
      </c>
      <c r="O501" s="7">
        <v>28923889.73</v>
      </c>
      <c r="P501" s="7">
        <v>28.923889729999999</v>
      </c>
      <c r="Q501" s="7">
        <v>71076110.269999996</v>
      </c>
      <c r="R501" s="7">
        <v>71.076110270000001</v>
      </c>
    </row>
    <row r="502" spans="1:18" x14ac:dyDescent="0.2">
      <c r="A502" s="5" t="s">
        <v>738</v>
      </c>
      <c r="B502" s="14" t="s">
        <v>33</v>
      </c>
      <c r="C502" s="7">
        <v>300000000</v>
      </c>
      <c r="D502" s="7">
        <v>0</v>
      </c>
      <c r="E502" s="7">
        <v>0</v>
      </c>
      <c r="F502" s="7">
        <v>0</v>
      </c>
      <c r="G502" s="7">
        <v>200000000</v>
      </c>
      <c r="H502" s="7">
        <v>100000000</v>
      </c>
      <c r="I502" s="7">
        <v>28923889.73</v>
      </c>
      <c r="J502" s="7">
        <v>28.923889729999999</v>
      </c>
      <c r="K502" s="7">
        <v>28923889.73</v>
      </c>
      <c r="L502" s="7">
        <v>28.923889729999999</v>
      </c>
      <c r="M502" s="7">
        <v>28923889.73</v>
      </c>
      <c r="N502" s="7">
        <v>28.923889729999999</v>
      </c>
      <c r="O502" s="7">
        <v>28923889.73</v>
      </c>
      <c r="P502" s="7">
        <v>28.923889729999999</v>
      </c>
      <c r="Q502" s="7">
        <v>71076110.269999996</v>
      </c>
      <c r="R502" s="7">
        <v>71.076110270000001</v>
      </c>
    </row>
    <row r="503" spans="1:18" x14ac:dyDescent="0.2">
      <c r="A503" s="5" t="s">
        <v>739</v>
      </c>
      <c r="B503" s="14" t="s">
        <v>732</v>
      </c>
      <c r="C503" s="7">
        <v>2400000000</v>
      </c>
      <c r="D503" s="7">
        <v>0</v>
      </c>
      <c r="E503" s="7">
        <v>0</v>
      </c>
      <c r="F503" s="7">
        <v>0</v>
      </c>
      <c r="G503" s="7">
        <v>0</v>
      </c>
      <c r="H503" s="7">
        <v>2400000000</v>
      </c>
      <c r="I503" s="7">
        <v>965994738.73000002</v>
      </c>
      <c r="J503" s="7">
        <v>40.249780780416707</v>
      </c>
      <c r="K503" s="7">
        <v>965994738.73000002</v>
      </c>
      <c r="L503" s="7">
        <v>40.249780780416707</v>
      </c>
      <c r="M503" s="7">
        <v>965994738.73000002</v>
      </c>
      <c r="N503" s="7">
        <v>40.249780780416707</v>
      </c>
      <c r="O503" s="7">
        <v>965994738.10000002</v>
      </c>
      <c r="P503" s="7">
        <v>40.249780754166707</v>
      </c>
      <c r="Q503" s="7">
        <v>1434005261.27</v>
      </c>
      <c r="R503" s="7">
        <v>59.750219219583293</v>
      </c>
    </row>
    <row r="504" spans="1:18" x14ac:dyDescent="0.2">
      <c r="A504" s="5" t="s">
        <v>740</v>
      </c>
      <c r="B504" s="14" t="s">
        <v>19</v>
      </c>
      <c r="C504" s="7">
        <v>2400000000</v>
      </c>
      <c r="D504" s="7">
        <v>0</v>
      </c>
      <c r="E504" s="7">
        <v>0</v>
      </c>
      <c r="F504" s="7">
        <v>0</v>
      </c>
      <c r="G504" s="7">
        <v>0</v>
      </c>
      <c r="H504" s="7">
        <v>2400000000</v>
      </c>
      <c r="I504" s="7">
        <v>965994738.73000002</v>
      </c>
      <c r="J504" s="7">
        <v>40.249780780416707</v>
      </c>
      <c r="K504" s="7">
        <v>965994738.73000002</v>
      </c>
      <c r="L504" s="7">
        <v>40.249780780416707</v>
      </c>
      <c r="M504" s="7">
        <v>965994738.73000002</v>
      </c>
      <c r="N504" s="7">
        <v>40.249780780416707</v>
      </c>
      <c r="O504" s="7">
        <v>965994738.10000002</v>
      </c>
      <c r="P504" s="7">
        <v>40.249780754166707</v>
      </c>
      <c r="Q504" s="7">
        <v>1434005261.27</v>
      </c>
      <c r="R504" s="7">
        <v>59.750219219583293</v>
      </c>
    </row>
    <row r="505" spans="1:18" x14ac:dyDescent="0.2">
      <c r="A505" s="5" t="s">
        <v>741</v>
      </c>
      <c r="B505" s="14" t="s">
        <v>400</v>
      </c>
      <c r="C505" s="7">
        <v>2400000000</v>
      </c>
      <c r="D505" s="7">
        <v>0</v>
      </c>
      <c r="E505" s="7">
        <v>0</v>
      </c>
      <c r="F505" s="7">
        <v>0</v>
      </c>
      <c r="G505" s="7">
        <v>0</v>
      </c>
      <c r="H505" s="7">
        <v>2400000000</v>
      </c>
      <c r="I505" s="7">
        <v>965994738.73000002</v>
      </c>
      <c r="J505" s="7">
        <v>40.249780780416707</v>
      </c>
      <c r="K505" s="7">
        <v>965994738.73000002</v>
      </c>
      <c r="L505" s="7">
        <v>40.249780780416707</v>
      </c>
      <c r="M505" s="7">
        <v>965994738.73000002</v>
      </c>
      <c r="N505" s="7">
        <v>40.249780780416707</v>
      </c>
      <c r="O505" s="7">
        <v>965994738.10000002</v>
      </c>
      <c r="P505" s="7">
        <v>40.249780754166707</v>
      </c>
      <c r="Q505" s="7">
        <v>1434005261.27</v>
      </c>
      <c r="R505" s="7">
        <v>59.750219219583293</v>
      </c>
    </row>
    <row r="506" spans="1:18" x14ac:dyDescent="0.2">
      <c r="A506" s="5" t="s">
        <v>742</v>
      </c>
      <c r="B506" s="14" t="s">
        <v>622</v>
      </c>
      <c r="C506" s="7">
        <v>2400000000</v>
      </c>
      <c r="D506" s="7">
        <v>0</v>
      </c>
      <c r="E506" s="7">
        <v>0</v>
      </c>
      <c r="F506" s="7">
        <v>0</v>
      </c>
      <c r="G506" s="7">
        <v>0</v>
      </c>
      <c r="H506" s="7">
        <v>2400000000</v>
      </c>
      <c r="I506" s="7">
        <v>965994738.73000002</v>
      </c>
      <c r="J506" s="7">
        <v>40.249780780416707</v>
      </c>
      <c r="K506" s="7">
        <v>965994738.73000002</v>
      </c>
      <c r="L506" s="7">
        <v>40.249780780416707</v>
      </c>
      <c r="M506" s="7">
        <v>965994738.73000002</v>
      </c>
      <c r="N506" s="7">
        <v>40.249780780416707</v>
      </c>
      <c r="O506" s="7">
        <v>965994738.10000002</v>
      </c>
      <c r="P506" s="7">
        <v>40.249780754166707</v>
      </c>
      <c r="Q506" s="7">
        <v>1434005261.27</v>
      </c>
      <c r="R506" s="7">
        <v>59.750219219583293</v>
      </c>
    </row>
    <row r="507" spans="1:18" x14ac:dyDescent="0.2">
      <c r="A507" s="5" t="s">
        <v>743</v>
      </c>
      <c r="B507" s="14" t="s">
        <v>732</v>
      </c>
      <c r="C507" s="7">
        <v>2400000000</v>
      </c>
      <c r="D507" s="7">
        <v>0</v>
      </c>
      <c r="E507" s="7">
        <v>0</v>
      </c>
      <c r="F507" s="7">
        <v>0</v>
      </c>
      <c r="G507" s="7">
        <v>0</v>
      </c>
      <c r="H507" s="7">
        <v>2400000000</v>
      </c>
      <c r="I507" s="7">
        <v>965994738.73000002</v>
      </c>
      <c r="J507" s="7">
        <v>40.249780780416707</v>
      </c>
      <c r="K507" s="7">
        <v>965994738.73000002</v>
      </c>
      <c r="L507" s="7">
        <v>40.249780780416707</v>
      </c>
      <c r="M507" s="7">
        <v>965994738.73000002</v>
      </c>
      <c r="N507" s="7">
        <v>40.249780780416707</v>
      </c>
      <c r="O507" s="7">
        <v>965994738.10000002</v>
      </c>
      <c r="P507" s="7">
        <v>40.249780754166707</v>
      </c>
      <c r="Q507" s="7">
        <v>1434005261.27</v>
      </c>
      <c r="R507" s="7">
        <v>59.750219219583293</v>
      </c>
    </row>
    <row r="508" spans="1:18" x14ac:dyDescent="0.2">
      <c r="A508" s="5" t="s">
        <v>744</v>
      </c>
      <c r="B508" s="14" t="s">
        <v>745</v>
      </c>
      <c r="C508" s="7">
        <v>200000000</v>
      </c>
      <c r="D508" s="7">
        <v>0</v>
      </c>
      <c r="E508" s="7">
        <v>0</v>
      </c>
      <c r="F508" s="7">
        <v>0</v>
      </c>
      <c r="G508" s="7">
        <v>0</v>
      </c>
      <c r="H508" s="7">
        <v>200000000</v>
      </c>
      <c r="I508" s="7">
        <v>3551000</v>
      </c>
      <c r="J508" s="7">
        <v>1.7755000000000001</v>
      </c>
      <c r="K508" s="7">
        <v>3551000</v>
      </c>
      <c r="L508" s="7">
        <v>1.7755000000000001</v>
      </c>
      <c r="M508" s="7">
        <v>3551000</v>
      </c>
      <c r="N508" s="7">
        <v>1.7755000000000001</v>
      </c>
      <c r="O508" s="7">
        <v>3551000</v>
      </c>
      <c r="P508" s="7">
        <v>1.7755000000000001</v>
      </c>
      <c r="Q508" s="7">
        <v>196449000</v>
      </c>
      <c r="R508" s="7">
        <v>98.224500000000006</v>
      </c>
    </row>
    <row r="509" spans="1:18" x14ac:dyDescent="0.2">
      <c r="A509" s="5" t="s">
        <v>746</v>
      </c>
      <c r="B509" s="14" t="s">
        <v>747</v>
      </c>
      <c r="C509" s="7">
        <v>200000000</v>
      </c>
      <c r="D509" s="7">
        <v>0</v>
      </c>
      <c r="E509" s="7">
        <v>0</v>
      </c>
      <c r="F509" s="7">
        <v>0</v>
      </c>
      <c r="G509" s="7">
        <v>0</v>
      </c>
      <c r="H509" s="7">
        <v>200000000</v>
      </c>
      <c r="I509" s="7">
        <v>3551000</v>
      </c>
      <c r="J509" s="7">
        <v>1.7755000000000001</v>
      </c>
      <c r="K509" s="7">
        <v>3551000</v>
      </c>
      <c r="L509" s="7">
        <v>1.7755000000000001</v>
      </c>
      <c r="M509" s="7">
        <v>3551000</v>
      </c>
      <c r="N509" s="7">
        <v>1.7755000000000001</v>
      </c>
      <c r="O509" s="7">
        <v>3551000</v>
      </c>
      <c r="P509" s="7">
        <v>1.7755000000000001</v>
      </c>
      <c r="Q509" s="7">
        <v>196449000</v>
      </c>
      <c r="R509" s="7">
        <v>98.224500000000006</v>
      </c>
    </row>
    <row r="510" spans="1:18" x14ac:dyDescent="0.2">
      <c r="A510" s="5" t="s">
        <v>748</v>
      </c>
      <c r="B510" s="14" t="s">
        <v>749</v>
      </c>
      <c r="C510" s="7">
        <v>200000000</v>
      </c>
      <c r="D510" s="7">
        <v>0</v>
      </c>
      <c r="E510" s="7">
        <v>0</v>
      </c>
      <c r="F510" s="7">
        <v>0</v>
      </c>
      <c r="G510" s="7">
        <v>0</v>
      </c>
      <c r="H510" s="7">
        <v>200000000</v>
      </c>
      <c r="I510" s="7">
        <v>13207998</v>
      </c>
      <c r="J510" s="7">
        <v>6.603999</v>
      </c>
      <c r="K510" s="7">
        <v>13207998</v>
      </c>
      <c r="L510" s="7">
        <v>6.603999</v>
      </c>
      <c r="M510" s="7">
        <v>13207998</v>
      </c>
      <c r="N510" s="7">
        <v>6.603999</v>
      </c>
      <c r="O510" s="7">
        <v>13207998</v>
      </c>
      <c r="P510" s="7">
        <v>6.603999</v>
      </c>
      <c r="Q510" s="7">
        <v>186792002</v>
      </c>
      <c r="R510" s="7">
        <v>93.396000999999998</v>
      </c>
    </row>
    <row r="511" spans="1:18" x14ac:dyDescent="0.2">
      <c r="A511" s="5" t="s">
        <v>750</v>
      </c>
      <c r="B511" s="14" t="s">
        <v>747</v>
      </c>
      <c r="C511" s="7">
        <v>200000000</v>
      </c>
      <c r="D511" s="7">
        <v>0</v>
      </c>
      <c r="E511" s="7">
        <v>0</v>
      </c>
      <c r="F511" s="7">
        <v>0</v>
      </c>
      <c r="G511" s="7">
        <v>0</v>
      </c>
      <c r="H511" s="7">
        <v>200000000</v>
      </c>
      <c r="I511" s="7">
        <v>13207998</v>
      </c>
      <c r="J511" s="7">
        <v>6.603999</v>
      </c>
      <c r="K511" s="7">
        <v>13207998</v>
      </c>
      <c r="L511" s="7">
        <v>6.603999</v>
      </c>
      <c r="M511" s="7">
        <v>13207998</v>
      </c>
      <c r="N511" s="7">
        <v>6.603999</v>
      </c>
      <c r="O511" s="7">
        <v>13207998</v>
      </c>
      <c r="P511" s="7">
        <v>6.603999</v>
      </c>
      <c r="Q511" s="7">
        <v>186792002</v>
      </c>
      <c r="R511" s="7">
        <v>93.396000999999998</v>
      </c>
    </row>
    <row r="512" spans="1:18" x14ac:dyDescent="0.2">
      <c r="A512" s="5" t="s">
        <v>751</v>
      </c>
      <c r="B512" s="14" t="s">
        <v>752</v>
      </c>
      <c r="C512" s="7">
        <v>800000000</v>
      </c>
      <c r="D512" s="7">
        <v>0</v>
      </c>
      <c r="E512" s="7">
        <v>0</v>
      </c>
      <c r="F512" s="7">
        <v>0</v>
      </c>
      <c r="G512" s="7">
        <v>0</v>
      </c>
      <c r="H512" s="7">
        <v>800000000</v>
      </c>
      <c r="I512" s="7">
        <v>564975740.73000002</v>
      </c>
      <c r="J512" s="7">
        <v>70.621967591249998</v>
      </c>
      <c r="K512" s="7">
        <v>564975740.73000002</v>
      </c>
      <c r="L512" s="7">
        <v>70.621967591249998</v>
      </c>
      <c r="M512" s="7">
        <v>564975740.73000002</v>
      </c>
      <c r="N512" s="7">
        <v>70.621967591249998</v>
      </c>
      <c r="O512" s="7">
        <v>564975740.10000002</v>
      </c>
      <c r="P512" s="7">
        <v>70.621967512500007</v>
      </c>
      <c r="Q512" s="7">
        <v>235024259.27000001</v>
      </c>
      <c r="R512" s="7">
        <v>29.378032408749998</v>
      </c>
    </row>
    <row r="513" spans="1:18" x14ac:dyDescent="0.2">
      <c r="A513" s="5" t="s">
        <v>753</v>
      </c>
      <c r="B513" s="14" t="s">
        <v>747</v>
      </c>
      <c r="C513" s="7">
        <v>800000000</v>
      </c>
      <c r="D513" s="7">
        <v>0</v>
      </c>
      <c r="E513" s="7">
        <v>0</v>
      </c>
      <c r="F513" s="7">
        <v>0</v>
      </c>
      <c r="G513" s="7">
        <v>0</v>
      </c>
      <c r="H513" s="7">
        <v>800000000</v>
      </c>
      <c r="I513" s="7">
        <v>564975740.73000002</v>
      </c>
      <c r="J513" s="7">
        <v>70.621967591249998</v>
      </c>
      <c r="K513" s="7">
        <v>564975740.73000002</v>
      </c>
      <c r="L513" s="7">
        <v>70.621967591249998</v>
      </c>
      <c r="M513" s="7">
        <v>564975740.73000002</v>
      </c>
      <c r="N513" s="7">
        <v>70.621967591249998</v>
      </c>
      <c r="O513" s="7">
        <v>564975740.10000002</v>
      </c>
      <c r="P513" s="7">
        <v>70.621967512500007</v>
      </c>
      <c r="Q513" s="7">
        <v>235024259.27000001</v>
      </c>
      <c r="R513" s="7">
        <v>29.378032408749998</v>
      </c>
    </row>
    <row r="514" spans="1:18" x14ac:dyDescent="0.2">
      <c r="A514" s="5" t="s">
        <v>754</v>
      </c>
      <c r="B514" s="14" t="s">
        <v>755</v>
      </c>
      <c r="C514" s="7">
        <v>1200000000</v>
      </c>
      <c r="D514" s="7">
        <v>0</v>
      </c>
      <c r="E514" s="7">
        <v>0</v>
      </c>
      <c r="F514" s="7">
        <v>0</v>
      </c>
      <c r="G514" s="7">
        <v>0</v>
      </c>
      <c r="H514" s="7">
        <v>1200000000</v>
      </c>
      <c r="I514" s="7">
        <v>384260000</v>
      </c>
      <c r="J514" s="7">
        <v>32.021666666666697</v>
      </c>
      <c r="K514" s="7">
        <v>384260000</v>
      </c>
      <c r="L514" s="7">
        <v>32.021666666666697</v>
      </c>
      <c r="M514" s="7">
        <v>384260000</v>
      </c>
      <c r="N514" s="7">
        <v>32.021666666666697</v>
      </c>
      <c r="O514" s="7">
        <v>384260000</v>
      </c>
      <c r="P514" s="7">
        <v>32.021666666666697</v>
      </c>
      <c r="Q514" s="7">
        <v>815740000</v>
      </c>
      <c r="R514" s="7">
        <v>67.978333333333296</v>
      </c>
    </row>
    <row r="515" spans="1:18" x14ac:dyDescent="0.2">
      <c r="A515" s="5" t="s">
        <v>756</v>
      </c>
      <c r="B515" s="14" t="s">
        <v>757</v>
      </c>
      <c r="C515" s="7">
        <v>1200000000</v>
      </c>
      <c r="D515" s="7">
        <v>0</v>
      </c>
      <c r="E515" s="7">
        <v>0</v>
      </c>
      <c r="F515" s="7">
        <v>0</v>
      </c>
      <c r="G515" s="7">
        <v>0</v>
      </c>
      <c r="H515" s="7">
        <v>1200000000</v>
      </c>
      <c r="I515" s="7">
        <v>384260000</v>
      </c>
      <c r="J515" s="7">
        <v>32.021666666666697</v>
      </c>
      <c r="K515" s="7">
        <v>384260000</v>
      </c>
      <c r="L515" s="7">
        <v>32.021666666666697</v>
      </c>
      <c r="M515" s="7">
        <v>384260000</v>
      </c>
      <c r="N515" s="7">
        <v>32.021666666666697</v>
      </c>
      <c r="O515" s="7">
        <v>384260000</v>
      </c>
      <c r="P515" s="7">
        <v>32.021666666666697</v>
      </c>
      <c r="Q515" s="7">
        <v>815740000</v>
      </c>
      <c r="R515" s="7">
        <v>67.978333333333296</v>
      </c>
    </row>
    <row r="516" spans="1:18" x14ac:dyDescent="0.2">
      <c r="A516" s="5" t="s">
        <v>758</v>
      </c>
      <c r="B516" s="14" t="s">
        <v>759</v>
      </c>
      <c r="C516" s="7">
        <v>126873615550</v>
      </c>
      <c r="D516" s="7">
        <v>45837596923.349998</v>
      </c>
      <c r="E516" s="7">
        <v>17124923816.059999</v>
      </c>
      <c r="F516" s="7">
        <v>25871240699</v>
      </c>
      <c r="G516" s="7">
        <v>25871240699</v>
      </c>
      <c r="H516" s="7">
        <v>155586288657.29001</v>
      </c>
      <c r="I516" s="7">
        <f>142750763817.72-3</f>
        <v>142750763814.72</v>
      </c>
      <c r="J516" s="7">
        <v>91.750221082885488</v>
      </c>
      <c r="K516" s="7">
        <f>142750763817.72-3</f>
        <v>142750763814.72</v>
      </c>
      <c r="L516" s="7">
        <v>91.750221082885488</v>
      </c>
      <c r="M516" s="7">
        <f>129595567413.04-3</f>
        <v>129595567410.03999</v>
      </c>
      <c r="N516" s="7">
        <v>83.294979609996503</v>
      </c>
      <c r="O516" s="7">
        <v>126859665774.82001</v>
      </c>
      <c r="P516" s="7">
        <v>81.536533115880104</v>
      </c>
      <c r="Q516" s="7">
        <f>12835524839.57+3</f>
        <v>12835524842.57</v>
      </c>
      <c r="R516" s="7">
        <v>8.2497789171144902</v>
      </c>
    </row>
    <row r="517" spans="1:18" x14ac:dyDescent="0.2">
      <c r="A517" s="5" t="s">
        <v>760</v>
      </c>
      <c r="B517" s="14" t="s">
        <v>761</v>
      </c>
      <c r="C517" s="7">
        <v>3250922500</v>
      </c>
      <c r="D517" s="7">
        <v>251192778</v>
      </c>
      <c r="E517" s="7">
        <v>749526330</v>
      </c>
      <c r="F517" s="7">
        <v>104656520</v>
      </c>
      <c r="G517" s="7">
        <v>435473358</v>
      </c>
      <c r="H517" s="7">
        <v>2421772110</v>
      </c>
      <c r="I517" s="7">
        <v>1919223961.23</v>
      </c>
      <c r="J517" s="7">
        <v>79.248743236621095</v>
      </c>
      <c r="K517" s="7">
        <v>1919223961.23</v>
      </c>
      <c r="L517" s="7">
        <v>79.248743236621095</v>
      </c>
      <c r="M517" s="7">
        <v>1919223961.23</v>
      </c>
      <c r="N517" s="7">
        <v>79.248743236621095</v>
      </c>
      <c r="O517" s="7">
        <v>1802042980.23</v>
      </c>
      <c r="P517" s="7">
        <v>74.41009716764799</v>
      </c>
      <c r="Q517" s="7">
        <v>502548148.76999998</v>
      </c>
      <c r="R517" s="7">
        <v>20.751256763378898</v>
      </c>
    </row>
    <row r="518" spans="1:18" x14ac:dyDescent="0.2">
      <c r="A518" s="5" t="s">
        <v>762</v>
      </c>
      <c r="B518" s="14" t="s">
        <v>66</v>
      </c>
      <c r="C518" s="7">
        <v>3250922500</v>
      </c>
      <c r="D518" s="7">
        <v>251192778</v>
      </c>
      <c r="E518" s="7">
        <v>749526330</v>
      </c>
      <c r="F518" s="7">
        <v>104656520</v>
      </c>
      <c r="G518" s="7">
        <v>435473358</v>
      </c>
      <c r="H518" s="7">
        <v>2421772110</v>
      </c>
      <c r="I518" s="7">
        <v>1919223961.23</v>
      </c>
      <c r="J518" s="7">
        <v>79.248743236621095</v>
      </c>
      <c r="K518" s="7">
        <v>1919223961.23</v>
      </c>
      <c r="L518" s="7">
        <v>79.248743236621095</v>
      </c>
      <c r="M518" s="7">
        <v>1919223961.23</v>
      </c>
      <c r="N518" s="7">
        <v>79.248743236621095</v>
      </c>
      <c r="O518" s="7">
        <v>1802042980.23</v>
      </c>
      <c r="P518" s="7">
        <v>74.41009716764799</v>
      </c>
      <c r="Q518" s="7">
        <v>502548148.76999998</v>
      </c>
      <c r="R518" s="7">
        <v>20.751256763378898</v>
      </c>
    </row>
    <row r="519" spans="1:18" x14ac:dyDescent="0.2">
      <c r="A519" s="5" t="s">
        <v>763</v>
      </c>
      <c r="B519" s="14" t="s">
        <v>105</v>
      </c>
      <c r="C519" s="7">
        <v>3250922500</v>
      </c>
      <c r="D519" s="7">
        <v>251192778</v>
      </c>
      <c r="E519" s="7">
        <v>749526330</v>
      </c>
      <c r="F519" s="7">
        <v>104656520</v>
      </c>
      <c r="G519" s="7">
        <v>435473358</v>
      </c>
      <c r="H519" s="7">
        <v>2421772110</v>
      </c>
      <c r="I519" s="7">
        <v>1919223961.23</v>
      </c>
      <c r="J519" s="7">
        <v>79.248743236621095</v>
      </c>
      <c r="K519" s="7">
        <v>1919223961.23</v>
      </c>
      <c r="L519" s="7">
        <v>79.248743236621095</v>
      </c>
      <c r="M519" s="7">
        <v>1919223961.23</v>
      </c>
      <c r="N519" s="7">
        <v>79.248743236621095</v>
      </c>
      <c r="O519" s="7">
        <v>1802042980.23</v>
      </c>
      <c r="P519" s="7">
        <v>74.41009716764799</v>
      </c>
      <c r="Q519" s="7">
        <v>502548148.76999998</v>
      </c>
      <c r="R519" s="7">
        <v>20.751256763378898</v>
      </c>
    </row>
    <row r="520" spans="1:18" x14ac:dyDescent="0.2">
      <c r="A520" s="5" t="s">
        <v>764</v>
      </c>
      <c r="B520" s="14" t="s">
        <v>765</v>
      </c>
      <c r="C520" s="7">
        <v>3250922500</v>
      </c>
      <c r="D520" s="7">
        <v>251192778</v>
      </c>
      <c r="E520" s="7">
        <v>749526330</v>
      </c>
      <c r="F520" s="7">
        <v>104656520</v>
      </c>
      <c r="G520" s="7">
        <v>435473358</v>
      </c>
      <c r="H520" s="7">
        <v>2421772110</v>
      </c>
      <c r="I520" s="7">
        <v>1919223961.23</v>
      </c>
      <c r="J520" s="7">
        <v>79.248743236621095</v>
      </c>
      <c r="K520" s="7">
        <v>1919223961.23</v>
      </c>
      <c r="L520" s="7">
        <v>79.248743236621095</v>
      </c>
      <c r="M520" s="7">
        <v>1919223961.23</v>
      </c>
      <c r="N520" s="7">
        <v>79.248743236621095</v>
      </c>
      <c r="O520" s="7">
        <v>1802042980.23</v>
      </c>
      <c r="P520" s="7">
        <v>74.41009716764799</v>
      </c>
      <c r="Q520" s="7">
        <v>502548148.76999998</v>
      </c>
      <c r="R520" s="7">
        <v>20.751256763378898</v>
      </c>
    </row>
    <row r="521" spans="1:18" x14ac:dyDescent="0.2">
      <c r="A521" s="5" t="s">
        <v>766</v>
      </c>
      <c r="B521" s="14" t="s">
        <v>765</v>
      </c>
      <c r="C521" s="7">
        <v>3250922500</v>
      </c>
      <c r="D521" s="7">
        <v>251192778</v>
      </c>
      <c r="E521" s="7">
        <v>749526330</v>
      </c>
      <c r="F521" s="7">
        <v>104656520</v>
      </c>
      <c r="G521" s="7">
        <v>435473358</v>
      </c>
      <c r="H521" s="7">
        <v>2421772110</v>
      </c>
      <c r="I521" s="7">
        <v>1919223961.23</v>
      </c>
      <c r="J521" s="7">
        <v>79.248743236621095</v>
      </c>
      <c r="K521" s="7">
        <v>1919223961.23</v>
      </c>
      <c r="L521" s="7">
        <v>79.248743236621095</v>
      </c>
      <c r="M521" s="7">
        <v>1919223961.23</v>
      </c>
      <c r="N521" s="7">
        <v>79.248743236621095</v>
      </c>
      <c r="O521" s="7">
        <v>1802042980.23</v>
      </c>
      <c r="P521" s="7">
        <v>74.41009716764799</v>
      </c>
      <c r="Q521" s="7">
        <v>502548148.76999998</v>
      </c>
      <c r="R521" s="7">
        <v>20.751256763378898</v>
      </c>
    </row>
    <row r="522" spans="1:18" x14ac:dyDescent="0.2">
      <c r="A522" s="5" t="s">
        <v>767</v>
      </c>
      <c r="B522" s="14" t="s">
        <v>768</v>
      </c>
      <c r="C522" s="7">
        <v>3250922500</v>
      </c>
      <c r="D522" s="7">
        <v>251192778</v>
      </c>
      <c r="E522" s="7">
        <v>749526330</v>
      </c>
      <c r="F522" s="7">
        <v>104656520</v>
      </c>
      <c r="G522" s="7">
        <v>435473358</v>
      </c>
      <c r="H522" s="7">
        <v>2421772110</v>
      </c>
      <c r="I522" s="7">
        <v>1919223961.23</v>
      </c>
      <c r="J522" s="7">
        <v>79.248743236621095</v>
      </c>
      <c r="K522" s="7">
        <v>1919223961.23</v>
      </c>
      <c r="L522" s="7">
        <v>79.248743236621095</v>
      </c>
      <c r="M522" s="7">
        <v>1919223961.23</v>
      </c>
      <c r="N522" s="7">
        <v>79.248743236621095</v>
      </c>
      <c r="O522" s="7">
        <v>1802042980.23</v>
      </c>
      <c r="P522" s="7">
        <v>74.41009716764799</v>
      </c>
      <c r="Q522" s="7">
        <v>502548148.76999998</v>
      </c>
      <c r="R522" s="7">
        <v>20.751256763378898</v>
      </c>
    </row>
    <row r="523" spans="1:18" x14ac:dyDescent="0.2">
      <c r="A523" s="5" t="s">
        <v>769</v>
      </c>
      <c r="B523" s="14" t="s">
        <v>770</v>
      </c>
      <c r="C523" s="7">
        <v>21000000</v>
      </c>
      <c r="D523" s="7">
        <v>0</v>
      </c>
      <c r="E523" s="7">
        <v>0</v>
      </c>
      <c r="F523" s="7">
        <v>7900000</v>
      </c>
      <c r="G523" s="7">
        <v>21000000</v>
      </c>
      <c r="H523" s="7">
        <v>7900000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7900000</v>
      </c>
      <c r="R523" s="7">
        <v>100</v>
      </c>
    </row>
    <row r="524" spans="1:18" x14ac:dyDescent="0.2">
      <c r="A524" s="5" t="s">
        <v>771</v>
      </c>
      <c r="B524" s="14" t="s">
        <v>772</v>
      </c>
      <c r="C524" s="7">
        <v>21000000</v>
      </c>
      <c r="D524" s="7">
        <v>0</v>
      </c>
      <c r="E524" s="7">
        <v>0</v>
      </c>
      <c r="F524" s="7">
        <v>0</v>
      </c>
      <c r="G524" s="7">
        <v>21000000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</row>
    <row r="525" spans="1:18" ht="38.25" x14ac:dyDescent="0.2">
      <c r="A525" s="5" t="s">
        <v>773</v>
      </c>
      <c r="B525" s="16" t="s">
        <v>774</v>
      </c>
      <c r="C525" s="7">
        <v>21000000</v>
      </c>
      <c r="D525" s="7">
        <v>0</v>
      </c>
      <c r="E525" s="7">
        <v>0</v>
      </c>
      <c r="F525" s="7">
        <v>0</v>
      </c>
      <c r="G525" s="7">
        <v>21000000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</row>
    <row r="526" spans="1:18" x14ac:dyDescent="0.2">
      <c r="A526" s="5" t="s">
        <v>775</v>
      </c>
      <c r="B526" s="14" t="s">
        <v>82</v>
      </c>
      <c r="C526" s="7">
        <v>0</v>
      </c>
      <c r="D526" s="7">
        <v>0</v>
      </c>
      <c r="E526" s="7">
        <v>0</v>
      </c>
      <c r="F526" s="7">
        <v>7900000</v>
      </c>
      <c r="G526" s="7">
        <v>0</v>
      </c>
      <c r="H526" s="7">
        <v>7900000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7900000</v>
      </c>
      <c r="R526" s="7">
        <v>100</v>
      </c>
    </row>
    <row r="527" spans="1:18" ht="38.25" x14ac:dyDescent="0.2">
      <c r="A527" s="5" t="s">
        <v>776</v>
      </c>
      <c r="B527" s="16" t="s">
        <v>774</v>
      </c>
      <c r="C527" s="7">
        <v>0</v>
      </c>
      <c r="D527" s="7">
        <v>0</v>
      </c>
      <c r="E527" s="7">
        <v>0</v>
      </c>
      <c r="F527" s="7">
        <v>7900000</v>
      </c>
      <c r="G527" s="7">
        <v>0</v>
      </c>
      <c r="H527" s="7">
        <v>7900000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7900000</v>
      </c>
      <c r="R527" s="7">
        <v>100</v>
      </c>
    </row>
    <row r="528" spans="1:18" x14ac:dyDescent="0.2">
      <c r="A528" s="5" t="s">
        <v>777</v>
      </c>
      <c r="B528" s="14" t="s">
        <v>778</v>
      </c>
      <c r="C528" s="7">
        <v>849922500</v>
      </c>
      <c r="D528" s="7">
        <v>251192778</v>
      </c>
      <c r="E528" s="7">
        <v>685299688</v>
      </c>
      <c r="F528" s="7">
        <v>0</v>
      </c>
      <c r="G528" s="7">
        <v>0</v>
      </c>
      <c r="H528" s="7">
        <v>415815590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415815590</v>
      </c>
      <c r="R528" s="7">
        <v>100</v>
      </c>
    </row>
    <row r="529" spans="1:18" x14ac:dyDescent="0.2">
      <c r="A529" s="5" t="s">
        <v>779</v>
      </c>
      <c r="B529" s="14" t="s">
        <v>780</v>
      </c>
      <c r="C529" s="7">
        <v>0</v>
      </c>
      <c r="D529" s="7">
        <v>0</v>
      </c>
      <c r="E529" s="7">
        <v>0</v>
      </c>
      <c r="F529" s="7">
        <v>0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</row>
    <row r="530" spans="1:18" ht="25.5" x14ac:dyDescent="0.2">
      <c r="A530" s="5" t="s">
        <v>781</v>
      </c>
      <c r="B530" s="16" t="s">
        <v>782</v>
      </c>
      <c r="C530" s="7">
        <v>0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</row>
    <row r="531" spans="1:18" x14ac:dyDescent="0.2">
      <c r="A531" s="5" t="s">
        <v>783</v>
      </c>
      <c r="B531" s="14" t="s">
        <v>784</v>
      </c>
      <c r="C531" s="7">
        <v>1102500</v>
      </c>
      <c r="D531" s="7">
        <v>0</v>
      </c>
      <c r="E531" s="7">
        <v>0</v>
      </c>
      <c r="F531" s="7">
        <v>0</v>
      </c>
      <c r="G531" s="7">
        <v>0</v>
      </c>
      <c r="H531" s="7">
        <v>1102500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1102500</v>
      </c>
      <c r="R531" s="7">
        <v>100</v>
      </c>
    </row>
    <row r="532" spans="1:18" ht="25.5" x14ac:dyDescent="0.2">
      <c r="A532" s="5" t="s">
        <v>785</v>
      </c>
      <c r="B532" s="16" t="s">
        <v>782</v>
      </c>
      <c r="C532" s="7">
        <v>1102500</v>
      </c>
      <c r="D532" s="7">
        <v>0</v>
      </c>
      <c r="E532" s="7">
        <v>0</v>
      </c>
      <c r="F532" s="7">
        <v>0</v>
      </c>
      <c r="G532" s="7">
        <v>0</v>
      </c>
      <c r="H532" s="7">
        <v>1102500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1102500</v>
      </c>
      <c r="R532" s="7">
        <v>100</v>
      </c>
    </row>
    <row r="533" spans="1:18" x14ac:dyDescent="0.2">
      <c r="A533" s="5" t="s">
        <v>786</v>
      </c>
      <c r="B533" s="14" t="s">
        <v>787</v>
      </c>
      <c r="C533" s="7">
        <v>848820000</v>
      </c>
      <c r="D533" s="7">
        <v>251192778</v>
      </c>
      <c r="E533" s="7">
        <v>685299688</v>
      </c>
      <c r="F533" s="7">
        <v>0</v>
      </c>
      <c r="G533" s="7">
        <v>0</v>
      </c>
      <c r="H533" s="7">
        <v>414713090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414713090</v>
      </c>
      <c r="R533" s="7">
        <v>100</v>
      </c>
    </row>
    <row r="534" spans="1:18" x14ac:dyDescent="0.2">
      <c r="A534" s="5" t="s">
        <v>788</v>
      </c>
      <c r="B534" s="14" t="s">
        <v>789</v>
      </c>
      <c r="C534" s="7">
        <v>848820000</v>
      </c>
      <c r="D534" s="7">
        <v>251192778</v>
      </c>
      <c r="E534" s="7">
        <v>685299688</v>
      </c>
      <c r="F534" s="7">
        <v>0</v>
      </c>
      <c r="G534" s="7">
        <v>0</v>
      </c>
      <c r="H534" s="7">
        <v>414713090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414713090</v>
      </c>
      <c r="R534" s="7">
        <v>100</v>
      </c>
    </row>
    <row r="535" spans="1:18" x14ac:dyDescent="0.2">
      <c r="A535" s="5" t="s">
        <v>790</v>
      </c>
      <c r="B535" s="14" t="s">
        <v>791</v>
      </c>
      <c r="C535" s="7">
        <v>2380000000</v>
      </c>
      <c r="D535" s="7">
        <v>0</v>
      </c>
      <c r="E535" s="7">
        <v>64226642</v>
      </c>
      <c r="F535" s="7">
        <v>96756520</v>
      </c>
      <c r="G535" s="7">
        <v>414473358</v>
      </c>
      <c r="H535" s="7">
        <v>1998056520</v>
      </c>
      <c r="I535" s="7">
        <v>1919223961.23</v>
      </c>
      <c r="J535" s="7">
        <v>96.054538098351699</v>
      </c>
      <c r="K535" s="7">
        <v>1919223961.23</v>
      </c>
      <c r="L535" s="7">
        <v>96.054538098351699</v>
      </c>
      <c r="M535" s="7">
        <v>1919223961.23</v>
      </c>
      <c r="N535" s="7">
        <v>96.054538098351699</v>
      </c>
      <c r="O535" s="7">
        <v>1802042980.23</v>
      </c>
      <c r="P535" s="7">
        <v>90.189790038071607</v>
      </c>
      <c r="Q535" s="7">
        <v>78832558.769999996</v>
      </c>
      <c r="R535" s="7">
        <v>3.9454619016483101</v>
      </c>
    </row>
    <row r="536" spans="1:18" x14ac:dyDescent="0.2">
      <c r="A536" s="5" t="s">
        <v>792</v>
      </c>
      <c r="B536" s="14" t="s">
        <v>78</v>
      </c>
      <c r="C536" s="7">
        <v>70000000</v>
      </c>
      <c r="D536" s="7">
        <v>0</v>
      </c>
      <c r="E536" s="7">
        <v>64226642</v>
      </c>
      <c r="F536" s="7">
        <v>4751246</v>
      </c>
      <c r="G536" s="7">
        <v>5773358</v>
      </c>
      <c r="H536" s="7">
        <v>4751246</v>
      </c>
      <c r="I536" s="7">
        <v>4751246</v>
      </c>
      <c r="J536" s="7">
        <v>100</v>
      </c>
      <c r="K536" s="7">
        <v>4751246</v>
      </c>
      <c r="L536" s="7">
        <v>100</v>
      </c>
      <c r="M536" s="7">
        <v>4751246</v>
      </c>
      <c r="N536" s="7">
        <v>100</v>
      </c>
      <c r="O536" s="7">
        <v>4751246</v>
      </c>
      <c r="P536" s="7">
        <v>100</v>
      </c>
      <c r="Q536" s="7">
        <v>0</v>
      </c>
      <c r="R536" s="7">
        <v>0</v>
      </c>
    </row>
    <row r="537" spans="1:18" x14ac:dyDescent="0.2">
      <c r="A537" s="5" t="s">
        <v>793</v>
      </c>
      <c r="B537" s="14" t="s">
        <v>794</v>
      </c>
      <c r="C537" s="7">
        <v>0</v>
      </c>
      <c r="D537" s="7">
        <v>0</v>
      </c>
      <c r="E537" s="7">
        <v>0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</row>
    <row r="538" spans="1:18" x14ac:dyDescent="0.2">
      <c r="A538" s="5" t="s">
        <v>795</v>
      </c>
      <c r="B538" s="14" t="s">
        <v>796</v>
      </c>
      <c r="C538" s="7">
        <v>0</v>
      </c>
      <c r="D538" s="7">
        <v>0</v>
      </c>
      <c r="E538" s="7">
        <v>0</v>
      </c>
      <c r="F538" s="7">
        <v>4751246</v>
      </c>
      <c r="G538" s="7">
        <v>0</v>
      </c>
      <c r="H538" s="7">
        <v>4751246</v>
      </c>
      <c r="I538" s="7">
        <v>4751246</v>
      </c>
      <c r="J538" s="7">
        <v>100</v>
      </c>
      <c r="K538" s="7">
        <v>4751246</v>
      </c>
      <c r="L538" s="7">
        <v>100</v>
      </c>
      <c r="M538" s="7">
        <v>4751246</v>
      </c>
      <c r="N538" s="7">
        <v>100</v>
      </c>
      <c r="O538" s="7">
        <v>4751246</v>
      </c>
      <c r="P538" s="7">
        <v>100</v>
      </c>
      <c r="Q538" s="7">
        <v>0</v>
      </c>
      <c r="R538" s="7">
        <v>0</v>
      </c>
    </row>
    <row r="539" spans="1:18" x14ac:dyDescent="0.2">
      <c r="A539" s="5" t="s">
        <v>797</v>
      </c>
      <c r="B539" s="14" t="s">
        <v>798</v>
      </c>
      <c r="C539" s="7">
        <v>70000000</v>
      </c>
      <c r="D539" s="7">
        <v>0</v>
      </c>
      <c r="E539" s="7">
        <v>64226642</v>
      </c>
      <c r="F539" s="7">
        <v>0</v>
      </c>
      <c r="G539" s="7">
        <v>5773358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</row>
    <row r="540" spans="1:18" x14ac:dyDescent="0.2">
      <c r="A540" s="5" t="s">
        <v>799</v>
      </c>
      <c r="B540" s="14" t="s">
        <v>772</v>
      </c>
      <c r="C540" s="7">
        <v>2310000000</v>
      </c>
      <c r="D540" s="7">
        <v>0</v>
      </c>
      <c r="E540" s="7">
        <v>0</v>
      </c>
      <c r="F540" s="7">
        <v>50700000</v>
      </c>
      <c r="G540" s="7">
        <v>408700000</v>
      </c>
      <c r="H540" s="7">
        <v>1952000000</v>
      </c>
      <c r="I540" s="7">
        <v>1873653503.23</v>
      </c>
      <c r="J540" s="7">
        <v>95.986347501536883</v>
      </c>
      <c r="K540" s="7">
        <v>1873653503.23</v>
      </c>
      <c r="L540" s="7">
        <v>95.986347501536883</v>
      </c>
      <c r="M540" s="7">
        <v>1873653503.23</v>
      </c>
      <c r="N540" s="7">
        <v>95.986347501536883</v>
      </c>
      <c r="O540" s="7">
        <v>1770653534.23</v>
      </c>
      <c r="P540" s="7">
        <v>90.70970974538929</v>
      </c>
      <c r="Q540" s="7">
        <v>78346496.769999996</v>
      </c>
      <c r="R540" s="7">
        <v>4.0136524984631095</v>
      </c>
    </row>
    <row r="541" spans="1:18" x14ac:dyDescent="0.2">
      <c r="A541" s="5" t="s">
        <v>800</v>
      </c>
      <c r="B541" s="14" t="s">
        <v>801</v>
      </c>
      <c r="C541" s="7">
        <v>1203680000</v>
      </c>
      <c r="D541" s="7">
        <v>0</v>
      </c>
      <c r="E541" s="7">
        <v>0</v>
      </c>
      <c r="F541" s="7">
        <v>0</v>
      </c>
      <c r="G541" s="7">
        <v>171700000</v>
      </c>
      <c r="H541" s="7">
        <v>1031980000</v>
      </c>
      <c r="I541" s="7">
        <v>1026923705</v>
      </c>
      <c r="J541" s="7">
        <v>99.510039438748791</v>
      </c>
      <c r="K541" s="7">
        <v>1026923705</v>
      </c>
      <c r="L541" s="7">
        <v>99.510039438748791</v>
      </c>
      <c r="M541" s="7">
        <v>1026923705</v>
      </c>
      <c r="N541" s="7">
        <v>99.510039438748791</v>
      </c>
      <c r="O541" s="7">
        <v>1026923705</v>
      </c>
      <c r="P541" s="7">
        <v>99.510039438748791</v>
      </c>
      <c r="Q541" s="7">
        <v>5056295</v>
      </c>
      <c r="R541" s="7">
        <v>0.48996056125118698</v>
      </c>
    </row>
    <row r="542" spans="1:18" x14ac:dyDescent="0.2">
      <c r="A542" s="5" t="s">
        <v>802</v>
      </c>
      <c r="B542" s="14" t="s">
        <v>803</v>
      </c>
      <c r="C542" s="7">
        <v>18900000</v>
      </c>
      <c r="D542" s="7">
        <v>0</v>
      </c>
      <c r="E542" s="7">
        <v>0</v>
      </c>
      <c r="F542" s="7">
        <v>0</v>
      </c>
      <c r="G542" s="7">
        <v>12000000</v>
      </c>
      <c r="H542" s="7">
        <v>6900000</v>
      </c>
      <c r="I542" s="7">
        <v>6080154</v>
      </c>
      <c r="J542" s="7">
        <v>88.118173913043492</v>
      </c>
      <c r="K542" s="7">
        <v>6080154</v>
      </c>
      <c r="L542" s="7">
        <v>88.118173913043492</v>
      </c>
      <c r="M542" s="7">
        <v>6080154</v>
      </c>
      <c r="N542" s="7">
        <v>88.118173913043492</v>
      </c>
      <c r="O542" s="7">
        <v>6080154</v>
      </c>
      <c r="P542" s="7">
        <v>88.118173913043492</v>
      </c>
      <c r="Q542" s="7">
        <v>819846</v>
      </c>
      <c r="R542" s="7">
        <v>11.881826086956501</v>
      </c>
    </row>
    <row r="543" spans="1:18" x14ac:dyDescent="0.2">
      <c r="A543" s="5" t="s">
        <v>804</v>
      </c>
      <c r="B543" s="14" t="s">
        <v>805</v>
      </c>
      <c r="C543" s="7">
        <v>16800000</v>
      </c>
      <c r="D543" s="7">
        <v>0</v>
      </c>
      <c r="E543" s="7">
        <v>0</v>
      </c>
      <c r="F543" s="7">
        <v>49000</v>
      </c>
      <c r="G543" s="7">
        <v>0</v>
      </c>
      <c r="H543" s="7">
        <v>16849000</v>
      </c>
      <c r="I543" s="7">
        <v>16848000</v>
      </c>
      <c r="J543" s="7">
        <v>99.994064929669392</v>
      </c>
      <c r="K543" s="7">
        <v>16848000</v>
      </c>
      <c r="L543" s="7">
        <v>99.994064929669392</v>
      </c>
      <c r="M543" s="7">
        <v>16848000</v>
      </c>
      <c r="N543" s="7">
        <v>99.994064929669392</v>
      </c>
      <c r="O543" s="7">
        <v>16848000</v>
      </c>
      <c r="P543" s="7">
        <v>99.994064929669392</v>
      </c>
      <c r="Q543" s="7">
        <v>1000</v>
      </c>
      <c r="R543" s="7">
        <v>5.9350703305834198E-3</v>
      </c>
    </row>
    <row r="544" spans="1:18" x14ac:dyDescent="0.2">
      <c r="A544" s="5" t="s">
        <v>806</v>
      </c>
      <c r="B544" s="14" t="s">
        <v>807</v>
      </c>
      <c r="C544" s="7">
        <v>21525000</v>
      </c>
      <c r="D544" s="7">
        <v>0</v>
      </c>
      <c r="E544" s="7">
        <v>0</v>
      </c>
      <c r="F544" s="7">
        <v>8651000</v>
      </c>
      <c r="G544" s="7">
        <v>0</v>
      </c>
      <c r="H544" s="7">
        <v>30176000</v>
      </c>
      <c r="I544" s="7">
        <v>30076062</v>
      </c>
      <c r="J544" s="7">
        <v>99.668816277836697</v>
      </c>
      <c r="K544" s="7">
        <v>30076062</v>
      </c>
      <c r="L544" s="7">
        <v>99.668816277836697</v>
      </c>
      <c r="M544" s="7">
        <v>30076062</v>
      </c>
      <c r="N544" s="7">
        <v>99.668816277836697</v>
      </c>
      <c r="O544" s="7">
        <v>30076062</v>
      </c>
      <c r="P544" s="7">
        <v>99.668816277836697</v>
      </c>
      <c r="Q544" s="7">
        <v>99938</v>
      </c>
      <c r="R544" s="7">
        <v>0.33118372216330899</v>
      </c>
    </row>
    <row r="545" spans="1:18" x14ac:dyDescent="0.2">
      <c r="A545" s="5" t="s">
        <v>808</v>
      </c>
      <c r="B545" s="14" t="s">
        <v>809</v>
      </c>
      <c r="C545" s="7">
        <v>42000000</v>
      </c>
      <c r="D545" s="7">
        <v>0</v>
      </c>
      <c r="E545" s="7">
        <v>0</v>
      </c>
      <c r="F545" s="7">
        <v>10000000</v>
      </c>
      <c r="G545" s="7">
        <v>0</v>
      </c>
      <c r="H545" s="7">
        <v>52000000</v>
      </c>
      <c r="I545" s="7">
        <v>44218359</v>
      </c>
      <c r="J545" s="7">
        <v>85.035305769230803</v>
      </c>
      <c r="K545" s="7">
        <v>44218359</v>
      </c>
      <c r="L545" s="7">
        <v>85.035305769230803</v>
      </c>
      <c r="M545" s="7">
        <v>44218359</v>
      </c>
      <c r="N545" s="7">
        <v>85.035305769230803</v>
      </c>
      <c r="O545" s="7">
        <v>44218359</v>
      </c>
      <c r="P545" s="7">
        <v>85.035305769230803</v>
      </c>
      <c r="Q545" s="7">
        <v>7781641</v>
      </c>
      <c r="R545" s="7">
        <v>14.964694230769199</v>
      </c>
    </row>
    <row r="546" spans="1:18" x14ac:dyDescent="0.2">
      <c r="A546" s="5" t="s">
        <v>810</v>
      </c>
      <c r="B546" s="14" t="s">
        <v>650</v>
      </c>
      <c r="C546" s="7">
        <v>42000000</v>
      </c>
      <c r="D546" s="7">
        <v>0</v>
      </c>
      <c r="E546" s="7">
        <v>0</v>
      </c>
      <c r="F546" s="7">
        <v>18000000</v>
      </c>
      <c r="G546" s="7">
        <v>0</v>
      </c>
      <c r="H546" s="7">
        <v>60000000</v>
      </c>
      <c r="I546" s="7">
        <v>50119995</v>
      </c>
      <c r="J546" s="7">
        <v>83.533324999999991</v>
      </c>
      <c r="K546" s="7">
        <v>50119995</v>
      </c>
      <c r="L546" s="7">
        <v>83.533324999999991</v>
      </c>
      <c r="M546" s="7">
        <v>50119995</v>
      </c>
      <c r="N546" s="7">
        <v>83.533324999999991</v>
      </c>
      <c r="O546" s="7">
        <v>50119995</v>
      </c>
      <c r="P546" s="7">
        <v>83.533324999999991</v>
      </c>
      <c r="Q546" s="7">
        <v>9880005</v>
      </c>
      <c r="R546" s="7">
        <v>16.466674999999999</v>
      </c>
    </row>
    <row r="547" spans="1:18" x14ac:dyDescent="0.2">
      <c r="A547" s="5" t="s">
        <v>811</v>
      </c>
      <c r="B547" s="14" t="s">
        <v>638</v>
      </c>
      <c r="C547" s="7">
        <v>82950000</v>
      </c>
      <c r="D547" s="7">
        <v>0</v>
      </c>
      <c r="E547" s="7">
        <v>0</v>
      </c>
      <c r="F547" s="7">
        <v>11000000</v>
      </c>
      <c r="G547" s="7">
        <v>0</v>
      </c>
      <c r="H547" s="7">
        <v>93950000</v>
      </c>
      <c r="I547" s="7">
        <v>93584879</v>
      </c>
      <c r="J547" s="7">
        <v>99.61136668440659</v>
      </c>
      <c r="K547" s="7">
        <v>93584879</v>
      </c>
      <c r="L547" s="7">
        <v>99.61136668440659</v>
      </c>
      <c r="M547" s="7">
        <v>93584879</v>
      </c>
      <c r="N547" s="7">
        <v>99.61136668440659</v>
      </c>
      <c r="O547" s="7">
        <v>93584879</v>
      </c>
      <c r="P547" s="7">
        <v>99.61136668440659</v>
      </c>
      <c r="Q547" s="7">
        <v>365121</v>
      </c>
      <c r="R547" s="7">
        <v>0.38863331559340097</v>
      </c>
    </row>
    <row r="548" spans="1:18" x14ac:dyDescent="0.2">
      <c r="A548" s="5" t="s">
        <v>812</v>
      </c>
      <c r="B548" s="14" t="s">
        <v>813</v>
      </c>
      <c r="C548" s="7">
        <v>4200000</v>
      </c>
      <c r="D548" s="7">
        <v>0</v>
      </c>
      <c r="E548" s="7">
        <v>0</v>
      </c>
      <c r="F548" s="7">
        <v>3000000</v>
      </c>
      <c r="G548" s="7">
        <v>0</v>
      </c>
      <c r="H548" s="7">
        <v>7200000</v>
      </c>
      <c r="I548" s="7">
        <v>6251760</v>
      </c>
      <c r="J548" s="7">
        <v>86.83</v>
      </c>
      <c r="K548" s="7">
        <v>6251760</v>
      </c>
      <c r="L548" s="7">
        <v>86.83</v>
      </c>
      <c r="M548" s="7">
        <v>6251760</v>
      </c>
      <c r="N548" s="7">
        <v>86.83</v>
      </c>
      <c r="O548" s="7">
        <v>6251760</v>
      </c>
      <c r="P548" s="7">
        <v>86.83</v>
      </c>
      <c r="Q548" s="7">
        <v>948240</v>
      </c>
      <c r="R548" s="7">
        <v>13.17</v>
      </c>
    </row>
    <row r="549" spans="1:18" x14ac:dyDescent="0.2">
      <c r="A549" s="5" t="s">
        <v>814</v>
      </c>
      <c r="B549" s="14" t="s">
        <v>794</v>
      </c>
      <c r="C549" s="7">
        <v>157710000</v>
      </c>
      <c r="D549" s="7">
        <v>0</v>
      </c>
      <c r="E549" s="7">
        <v>0</v>
      </c>
      <c r="F549" s="7">
        <v>0</v>
      </c>
      <c r="G549" s="7">
        <v>27000000</v>
      </c>
      <c r="H549" s="7">
        <v>130710000</v>
      </c>
      <c r="I549" s="7">
        <v>130381157</v>
      </c>
      <c r="J549" s="7">
        <v>99.748417871624184</v>
      </c>
      <c r="K549" s="7">
        <v>130381157</v>
      </c>
      <c r="L549" s="7">
        <v>99.748417871624184</v>
      </c>
      <c r="M549" s="7">
        <v>130381157</v>
      </c>
      <c r="N549" s="7">
        <v>99.748417871624184</v>
      </c>
      <c r="O549" s="7">
        <v>124949927</v>
      </c>
      <c r="P549" s="7">
        <v>95.593242292096988</v>
      </c>
      <c r="Q549" s="7">
        <v>328843</v>
      </c>
      <c r="R549" s="7">
        <v>0.25158212837579402</v>
      </c>
    </row>
    <row r="550" spans="1:18" x14ac:dyDescent="0.2">
      <c r="A550" s="5" t="s">
        <v>815</v>
      </c>
      <c r="B550" s="14" t="s">
        <v>816</v>
      </c>
      <c r="C550" s="7">
        <v>45150000</v>
      </c>
      <c r="D550" s="7">
        <v>0</v>
      </c>
      <c r="E550" s="7">
        <v>0</v>
      </c>
      <c r="F550" s="7">
        <v>0</v>
      </c>
      <c r="G550" s="7">
        <v>0</v>
      </c>
      <c r="H550" s="7">
        <v>45150000</v>
      </c>
      <c r="I550" s="7">
        <v>41923100</v>
      </c>
      <c r="J550" s="7">
        <v>92.85293466223699</v>
      </c>
      <c r="K550" s="7">
        <v>41923100</v>
      </c>
      <c r="L550" s="7">
        <v>92.85293466223699</v>
      </c>
      <c r="M550" s="7">
        <v>41923100</v>
      </c>
      <c r="N550" s="7">
        <v>92.85293466223699</v>
      </c>
      <c r="O550" s="7">
        <v>41923100</v>
      </c>
      <c r="P550" s="7">
        <v>92.85293466223699</v>
      </c>
      <c r="Q550" s="7">
        <v>3226900</v>
      </c>
      <c r="R550" s="7">
        <v>7.1470653377630091</v>
      </c>
    </row>
    <row r="551" spans="1:18" x14ac:dyDescent="0.2">
      <c r="A551" s="5" t="s">
        <v>817</v>
      </c>
      <c r="B551" s="14" t="s">
        <v>818</v>
      </c>
      <c r="C551" s="7">
        <v>5670000</v>
      </c>
      <c r="D551" s="7">
        <v>0</v>
      </c>
      <c r="E551" s="7">
        <v>0</v>
      </c>
      <c r="F551" s="7">
        <v>0</v>
      </c>
      <c r="G551" s="7">
        <v>0</v>
      </c>
      <c r="H551" s="7">
        <v>5670000</v>
      </c>
      <c r="I551" s="7">
        <v>5357197.7</v>
      </c>
      <c r="J551" s="7">
        <v>94.483204585537891</v>
      </c>
      <c r="K551" s="7">
        <v>5357197.7</v>
      </c>
      <c r="L551" s="7">
        <v>94.483204585537891</v>
      </c>
      <c r="M551" s="7">
        <v>5357197.7</v>
      </c>
      <c r="N551" s="7">
        <v>94.483204585537891</v>
      </c>
      <c r="O551" s="7">
        <v>5357197.7</v>
      </c>
      <c r="P551" s="7">
        <v>94.483204585537891</v>
      </c>
      <c r="Q551" s="7">
        <v>312802.3</v>
      </c>
      <c r="R551" s="7">
        <v>5.5167954144620799</v>
      </c>
    </row>
    <row r="552" spans="1:18" x14ac:dyDescent="0.2">
      <c r="A552" s="5" t="s">
        <v>819</v>
      </c>
      <c r="B552" s="14" t="s">
        <v>820</v>
      </c>
      <c r="C552" s="7">
        <v>33810000</v>
      </c>
      <c r="D552" s="7">
        <v>0</v>
      </c>
      <c r="E552" s="7">
        <v>0</v>
      </c>
      <c r="F552" s="7">
        <v>0</v>
      </c>
      <c r="G552" s="7">
        <v>0</v>
      </c>
      <c r="H552" s="7">
        <v>33810000</v>
      </c>
      <c r="I552" s="7">
        <v>32078000</v>
      </c>
      <c r="J552" s="7">
        <v>94.877255249926094</v>
      </c>
      <c r="K552" s="7">
        <v>32078000</v>
      </c>
      <c r="L552" s="7">
        <v>94.877255249926094</v>
      </c>
      <c r="M552" s="7">
        <v>32078000</v>
      </c>
      <c r="N552" s="7">
        <v>94.877255249926094</v>
      </c>
      <c r="O552" s="7">
        <v>32078000</v>
      </c>
      <c r="P552" s="7">
        <v>94.877255249926094</v>
      </c>
      <c r="Q552" s="7">
        <v>1732000</v>
      </c>
      <c r="R552" s="7">
        <v>5.1227447500739398</v>
      </c>
    </row>
    <row r="553" spans="1:18" x14ac:dyDescent="0.2">
      <c r="A553" s="5" t="s">
        <v>821</v>
      </c>
      <c r="B553" s="14" t="s">
        <v>822</v>
      </c>
      <c r="C553" s="7">
        <v>10800000</v>
      </c>
      <c r="D553" s="7">
        <v>0</v>
      </c>
      <c r="E553" s="7">
        <v>0</v>
      </c>
      <c r="F553" s="7">
        <v>0</v>
      </c>
      <c r="G553" s="7">
        <v>0</v>
      </c>
      <c r="H553" s="7">
        <v>10800000</v>
      </c>
      <c r="I553" s="7">
        <v>10699343.050000001</v>
      </c>
      <c r="J553" s="7">
        <v>99.067991203703698</v>
      </c>
      <c r="K553" s="7">
        <v>10699343.050000001</v>
      </c>
      <c r="L553" s="7">
        <v>99.067991203703698</v>
      </c>
      <c r="M553" s="7">
        <v>10699343.050000001</v>
      </c>
      <c r="N553" s="7">
        <v>99.067991203703698</v>
      </c>
      <c r="O553" s="7">
        <v>10699343.050000001</v>
      </c>
      <c r="P553" s="7">
        <v>99.067991203703698</v>
      </c>
      <c r="Q553" s="7">
        <v>100656.95</v>
      </c>
      <c r="R553" s="7">
        <v>0.93200879629629596</v>
      </c>
    </row>
    <row r="554" spans="1:18" x14ac:dyDescent="0.2">
      <c r="A554" s="5" t="s">
        <v>823</v>
      </c>
      <c r="B554" s="14" t="s">
        <v>824</v>
      </c>
      <c r="C554" s="7">
        <v>5670000</v>
      </c>
      <c r="D554" s="7">
        <v>0</v>
      </c>
      <c r="E554" s="7">
        <v>0</v>
      </c>
      <c r="F554" s="7">
        <v>0</v>
      </c>
      <c r="G554" s="7">
        <v>0</v>
      </c>
      <c r="H554" s="7">
        <v>5670000</v>
      </c>
      <c r="I554" s="7">
        <v>5357197.7</v>
      </c>
      <c r="J554" s="7">
        <v>94.483204585537891</v>
      </c>
      <c r="K554" s="7">
        <v>5357197.7</v>
      </c>
      <c r="L554" s="7">
        <v>94.483204585537891</v>
      </c>
      <c r="M554" s="7">
        <v>5357197.7</v>
      </c>
      <c r="N554" s="7">
        <v>94.483204585537891</v>
      </c>
      <c r="O554" s="7">
        <v>5357197.7</v>
      </c>
      <c r="P554" s="7">
        <v>94.483204585537891</v>
      </c>
      <c r="Q554" s="7">
        <v>312802.3</v>
      </c>
      <c r="R554" s="7">
        <v>5.5167954144620799</v>
      </c>
    </row>
    <row r="555" spans="1:18" x14ac:dyDescent="0.2">
      <c r="A555" s="5" t="s">
        <v>825</v>
      </c>
      <c r="B555" s="14" t="s">
        <v>826</v>
      </c>
      <c r="C555" s="7">
        <v>162435000</v>
      </c>
      <c r="D555" s="7">
        <v>0</v>
      </c>
      <c r="E555" s="7">
        <v>0</v>
      </c>
      <c r="F555" s="7">
        <v>0</v>
      </c>
      <c r="G555" s="7">
        <v>59000000</v>
      </c>
      <c r="H555" s="7">
        <v>103435000</v>
      </c>
      <c r="I555" s="7">
        <v>99937140</v>
      </c>
      <c r="J555" s="7">
        <v>96.6183013486731</v>
      </c>
      <c r="K555" s="7">
        <v>99937140</v>
      </c>
      <c r="L555" s="7">
        <v>96.6183013486731</v>
      </c>
      <c r="M555" s="7">
        <v>99937140</v>
      </c>
      <c r="N555" s="7">
        <v>96.6183013486731</v>
      </c>
      <c r="O555" s="7">
        <v>14530628</v>
      </c>
      <c r="P555" s="7">
        <v>14.048076569826501</v>
      </c>
      <c r="Q555" s="7">
        <v>3497860</v>
      </c>
      <c r="R555" s="7">
        <v>3.3816986513269196</v>
      </c>
    </row>
    <row r="556" spans="1:18" x14ac:dyDescent="0.2">
      <c r="A556" s="5" t="s">
        <v>827</v>
      </c>
      <c r="B556" s="14" t="s">
        <v>828</v>
      </c>
      <c r="C556" s="7">
        <v>85890000</v>
      </c>
      <c r="D556" s="7">
        <v>0</v>
      </c>
      <c r="E556" s="7">
        <v>0</v>
      </c>
      <c r="F556" s="7">
        <v>0</v>
      </c>
      <c r="G556" s="7">
        <v>3000000</v>
      </c>
      <c r="H556" s="7">
        <v>82890000</v>
      </c>
      <c r="I556" s="7">
        <v>73265703.450000003</v>
      </c>
      <c r="J556" s="7">
        <v>88.389074013753202</v>
      </c>
      <c r="K556" s="7">
        <v>73265703.450000003</v>
      </c>
      <c r="L556" s="7">
        <v>88.389074013753202</v>
      </c>
      <c r="M556" s="7">
        <v>73265703.450000003</v>
      </c>
      <c r="N556" s="7">
        <v>88.389074013753202</v>
      </c>
      <c r="O556" s="7">
        <v>73265703.450000003</v>
      </c>
      <c r="P556" s="7">
        <v>88.389074013753202</v>
      </c>
      <c r="Q556" s="7">
        <v>9624296.5500000007</v>
      </c>
      <c r="R556" s="7">
        <v>11.6109259862468</v>
      </c>
    </row>
    <row r="557" spans="1:18" x14ac:dyDescent="0.2">
      <c r="A557" s="5" t="s">
        <v>829</v>
      </c>
      <c r="B557" s="14" t="s">
        <v>830</v>
      </c>
      <c r="C557" s="7">
        <v>121275000</v>
      </c>
      <c r="D557" s="7">
        <v>0</v>
      </c>
      <c r="E557" s="7">
        <v>0</v>
      </c>
      <c r="F557" s="7">
        <v>0</v>
      </c>
      <c r="G557" s="7">
        <v>0</v>
      </c>
      <c r="H557" s="7">
        <v>121275000</v>
      </c>
      <c r="I557" s="7">
        <v>112648728.34999999</v>
      </c>
      <c r="J557" s="7">
        <v>92.88701574932999</v>
      </c>
      <c r="K557" s="7">
        <v>112648728.34999999</v>
      </c>
      <c r="L557" s="7">
        <v>92.88701574932999</v>
      </c>
      <c r="M557" s="7">
        <v>112648728.34999999</v>
      </c>
      <c r="N557" s="7">
        <v>92.88701574932999</v>
      </c>
      <c r="O557" s="7">
        <v>112648728.34999999</v>
      </c>
      <c r="P557" s="7">
        <v>92.88701574932999</v>
      </c>
      <c r="Q557" s="7">
        <v>8626271.6500000004</v>
      </c>
      <c r="R557" s="7">
        <v>7.1129842506699603</v>
      </c>
    </row>
    <row r="558" spans="1:18" x14ac:dyDescent="0.2">
      <c r="A558" s="5" t="s">
        <v>831</v>
      </c>
      <c r="B558" s="14" t="s">
        <v>832</v>
      </c>
      <c r="C558" s="7">
        <v>5040000</v>
      </c>
      <c r="D558" s="7">
        <v>0</v>
      </c>
      <c r="E558" s="7">
        <v>0</v>
      </c>
      <c r="F558" s="7">
        <v>0</v>
      </c>
      <c r="G558" s="7">
        <v>0</v>
      </c>
      <c r="H558" s="7">
        <v>5040000</v>
      </c>
      <c r="I558" s="7">
        <v>4773200</v>
      </c>
      <c r="J558" s="7">
        <v>94.706349206349188</v>
      </c>
      <c r="K558" s="7">
        <v>4773200</v>
      </c>
      <c r="L558" s="7">
        <v>94.706349206349188</v>
      </c>
      <c r="M558" s="7">
        <v>4773200</v>
      </c>
      <c r="N558" s="7">
        <v>94.706349206349188</v>
      </c>
      <c r="O558" s="7">
        <v>4773200</v>
      </c>
      <c r="P558" s="7">
        <v>94.706349206349188</v>
      </c>
      <c r="Q558" s="7">
        <v>266800</v>
      </c>
      <c r="R558" s="7">
        <v>5.2936507936507899</v>
      </c>
    </row>
    <row r="559" spans="1:18" x14ac:dyDescent="0.2">
      <c r="A559" s="5" t="s">
        <v>833</v>
      </c>
      <c r="B559" s="14" t="s">
        <v>834</v>
      </c>
      <c r="C559" s="7">
        <v>98175000</v>
      </c>
      <c r="D559" s="7">
        <v>0</v>
      </c>
      <c r="E559" s="7">
        <v>0</v>
      </c>
      <c r="F559" s="7">
        <v>0</v>
      </c>
      <c r="G559" s="7">
        <v>98000000</v>
      </c>
      <c r="H559" s="7">
        <v>175000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175000</v>
      </c>
      <c r="R559" s="7">
        <v>100</v>
      </c>
    </row>
    <row r="560" spans="1:18" x14ac:dyDescent="0.2">
      <c r="A560" s="5" t="s">
        <v>835</v>
      </c>
      <c r="B560" s="14" t="s">
        <v>836</v>
      </c>
      <c r="C560" s="7">
        <v>11025000</v>
      </c>
      <c r="D560" s="7">
        <v>0</v>
      </c>
      <c r="E560" s="7">
        <v>0</v>
      </c>
      <c r="F560" s="7">
        <v>0</v>
      </c>
      <c r="G560" s="7">
        <v>11000000</v>
      </c>
      <c r="H560" s="7">
        <v>25000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25000</v>
      </c>
      <c r="R560" s="7">
        <v>100</v>
      </c>
    </row>
    <row r="561" spans="1:18" x14ac:dyDescent="0.2">
      <c r="A561" s="5" t="s">
        <v>837</v>
      </c>
      <c r="B561" s="14" t="s">
        <v>838</v>
      </c>
      <c r="C561" s="7">
        <v>51765000</v>
      </c>
      <c r="D561" s="7">
        <v>0</v>
      </c>
      <c r="E561" s="7">
        <v>0</v>
      </c>
      <c r="F561" s="7">
        <v>0</v>
      </c>
      <c r="G561" s="7">
        <v>0</v>
      </c>
      <c r="H561" s="7">
        <v>51765000</v>
      </c>
      <c r="I561" s="7">
        <v>49885915</v>
      </c>
      <c r="J561" s="7">
        <v>96.369970056988294</v>
      </c>
      <c r="K561" s="7">
        <v>49885915</v>
      </c>
      <c r="L561" s="7">
        <v>96.369970056988294</v>
      </c>
      <c r="M561" s="7">
        <v>49885915</v>
      </c>
      <c r="N561" s="7">
        <v>96.369970056988294</v>
      </c>
      <c r="O561" s="7">
        <v>38804274</v>
      </c>
      <c r="P561" s="7">
        <v>74.962376122862892</v>
      </c>
      <c r="Q561" s="7">
        <v>1879085</v>
      </c>
      <c r="R561" s="7">
        <v>3.63002994301169</v>
      </c>
    </row>
    <row r="562" spans="1:18" x14ac:dyDescent="0.2">
      <c r="A562" s="5" t="s">
        <v>839</v>
      </c>
      <c r="B562" s="14" t="s">
        <v>796</v>
      </c>
      <c r="C562" s="7">
        <v>11025000</v>
      </c>
      <c r="D562" s="7">
        <v>0</v>
      </c>
      <c r="E562" s="7">
        <v>0</v>
      </c>
      <c r="F562" s="7">
        <v>0</v>
      </c>
      <c r="G562" s="7">
        <v>0</v>
      </c>
      <c r="H562" s="7">
        <v>11025000</v>
      </c>
      <c r="I562" s="7">
        <v>5687887</v>
      </c>
      <c r="J562" s="7">
        <v>51.590811791383196</v>
      </c>
      <c r="K562" s="7">
        <v>5687887</v>
      </c>
      <c r="L562" s="7">
        <v>51.590811791383196</v>
      </c>
      <c r="M562" s="7">
        <v>5687887</v>
      </c>
      <c r="N562" s="7">
        <v>51.590811791383196</v>
      </c>
      <c r="O562" s="7">
        <v>5687887</v>
      </c>
      <c r="P562" s="7">
        <v>51.590811791383196</v>
      </c>
      <c r="Q562" s="7">
        <v>5337113</v>
      </c>
      <c r="R562" s="7">
        <v>48.409188208616804</v>
      </c>
    </row>
    <row r="563" spans="1:18" x14ac:dyDescent="0.2">
      <c r="A563" s="5" t="s">
        <v>840</v>
      </c>
      <c r="B563" s="14" t="s">
        <v>841</v>
      </c>
      <c r="C563" s="7">
        <v>25000000</v>
      </c>
      <c r="D563" s="7">
        <v>0</v>
      </c>
      <c r="E563" s="7">
        <v>0</v>
      </c>
      <c r="F563" s="7">
        <v>0</v>
      </c>
      <c r="G563" s="7">
        <v>0</v>
      </c>
      <c r="H563" s="7">
        <v>25000000</v>
      </c>
      <c r="I563" s="7">
        <v>20176894.98</v>
      </c>
      <c r="J563" s="7">
        <v>80.707579920000001</v>
      </c>
      <c r="K563" s="7">
        <v>20176894.98</v>
      </c>
      <c r="L563" s="7">
        <v>80.707579920000001</v>
      </c>
      <c r="M563" s="7">
        <v>20176894.98</v>
      </c>
      <c r="N563" s="7">
        <v>80.707579920000001</v>
      </c>
      <c r="O563" s="7">
        <v>20176894.98</v>
      </c>
      <c r="P563" s="7">
        <v>80.707579920000001</v>
      </c>
      <c r="Q563" s="7">
        <v>4823105.0199999996</v>
      </c>
      <c r="R563" s="7">
        <v>19.292420079999999</v>
      </c>
    </row>
    <row r="564" spans="1:18" x14ac:dyDescent="0.2">
      <c r="A564" s="5" t="s">
        <v>842</v>
      </c>
      <c r="B564" s="14" t="s">
        <v>843</v>
      </c>
      <c r="C564" s="7">
        <v>26715000</v>
      </c>
      <c r="D564" s="7">
        <v>0</v>
      </c>
      <c r="E564" s="7">
        <v>0</v>
      </c>
      <c r="F564" s="7">
        <v>0</v>
      </c>
      <c r="G564" s="7">
        <v>16000000</v>
      </c>
      <c r="H564" s="7">
        <v>10715000</v>
      </c>
      <c r="I564" s="7">
        <v>3799125</v>
      </c>
      <c r="J564" s="7">
        <v>35.456136257582799</v>
      </c>
      <c r="K564" s="7">
        <v>3799125</v>
      </c>
      <c r="L564" s="7">
        <v>35.456136257582799</v>
      </c>
      <c r="M564" s="7">
        <v>3799125</v>
      </c>
      <c r="N564" s="7">
        <v>35.456136257582799</v>
      </c>
      <c r="O564" s="7">
        <v>3784539</v>
      </c>
      <c r="P564" s="7">
        <v>35.320009332711201</v>
      </c>
      <c r="Q564" s="7">
        <v>6915875</v>
      </c>
      <c r="R564" s="7">
        <v>64.543863742417201</v>
      </c>
    </row>
    <row r="565" spans="1:18" x14ac:dyDescent="0.2">
      <c r="A565" s="5" t="s">
        <v>844</v>
      </c>
      <c r="B565" s="14" t="s">
        <v>845</v>
      </c>
      <c r="C565" s="7">
        <v>8820000</v>
      </c>
      <c r="D565" s="7">
        <v>0</v>
      </c>
      <c r="E565" s="7">
        <v>0</v>
      </c>
      <c r="F565" s="7">
        <v>0</v>
      </c>
      <c r="G565" s="7">
        <v>0</v>
      </c>
      <c r="H565" s="7">
        <v>8820000</v>
      </c>
      <c r="I565" s="7">
        <v>3580000</v>
      </c>
      <c r="J565" s="7">
        <v>40.589569160997698</v>
      </c>
      <c r="K565" s="7">
        <v>3580000</v>
      </c>
      <c r="L565" s="7">
        <v>40.589569160997698</v>
      </c>
      <c r="M565" s="7">
        <v>3580000</v>
      </c>
      <c r="N565" s="7">
        <v>40.589569160997698</v>
      </c>
      <c r="O565" s="7">
        <v>2514000</v>
      </c>
      <c r="P565" s="7">
        <v>28.503401360544199</v>
      </c>
      <c r="Q565" s="7">
        <v>5240000</v>
      </c>
      <c r="R565" s="7">
        <v>59.410430839002302</v>
      </c>
    </row>
    <row r="566" spans="1:18" x14ac:dyDescent="0.2">
      <c r="A566" s="5" t="s">
        <v>846</v>
      </c>
      <c r="B566" s="14" t="s">
        <v>798</v>
      </c>
      <c r="C566" s="7">
        <v>11970000</v>
      </c>
      <c r="D566" s="7">
        <v>0</v>
      </c>
      <c r="E566" s="7">
        <v>0</v>
      </c>
      <c r="F566" s="7">
        <v>0</v>
      </c>
      <c r="G566" s="7">
        <v>11000000</v>
      </c>
      <c r="H566" s="7">
        <v>970000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970000</v>
      </c>
      <c r="R566" s="7">
        <v>100</v>
      </c>
    </row>
    <row r="567" spans="1:18" ht="38.25" x14ac:dyDescent="0.2">
      <c r="A567" s="5" t="s">
        <v>847</v>
      </c>
      <c r="B567" s="16" t="s">
        <v>848</v>
      </c>
      <c r="C567" s="7">
        <v>0</v>
      </c>
      <c r="D567" s="7">
        <v>0</v>
      </c>
      <c r="E567" s="7">
        <v>0</v>
      </c>
      <c r="F567" s="7">
        <v>41305274</v>
      </c>
      <c r="G567" s="7">
        <v>0</v>
      </c>
      <c r="H567" s="7">
        <v>41305274</v>
      </c>
      <c r="I567" s="7">
        <v>40819212</v>
      </c>
      <c r="J567" s="7">
        <v>98.823244702359304</v>
      </c>
      <c r="K567" s="7">
        <v>40819212</v>
      </c>
      <c r="L567" s="7">
        <v>98.823244702359304</v>
      </c>
      <c r="M567" s="7">
        <v>40819212</v>
      </c>
      <c r="N567" s="7">
        <v>98.823244702359304</v>
      </c>
      <c r="O567" s="7">
        <v>26638200</v>
      </c>
      <c r="P567" s="7">
        <v>64.49103811779581</v>
      </c>
      <c r="Q567" s="7">
        <v>486062</v>
      </c>
      <c r="R567" s="7">
        <v>1.1767552976406801</v>
      </c>
    </row>
    <row r="568" spans="1:18" x14ac:dyDescent="0.2">
      <c r="A568" s="5" t="s">
        <v>849</v>
      </c>
      <c r="B568" s="14" t="s">
        <v>816</v>
      </c>
      <c r="C568" s="7">
        <v>0</v>
      </c>
      <c r="D568" s="7">
        <v>0</v>
      </c>
      <c r="E568" s="7">
        <v>0</v>
      </c>
      <c r="F568" s="7">
        <v>3624400</v>
      </c>
      <c r="G568" s="7">
        <v>0</v>
      </c>
      <c r="H568" s="7">
        <v>3624400</v>
      </c>
      <c r="I568" s="7">
        <v>3624400</v>
      </c>
      <c r="J568" s="7">
        <v>100</v>
      </c>
      <c r="K568" s="7">
        <v>3624400</v>
      </c>
      <c r="L568" s="7">
        <v>100</v>
      </c>
      <c r="M568" s="7">
        <v>3624400</v>
      </c>
      <c r="N568" s="7">
        <v>100</v>
      </c>
      <c r="O568" s="7">
        <v>3624400</v>
      </c>
      <c r="P568" s="7">
        <v>100</v>
      </c>
      <c r="Q568" s="7">
        <v>0</v>
      </c>
      <c r="R568" s="7">
        <v>0</v>
      </c>
    </row>
    <row r="569" spans="1:18" x14ac:dyDescent="0.2">
      <c r="A569" s="5" t="s">
        <v>850</v>
      </c>
      <c r="B569" s="14" t="s">
        <v>818</v>
      </c>
      <c r="C569" s="7">
        <v>0</v>
      </c>
      <c r="D569" s="7">
        <v>0</v>
      </c>
      <c r="E569" s="7">
        <v>0</v>
      </c>
      <c r="F569" s="7">
        <v>454300</v>
      </c>
      <c r="G569" s="7">
        <v>0</v>
      </c>
      <c r="H569" s="7">
        <v>454300</v>
      </c>
      <c r="I569" s="7">
        <v>454300</v>
      </c>
      <c r="J569" s="7">
        <v>100</v>
      </c>
      <c r="K569" s="7">
        <v>454300</v>
      </c>
      <c r="L569" s="7">
        <v>100</v>
      </c>
      <c r="M569" s="7">
        <v>454300</v>
      </c>
      <c r="N569" s="7">
        <v>100</v>
      </c>
      <c r="O569" s="7">
        <v>454300</v>
      </c>
      <c r="P569" s="7">
        <v>100</v>
      </c>
      <c r="Q569" s="7">
        <v>0</v>
      </c>
      <c r="R569" s="7">
        <v>0</v>
      </c>
    </row>
    <row r="570" spans="1:18" x14ac:dyDescent="0.2">
      <c r="A570" s="5" t="s">
        <v>851</v>
      </c>
      <c r="B570" s="14" t="s">
        <v>820</v>
      </c>
      <c r="C570" s="7">
        <v>0</v>
      </c>
      <c r="D570" s="7">
        <v>0</v>
      </c>
      <c r="E570" s="7">
        <v>0</v>
      </c>
      <c r="F570" s="7">
        <v>2719100</v>
      </c>
      <c r="G570" s="7">
        <v>0</v>
      </c>
      <c r="H570" s="7">
        <v>2719100</v>
      </c>
      <c r="I570" s="7">
        <v>2719100</v>
      </c>
      <c r="J570" s="7">
        <v>100</v>
      </c>
      <c r="K570" s="7">
        <v>2719100</v>
      </c>
      <c r="L570" s="7">
        <v>100</v>
      </c>
      <c r="M570" s="7">
        <v>2719100</v>
      </c>
      <c r="N570" s="7">
        <v>100</v>
      </c>
      <c r="O570" s="7">
        <v>2719100</v>
      </c>
      <c r="P570" s="7">
        <v>100</v>
      </c>
      <c r="Q570" s="7">
        <v>0</v>
      </c>
      <c r="R570" s="7">
        <v>0</v>
      </c>
    </row>
    <row r="571" spans="1:18" x14ac:dyDescent="0.2">
      <c r="A571" s="5" t="s">
        <v>852</v>
      </c>
      <c r="B571" s="14" t="s">
        <v>822</v>
      </c>
      <c r="C571" s="7">
        <v>0</v>
      </c>
      <c r="D571" s="7">
        <v>0</v>
      </c>
      <c r="E571" s="7">
        <v>0</v>
      </c>
      <c r="F571" s="7">
        <v>907300</v>
      </c>
      <c r="G571" s="7">
        <v>0</v>
      </c>
      <c r="H571" s="7">
        <v>907300</v>
      </c>
      <c r="I571" s="7">
        <v>907300</v>
      </c>
      <c r="J571" s="7">
        <v>100</v>
      </c>
      <c r="K571" s="7">
        <v>907300</v>
      </c>
      <c r="L571" s="7">
        <v>100</v>
      </c>
      <c r="M571" s="7">
        <v>907300</v>
      </c>
      <c r="N571" s="7">
        <v>100</v>
      </c>
      <c r="O571" s="7">
        <v>907300</v>
      </c>
      <c r="P571" s="7">
        <v>100</v>
      </c>
      <c r="Q571" s="7">
        <v>0</v>
      </c>
      <c r="R571" s="7">
        <v>0</v>
      </c>
    </row>
    <row r="572" spans="1:18" x14ac:dyDescent="0.2">
      <c r="A572" s="5" t="s">
        <v>853</v>
      </c>
      <c r="B572" s="14" t="s">
        <v>824</v>
      </c>
      <c r="C572" s="7">
        <v>0</v>
      </c>
      <c r="D572" s="7">
        <v>0</v>
      </c>
      <c r="E572" s="7">
        <v>0</v>
      </c>
      <c r="F572" s="7">
        <v>454300</v>
      </c>
      <c r="G572" s="7">
        <v>0</v>
      </c>
      <c r="H572" s="7">
        <v>454300</v>
      </c>
      <c r="I572" s="7">
        <v>454300</v>
      </c>
      <c r="J572" s="7">
        <v>100</v>
      </c>
      <c r="K572" s="7">
        <v>454300</v>
      </c>
      <c r="L572" s="7">
        <v>100</v>
      </c>
      <c r="M572" s="7">
        <v>454300</v>
      </c>
      <c r="N572" s="7">
        <v>100</v>
      </c>
      <c r="O572" s="7">
        <v>454300</v>
      </c>
      <c r="P572" s="7">
        <v>100</v>
      </c>
      <c r="Q572" s="7">
        <v>0</v>
      </c>
      <c r="R572" s="7">
        <v>0</v>
      </c>
    </row>
    <row r="573" spans="1:18" x14ac:dyDescent="0.2">
      <c r="A573" s="5" t="s">
        <v>854</v>
      </c>
      <c r="B573" s="14" t="s">
        <v>826</v>
      </c>
      <c r="C573" s="7">
        <v>0</v>
      </c>
      <c r="D573" s="7">
        <v>0</v>
      </c>
      <c r="E573" s="7">
        <v>0</v>
      </c>
      <c r="F573" s="7">
        <v>14667074</v>
      </c>
      <c r="G573" s="7">
        <v>0</v>
      </c>
      <c r="H573" s="7">
        <v>14667074</v>
      </c>
      <c r="I573" s="7">
        <v>14181012</v>
      </c>
      <c r="J573" s="7">
        <v>96.686032946994104</v>
      </c>
      <c r="K573" s="7">
        <v>14181012</v>
      </c>
      <c r="L573" s="7">
        <v>96.686032946994104</v>
      </c>
      <c r="M573" s="7">
        <v>14181012</v>
      </c>
      <c r="N573" s="7">
        <v>96.686032946994104</v>
      </c>
      <c r="O573" s="7">
        <v>0</v>
      </c>
      <c r="P573" s="7">
        <v>0</v>
      </c>
      <c r="Q573" s="7">
        <v>486062</v>
      </c>
      <c r="R573" s="7">
        <v>3.31396705300594</v>
      </c>
    </row>
    <row r="574" spans="1:18" x14ac:dyDescent="0.2">
      <c r="A574" s="5" t="s">
        <v>855</v>
      </c>
      <c r="B574" s="14" t="s">
        <v>828</v>
      </c>
      <c r="C574" s="7">
        <v>0</v>
      </c>
      <c r="D574" s="7">
        <v>0</v>
      </c>
      <c r="E574" s="7">
        <v>0</v>
      </c>
      <c r="F574" s="7">
        <v>7521300</v>
      </c>
      <c r="G574" s="7">
        <v>0</v>
      </c>
      <c r="H574" s="7">
        <v>7521300</v>
      </c>
      <c r="I574" s="7">
        <v>7521300</v>
      </c>
      <c r="J574" s="7">
        <v>100</v>
      </c>
      <c r="K574" s="7">
        <v>7521300</v>
      </c>
      <c r="L574" s="7">
        <v>100</v>
      </c>
      <c r="M574" s="7">
        <v>7521300</v>
      </c>
      <c r="N574" s="7">
        <v>100</v>
      </c>
      <c r="O574" s="7">
        <v>7521300</v>
      </c>
      <c r="P574" s="7">
        <v>100</v>
      </c>
      <c r="Q574" s="7">
        <v>0</v>
      </c>
      <c r="R574" s="7">
        <v>0</v>
      </c>
    </row>
    <row r="575" spans="1:18" x14ac:dyDescent="0.2">
      <c r="A575" s="5" t="s">
        <v>856</v>
      </c>
      <c r="B575" s="14" t="s">
        <v>830</v>
      </c>
      <c r="C575" s="7">
        <v>0</v>
      </c>
      <c r="D575" s="7">
        <v>0</v>
      </c>
      <c r="E575" s="7">
        <v>0</v>
      </c>
      <c r="F575" s="7">
        <v>10618500</v>
      </c>
      <c r="G575" s="7">
        <v>0</v>
      </c>
      <c r="H575" s="7">
        <v>10618500</v>
      </c>
      <c r="I575" s="7">
        <v>10618500</v>
      </c>
      <c r="J575" s="7">
        <v>100</v>
      </c>
      <c r="K575" s="7">
        <v>10618500</v>
      </c>
      <c r="L575" s="7">
        <v>100</v>
      </c>
      <c r="M575" s="7">
        <v>10618500</v>
      </c>
      <c r="N575" s="7">
        <v>100</v>
      </c>
      <c r="O575" s="7">
        <v>10618500</v>
      </c>
      <c r="P575" s="7">
        <v>100</v>
      </c>
      <c r="Q575" s="7">
        <v>0</v>
      </c>
      <c r="R575" s="7">
        <v>0</v>
      </c>
    </row>
    <row r="576" spans="1:18" x14ac:dyDescent="0.2">
      <c r="A576" s="5" t="s">
        <v>857</v>
      </c>
      <c r="B576" s="14" t="s">
        <v>832</v>
      </c>
      <c r="C576" s="7">
        <v>0</v>
      </c>
      <c r="D576" s="7">
        <v>0</v>
      </c>
      <c r="E576" s="7">
        <v>0</v>
      </c>
      <c r="F576" s="7">
        <v>339000</v>
      </c>
      <c r="G576" s="7">
        <v>0</v>
      </c>
      <c r="H576" s="7">
        <v>339000</v>
      </c>
      <c r="I576" s="7">
        <v>339000</v>
      </c>
      <c r="J576" s="7">
        <v>100</v>
      </c>
      <c r="K576" s="7">
        <v>339000</v>
      </c>
      <c r="L576" s="7">
        <v>100</v>
      </c>
      <c r="M576" s="7">
        <v>339000</v>
      </c>
      <c r="N576" s="7">
        <v>100</v>
      </c>
      <c r="O576" s="7">
        <v>339000</v>
      </c>
      <c r="P576" s="7">
        <v>100</v>
      </c>
      <c r="Q576" s="7">
        <v>0</v>
      </c>
      <c r="R576" s="7">
        <v>0</v>
      </c>
    </row>
    <row r="577" spans="1:18" x14ac:dyDescent="0.2">
      <c r="A577" s="5" t="s">
        <v>858</v>
      </c>
      <c r="B577" s="14" t="s">
        <v>859</v>
      </c>
      <c r="C577" s="7">
        <v>17190920000</v>
      </c>
      <c r="D577" s="7">
        <v>0</v>
      </c>
      <c r="E577" s="7">
        <v>10000000</v>
      </c>
      <c r="F577" s="7">
        <v>2357186489</v>
      </c>
      <c r="G577" s="7">
        <v>6007950000</v>
      </c>
      <c r="H577" s="7">
        <v>13530156489</v>
      </c>
      <c r="I577" s="7">
        <v>13419693334.75</v>
      </c>
      <c r="J577" s="7">
        <v>99.183578147526902</v>
      </c>
      <c r="K577" s="7">
        <v>13419693334.75</v>
      </c>
      <c r="L577" s="7">
        <v>99.183578147526902</v>
      </c>
      <c r="M577" s="7">
        <v>13419693334.75</v>
      </c>
      <c r="N577" s="7">
        <v>99.183578147526902</v>
      </c>
      <c r="O577" s="7">
        <v>12684089959.75</v>
      </c>
      <c r="P577" s="7">
        <v>93.746808989697598</v>
      </c>
      <c r="Q577" s="7">
        <v>110463154.25</v>
      </c>
      <c r="R577" s="7">
        <v>0.81642185247307708</v>
      </c>
    </row>
    <row r="578" spans="1:18" x14ac:dyDescent="0.2">
      <c r="A578" s="5" t="s">
        <v>860</v>
      </c>
      <c r="B578" s="14" t="s">
        <v>66</v>
      </c>
      <c r="C578" s="7">
        <v>17190920000</v>
      </c>
      <c r="D578" s="7">
        <v>0</v>
      </c>
      <c r="E578" s="7">
        <v>10000000</v>
      </c>
      <c r="F578" s="7">
        <v>2357186489</v>
      </c>
      <c r="G578" s="7">
        <v>6007950000</v>
      </c>
      <c r="H578" s="7">
        <v>13530156489</v>
      </c>
      <c r="I578" s="7">
        <v>13419693334.75</v>
      </c>
      <c r="J578" s="7">
        <v>99.183578147526902</v>
      </c>
      <c r="K578" s="7">
        <v>13419693334.75</v>
      </c>
      <c r="L578" s="7">
        <v>99.183578147526902</v>
      </c>
      <c r="M578" s="7">
        <v>13419693334.75</v>
      </c>
      <c r="N578" s="7">
        <v>99.183578147526902</v>
      </c>
      <c r="O578" s="7">
        <v>12684089959.75</v>
      </c>
      <c r="P578" s="7">
        <v>93.746808989697598</v>
      </c>
      <c r="Q578" s="7">
        <v>110463154.25</v>
      </c>
      <c r="R578" s="7">
        <v>0.81642185247307708</v>
      </c>
    </row>
    <row r="579" spans="1:18" x14ac:dyDescent="0.2">
      <c r="A579" s="5" t="s">
        <v>861</v>
      </c>
      <c r="B579" s="14" t="s">
        <v>105</v>
      </c>
      <c r="C579" s="7">
        <v>17190920000</v>
      </c>
      <c r="D579" s="7">
        <v>0</v>
      </c>
      <c r="E579" s="7">
        <v>10000000</v>
      </c>
      <c r="F579" s="7">
        <v>2357186489</v>
      </c>
      <c r="G579" s="7">
        <v>6007950000</v>
      </c>
      <c r="H579" s="7">
        <v>13530156489</v>
      </c>
      <c r="I579" s="7">
        <v>13419693334.75</v>
      </c>
      <c r="J579" s="7">
        <v>99.183578147526902</v>
      </c>
      <c r="K579" s="7">
        <v>13419693334.75</v>
      </c>
      <c r="L579" s="7">
        <v>99.183578147526902</v>
      </c>
      <c r="M579" s="7">
        <v>13419693334.75</v>
      </c>
      <c r="N579" s="7">
        <v>99.183578147526902</v>
      </c>
      <c r="O579" s="7">
        <v>12684089959.75</v>
      </c>
      <c r="P579" s="7">
        <v>93.746808989697598</v>
      </c>
      <c r="Q579" s="7">
        <v>110463154.25</v>
      </c>
      <c r="R579" s="7">
        <v>0.81642185247307708</v>
      </c>
    </row>
    <row r="580" spans="1:18" x14ac:dyDescent="0.2">
      <c r="A580" s="5" t="s">
        <v>862</v>
      </c>
      <c r="B580" s="14" t="s">
        <v>765</v>
      </c>
      <c r="C580" s="7">
        <v>17190920000</v>
      </c>
      <c r="D580" s="7">
        <v>0</v>
      </c>
      <c r="E580" s="7">
        <v>10000000</v>
      </c>
      <c r="F580" s="7">
        <v>2357186489</v>
      </c>
      <c r="G580" s="7">
        <v>6007950000</v>
      </c>
      <c r="H580" s="7">
        <v>13530156489</v>
      </c>
      <c r="I580" s="7">
        <v>13419693334.75</v>
      </c>
      <c r="J580" s="7">
        <v>99.183578147526902</v>
      </c>
      <c r="K580" s="7">
        <v>13419693334.75</v>
      </c>
      <c r="L580" s="7">
        <v>99.183578147526902</v>
      </c>
      <c r="M580" s="7">
        <v>13419693334.75</v>
      </c>
      <c r="N580" s="7">
        <v>99.183578147526902</v>
      </c>
      <c r="O580" s="7">
        <v>12684089959.75</v>
      </c>
      <c r="P580" s="7">
        <v>93.746808989697598</v>
      </c>
      <c r="Q580" s="7">
        <v>110463154.25</v>
      </c>
      <c r="R580" s="7">
        <v>0.81642185247307708</v>
      </c>
    </row>
    <row r="581" spans="1:18" x14ac:dyDescent="0.2">
      <c r="A581" s="5" t="s">
        <v>863</v>
      </c>
      <c r="B581" s="14" t="s">
        <v>765</v>
      </c>
      <c r="C581" s="7">
        <v>17190920000</v>
      </c>
      <c r="D581" s="7">
        <v>0</v>
      </c>
      <c r="E581" s="7">
        <v>10000000</v>
      </c>
      <c r="F581" s="7">
        <v>2357186489</v>
      </c>
      <c r="G581" s="7">
        <v>6007950000</v>
      </c>
      <c r="H581" s="7">
        <v>13530156489</v>
      </c>
      <c r="I581" s="7">
        <v>13419693334.75</v>
      </c>
      <c r="J581" s="7">
        <v>99.183578147526902</v>
      </c>
      <c r="K581" s="7">
        <v>13419693334.75</v>
      </c>
      <c r="L581" s="7">
        <v>99.183578147526902</v>
      </c>
      <c r="M581" s="7">
        <v>13419693334.75</v>
      </c>
      <c r="N581" s="7">
        <v>99.183578147526902</v>
      </c>
      <c r="O581" s="7">
        <v>12684089959.75</v>
      </c>
      <c r="P581" s="7">
        <v>93.746808989697598</v>
      </c>
      <c r="Q581" s="7">
        <v>110463154.25</v>
      </c>
      <c r="R581" s="7">
        <v>0.81642185247307708</v>
      </c>
    </row>
    <row r="582" spans="1:18" x14ac:dyDescent="0.2">
      <c r="A582" s="5" t="s">
        <v>864</v>
      </c>
      <c r="B582" s="14" t="s">
        <v>865</v>
      </c>
      <c r="C582" s="7">
        <v>17190920000</v>
      </c>
      <c r="D582" s="7">
        <v>0</v>
      </c>
      <c r="E582" s="7">
        <v>10000000</v>
      </c>
      <c r="F582" s="7">
        <v>2357186489</v>
      </c>
      <c r="G582" s="7">
        <v>6007950000</v>
      </c>
      <c r="H582" s="7">
        <v>13530156489</v>
      </c>
      <c r="I582" s="7">
        <v>13419693334.75</v>
      </c>
      <c r="J582" s="7">
        <v>99.183578147526902</v>
      </c>
      <c r="K582" s="7">
        <v>13419693334.75</v>
      </c>
      <c r="L582" s="7">
        <v>99.183578147526902</v>
      </c>
      <c r="M582" s="7">
        <v>13419693334.75</v>
      </c>
      <c r="N582" s="7">
        <v>99.183578147526902</v>
      </c>
      <c r="O582" s="7">
        <v>12684089959.75</v>
      </c>
      <c r="P582" s="7">
        <v>93.746808989697598</v>
      </c>
      <c r="Q582" s="7">
        <v>110463154.25</v>
      </c>
      <c r="R582" s="7">
        <v>0.81642185247307708</v>
      </c>
    </row>
    <row r="583" spans="1:18" x14ac:dyDescent="0.2">
      <c r="A583" s="5" t="s">
        <v>866</v>
      </c>
      <c r="B583" s="14" t="s">
        <v>867</v>
      </c>
      <c r="C583" s="7">
        <v>17190920000</v>
      </c>
      <c r="D583" s="7">
        <v>0</v>
      </c>
      <c r="E583" s="7">
        <v>10000000</v>
      </c>
      <c r="F583" s="7">
        <v>2357186489</v>
      </c>
      <c r="G583" s="7">
        <v>6007950000</v>
      </c>
      <c r="H583" s="7">
        <v>13530156489</v>
      </c>
      <c r="I583" s="7">
        <v>13419693334.75</v>
      </c>
      <c r="J583" s="7">
        <v>99.183578147526902</v>
      </c>
      <c r="K583" s="7">
        <v>13419693334.75</v>
      </c>
      <c r="L583" s="7">
        <v>99.183578147526902</v>
      </c>
      <c r="M583" s="7">
        <v>13419693334.75</v>
      </c>
      <c r="N583" s="7">
        <v>99.183578147526902</v>
      </c>
      <c r="O583" s="7">
        <v>12684089959.75</v>
      </c>
      <c r="P583" s="7">
        <v>93.746808989697598</v>
      </c>
      <c r="Q583" s="7">
        <v>110463154.25</v>
      </c>
      <c r="R583" s="7">
        <v>0.81642185247307708</v>
      </c>
    </row>
    <row r="584" spans="1:18" x14ac:dyDescent="0.2">
      <c r="A584" s="5" t="s">
        <v>868</v>
      </c>
      <c r="B584" s="14" t="s">
        <v>78</v>
      </c>
      <c r="C584" s="7">
        <v>0</v>
      </c>
      <c r="D584" s="7">
        <v>0</v>
      </c>
      <c r="E584" s="7">
        <v>10000000</v>
      </c>
      <c r="F584" s="7">
        <v>11022112</v>
      </c>
      <c r="G584" s="7">
        <v>0</v>
      </c>
      <c r="H584" s="7">
        <v>1022112</v>
      </c>
      <c r="I584" s="7">
        <v>1022112</v>
      </c>
      <c r="J584" s="7">
        <v>100</v>
      </c>
      <c r="K584" s="7">
        <v>1022112</v>
      </c>
      <c r="L584" s="7">
        <v>100</v>
      </c>
      <c r="M584" s="7">
        <v>1022112</v>
      </c>
      <c r="N584" s="7">
        <v>100</v>
      </c>
      <c r="O584" s="7">
        <v>1022112</v>
      </c>
      <c r="P584" s="7">
        <v>100</v>
      </c>
      <c r="Q584" s="7">
        <v>0</v>
      </c>
      <c r="R584" s="7">
        <v>0</v>
      </c>
    </row>
    <row r="585" spans="1:18" x14ac:dyDescent="0.2">
      <c r="A585" s="5" t="s">
        <v>869</v>
      </c>
      <c r="B585" s="14" t="s">
        <v>794</v>
      </c>
      <c r="C585" s="7">
        <v>0</v>
      </c>
      <c r="D585" s="7">
        <v>0</v>
      </c>
      <c r="E585" s="7">
        <v>0</v>
      </c>
      <c r="F585" s="7">
        <v>0</v>
      </c>
      <c r="G585" s="7">
        <v>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</row>
    <row r="586" spans="1:18" x14ac:dyDescent="0.2">
      <c r="A586" s="5" t="s">
        <v>870</v>
      </c>
      <c r="B586" s="14" t="s">
        <v>871</v>
      </c>
      <c r="C586" s="7">
        <v>0</v>
      </c>
      <c r="D586" s="7">
        <v>0</v>
      </c>
      <c r="E586" s="7">
        <v>0</v>
      </c>
      <c r="F586" s="7">
        <v>1022112</v>
      </c>
      <c r="G586" s="7">
        <v>0</v>
      </c>
      <c r="H586" s="7">
        <v>1022112</v>
      </c>
      <c r="I586" s="7">
        <v>1022112</v>
      </c>
      <c r="J586" s="7">
        <v>100</v>
      </c>
      <c r="K586" s="7">
        <v>1022112</v>
      </c>
      <c r="L586" s="7">
        <v>100</v>
      </c>
      <c r="M586" s="7">
        <v>1022112</v>
      </c>
      <c r="N586" s="7">
        <v>100</v>
      </c>
      <c r="O586" s="7">
        <v>1022112</v>
      </c>
      <c r="P586" s="7">
        <v>100</v>
      </c>
      <c r="Q586" s="7">
        <v>0</v>
      </c>
      <c r="R586" s="7">
        <v>0</v>
      </c>
    </row>
    <row r="587" spans="1:18" x14ac:dyDescent="0.2">
      <c r="A587" s="5" t="s">
        <v>872</v>
      </c>
      <c r="B587" s="14" t="s">
        <v>873</v>
      </c>
      <c r="C587" s="7">
        <v>0</v>
      </c>
      <c r="D587" s="7">
        <v>0</v>
      </c>
      <c r="E587" s="7">
        <v>10000000</v>
      </c>
      <c r="F587" s="7">
        <v>10000000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</row>
    <row r="588" spans="1:18" x14ac:dyDescent="0.2">
      <c r="A588" s="5" t="s">
        <v>874</v>
      </c>
      <c r="B588" s="14" t="s">
        <v>772</v>
      </c>
      <c r="C588" s="7">
        <v>17190920000</v>
      </c>
      <c r="D588" s="7">
        <v>0</v>
      </c>
      <c r="E588" s="7">
        <v>0</v>
      </c>
      <c r="F588" s="7">
        <v>1995950000</v>
      </c>
      <c r="G588" s="7">
        <v>6007950000</v>
      </c>
      <c r="H588" s="7">
        <v>13178920000</v>
      </c>
      <c r="I588" s="7">
        <v>13089776546.75</v>
      </c>
      <c r="J588" s="7">
        <v>99.323590603402991</v>
      </c>
      <c r="K588" s="7">
        <v>13089776546.75</v>
      </c>
      <c r="L588" s="7">
        <v>99.323590603402991</v>
      </c>
      <c r="M588" s="7">
        <v>13089776546.75</v>
      </c>
      <c r="N588" s="7">
        <v>99.323590603402991</v>
      </c>
      <c r="O588" s="7">
        <v>12443323180.75</v>
      </c>
      <c r="P588" s="7">
        <v>94.418383150895494</v>
      </c>
      <c r="Q588" s="7">
        <v>89143453.25</v>
      </c>
      <c r="R588" s="7">
        <v>0.67640939659699006</v>
      </c>
    </row>
    <row r="589" spans="1:18" x14ac:dyDescent="0.2">
      <c r="A589" s="5" t="s">
        <v>875</v>
      </c>
      <c r="B589" s="14" t="s">
        <v>801</v>
      </c>
      <c r="C589" s="7">
        <v>11276234000</v>
      </c>
      <c r="D589" s="7">
        <v>0</v>
      </c>
      <c r="E589" s="7">
        <v>0</v>
      </c>
      <c r="F589" s="7">
        <v>469000000</v>
      </c>
      <c r="G589" s="7">
        <v>5076000000</v>
      </c>
      <c r="H589" s="7">
        <v>6669234000</v>
      </c>
      <c r="I589" s="7">
        <v>6669102754</v>
      </c>
      <c r="J589" s="7">
        <v>99.998032067850687</v>
      </c>
      <c r="K589" s="7">
        <v>6669102754</v>
      </c>
      <c r="L589" s="7">
        <v>99.998032067850687</v>
      </c>
      <c r="M589" s="7">
        <v>6669102754</v>
      </c>
      <c r="N589" s="7">
        <v>99.998032067850687</v>
      </c>
      <c r="O589" s="7">
        <v>6669102754</v>
      </c>
      <c r="P589" s="7">
        <v>99.998032067850687</v>
      </c>
      <c r="Q589" s="7">
        <v>131246</v>
      </c>
      <c r="R589" s="7">
        <v>1.9679321493292897E-3</v>
      </c>
    </row>
    <row r="590" spans="1:18" x14ac:dyDescent="0.2">
      <c r="A590" s="5" t="s">
        <v>876</v>
      </c>
      <c r="B590" s="14" t="s">
        <v>877</v>
      </c>
      <c r="C590" s="7">
        <v>4410000</v>
      </c>
      <c r="D590" s="7">
        <v>0</v>
      </c>
      <c r="E590" s="7">
        <v>0</v>
      </c>
      <c r="F590" s="7">
        <v>0</v>
      </c>
      <c r="G590" s="7">
        <v>0</v>
      </c>
      <c r="H590" s="7">
        <v>4410000</v>
      </c>
      <c r="I590" s="7">
        <v>2009806</v>
      </c>
      <c r="J590" s="7">
        <v>45.573832199546494</v>
      </c>
      <c r="K590" s="7">
        <v>2009806</v>
      </c>
      <c r="L590" s="7">
        <v>45.573832199546494</v>
      </c>
      <c r="M590" s="7">
        <v>2009806</v>
      </c>
      <c r="N590" s="7">
        <v>45.573832199546494</v>
      </c>
      <c r="O590" s="7">
        <v>2009806</v>
      </c>
      <c r="P590" s="7">
        <v>45.573832199546494</v>
      </c>
      <c r="Q590" s="7">
        <v>2400194</v>
      </c>
      <c r="R590" s="7">
        <v>54.426167800453506</v>
      </c>
    </row>
    <row r="591" spans="1:18" x14ac:dyDescent="0.2">
      <c r="A591" s="5" t="s">
        <v>878</v>
      </c>
      <c r="B591" s="14" t="s">
        <v>879</v>
      </c>
      <c r="C591" s="7">
        <v>588000000</v>
      </c>
      <c r="D591" s="7">
        <v>0</v>
      </c>
      <c r="E591" s="7">
        <v>0</v>
      </c>
      <c r="F591" s="7">
        <v>96550000</v>
      </c>
      <c r="G591" s="7">
        <v>0</v>
      </c>
      <c r="H591" s="7">
        <v>684550000</v>
      </c>
      <c r="I591" s="7">
        <v>684215716</v>
      </c>
      <c r="J591" s="7">
        <v>99.951167336206296</v>
      </c>
      <c r="K591" s="7">
        <v>684215716</v>
      </c>
      <c r="L591" s="7">
        <v>99.951167336206296</v>
      </c>
      <c r="M591" s="7">
        <v>684215716</v>
      </c>
      <c r="N591" s="7">
        <v>99.951167336206296</v>
      </c>
      <c r="O591" s="7">
        <v>684215716</v>
      </c>
      <c r="P591" s="7">
        <v>99.951167336206296</v>
      </c>
      <c r="Q591" s="7">
        <v>334284</v>
      </c>
      <c r="R591" s="7">
        <v>4.8832663793733098E-2</v>
      </c>
    </row>
    <row r="592" spans="1:18" x14ac:dyDescent="0.2">
      <c r="A592" s="5" t="s">
        <v>880</v>
      </c>
      <c r="B592" s="14" t="s">
        <v>881</v>
      </c>
      <c r="C592" s="7">
        <v>48500000</v>
      </c>
      <c r="D592" s="7">
        <v>0</v>
      </c>
      <c r="E592" s="7">
        <v>0</v>
      </c>
      <c r="F592" s="7">
        <v>0</v>
      </c>
      <c r="G592" s="7">
        <v>36000000</v>
      </c>
      <c r="H592" s="7">
        <v>12500000</v>
      </c>
      <c r="I592" s="7">
        <v>11823533</v>
      </c>
      <c r="J592" s="7">
        <v>94.588263999999995</v>
      </c>
      <c r="K592" s="7">
        <v>11823533</v>
      </c>
      <c r="L592" s="7">
        <v>94.588263999999995</v>
      </c>
      <c r="M592" s="7">
        <v>11823533</v>
      </c>
      <c r="N592" s="7">
        <v>94.588263999999995</v>
      </c>
      <c r="O592" s="7">
        <v>11823533</v>
      </c>
      <c r="P592" s="7">
        <v>94.588263999999995</v>
      </c>
      <c r="Q592" s="7">
        <v>676467</v>
      </c>
      <c r="R592" s="7">
        <v>5.4117359999999994</v>
      </c>
    </row>
    <row r="593" spans="1:18" x14ac:dyDescent="0.2">
      <c r="A593" s="5" t="s">
        <v>882</v>
      </c>
      <c r="B593" s="14" t="s">
        <v>883</v>
      </c>
      <c r="C593" s="7">
        <v>400000000</v>
      </c>
      <c r="D593" s="7">
        <v>0</v>
      </c>
      <c r="E593" s="7">
        <v>0</v>
      </c>
      <c r="F593" s="7">
        <v>0</v>
      </c>
      <c r="G593" s="7">
        <v>20000000</v>
      </c>
      <c r="H593" s="7">
        <v>380000000</v>
      </c>
      <c r="I593" s="7">
        <v>369403217</v>
      </c>
      <c r="J593" s="7">
        <v>97.211372894736797</v>
      </c>
      <c r="K593" s="7">
        <v>369403217</v>
      </c>
      <c r="L593" s="7">
        <v>97.211372894736797</v>
      </c>
      <c r="M593" s="7">
        <v>369403217</v>
      </c>
      <c r="N593" s="7">
        <v>97.211372894736797</v>
      </c>
      <c r="O593" s="7">
        <v>369403217</v>
      </c>
      <c r="P593" s="7">
        <v>97.211372894736797</v>
      </c>
      <c r="Q593" s="7">
        <v>10596783</v>
      </c>
      <c r="R593" s="7">
        <v>2.7886271052631604</v>
      </c>
    </row>
    <row r="594" spans="1:18" x14ac:dyDescent="0.2">
      <c r="A594" s="5" t="s">
        <v>884</v>
      </c>
      <c r="B594" s="14" t="s">
        <v>885</v>
      </c>
      <c r="C594" s="7">
        <v>88200000</v>
      </c>
      <c r="D594" s="7">
        <v>0</v>
      </c>
      <c r="E594" s="7">
        <v>0</v>
      </c>
      <c r="F594" s="7">
        <v>400000</v>
      </c>
      <c r="G594" s="7">
        <v>0</v>
      </c>
      <c r="H594" s="7">
        <v>88600000</v>
      </c>
      <c r="I594" s="7">
        <v>88512159</v>
      </c>
      <c r="J594" s="7">
        <v>99.900856659142192</v>
      </c>
      <c r="K594" s="7">
        <v>88512159</v>
      </c>
      <c r="L594" s="7">
        <v>99.900856659142192</v>
      </c>
      <c r="M594" s="7">
        <v>88512159</v>
      </c>
      <c r="N594" s="7">
        <v>99.900856659142192</v>
      </c>
      <c r="O594" s="7">
        <v>88512159</v>
      </c>
      <c r="P594" s="7">
        <v>99.900856659142192</v>
      </c>
      <c r="Q594" s="7">
        <v>87841</v>
      </c>
      <c r="R594" s="7">
        <v>9.9143340857787796E-2</v>
      </c>
    </row>
    <row r="595" spans="1:18" x14ac:dyDescent="0.2">
      <c r="A595" s="5" t="s">
        <v>886</v>
      </c>
      <c r="B595" s="14" t="s">
        <v>887</v>
      </c>
      <c r="C595" s="7">
        <v>105000000</v>
      </c>
      <c r="D595" s="7">
        <v>0</v>
      </c>
      <c r="E595" s="7">
        <v>0</v>
      </c>
      <c r="F595" s="7">
        <v>0</v>
      </c>
      <c r="G595" s="7">
        <v>84400000</v>
      </c>
      <c r="H595" s="7">
        <v>20600000</v>
      </c>
      <c r="I595" s="7">
        <v>20220899</v>
      </c>
      <c r="J595" s="7">
        <v>98.159703883495084</v>
      </c>
      <c r="K595" s="7">
        <v>20220899</v>
      </c>
      <c r="L595" s="7">
        <v>98.159703883495084</v>
      </c>
      <c r="M595" s="7">
        <v>20220899</v>
      </c>
      <c r="N595" s="7">
        <v>98.159703883495084</v>
      </c>
      <c r="O595" s="7">
        <v>20220899</v>
      </c>
      <c r="P595" s="7">
        <v>98.159703883495084</v>
      </c>
      <c r="Q595" s="7">
        <v>379101</v>
      </c>
      <c r="R595" s="7">
        <v>1.8402961165048499</v>
      </c>
    </row>
    <row r="596" spans="1:18" x14ac:dyDescent="0.2">
      <c r="A596" s="5" t="s">
        <v>888</v>
      </c>
      <c r="B596" s="14" t="s">
        <v>807</v>
      </c>
      <c r="C596" s="7">
        <v>247800000</v>
      </c>
      <c r="D596" s="7">
        <v>0</v>
      </c>
      <c r="E596" s="7">
        <v>0</v>
      </c>
      <c r="F596" s="7">
        <v>0</v>
      </c>
      <c r="G596" s="7">
        <v>20000000</v>
      </c>
      <c r="H596" s="7">
        <v>227800000</v>
      </c>
      <c r="I596" s="7">
        <v>227142716</v>
      </c>
      <c r="J596" s="7">
        <v>99.711464442493394</v>
      </c>
      <c r="K596" s="7">
        <v>227142716</v>
      </c>
      <c r="L596" s="7">
        <v>99.711464442493394</v>
      </c>
      <c r="M596" s="7">
        <v>227142716</v>
      </c>
      <c r="N596" s="7">
        <v>99.711464442493394</v>
      </c>
      <c r="O596" s="7">
        <v>227142716</v>
      </c>
      <c r="P596" s="7">
        <v>99.711464442493394</v>
      </c>
      <c r="Q596" s="7">
        <v>657284</v>
      </c>
      <c r="R596" s="7">
        <v>0.28853555750658499</v>
      </c>
    </row>
    <row r="597" spans="1:18" x14ac:dyDescent="0.2">
      <c r="A597" s="5" t="s">
        <v>889</v>
      </c>
      <c r="B597" s="14" t="s">
        <v>890</v>
      </c>
      <c r="C597" s="7">
        <v>273000000</v>
      </c>
      <c r="D597" s="7">
        <v>0</v>
      </c>
      <c r="E597" s="7">
        <v>0</v>
      </c>
      <c r="F597" s="7">
        <v>50000000</v>
      </c>
      <c r="G597" s="7">
        <v>38000000</v>
      </c>
      <c r="H597" s="7">
        <v>285000000</v>
      </c>
      <c r="I597" s="7">
        <v>284590298</v>
      </c>
      <c r="J597" s="7">
        <v>99.856244912280687</v>
      </c>
      <c r="K597" s="7">
        <v>284590298</v>
      </c>
      <c r="L597" s="7">
        <v>99.856244912280687</v>
      </c>
      <c r="M597" s="7">
        <v>284590298</v>
      </c>
      <c r="N597" s="7">
        <v>99.856244912280687</v>
      </c>
      <c r="O597" s="7">
        <v>284590298</v>
      </c>
      <c r="P597" s="7">
        <v>99.856244912280687</v>
      </c>
      <c r="Q597" s="7">
        <v>409702</v>
      </c>
      <c r="R597" s="7">
        <v>0.14375508771929801</v>
      </c>
    </row>
    <row r="598" spans="1:18" x14ac:dyDescent="0.2">
      <c r="A598" s="5" t="s">
        <v>891</v>
      </c>
      <c r="B598" s="14" t="s">
        <v>650</v>
      </c>
      <c r="C598" s="7">
        <v>273000000</v>
      </c>
      <c r="D598" s="7">
        <v>0</v>
      </c>
      <c r="E598" s="7">
        <v>0</v>
      </c>
      <c r="F598" s="7">
        <v>45000000</v>
      </c>
      <c r="G598" s="7">
        <v>0</v>
      </c>
      <c r="H598" s="7">
        <v>318000000</v>
      </c>
      <c r="I598" s="7">
        <v>317167983</v>
      </c>
      <c r="J598" s="7">
        <v>99.738359433962287</v>
      </c>
      <c r="K598" s="7">
        <v>317167983</v>
      </c>
      <c r="L598" s="7">
        <v>99.738359433962287</v>
      </c>
      <c r="M598" s="7">
        <v>317167983</v>
      </c>
      <c r="N598" s="7">
        <v>99.738359433962287</v>
      </c>
      <c r="O598" s="7">
        <v>317167983</v>
      </c>
      <c r="P598" s="7">
        <v>99.738359433962287</v>
      </c>
      <c r="Q598" s="7">
        <v>832017</v>
      </c>
      <c r="R598" s="7">
        <v>0.26164056603773606</v>
      </c>
    </row>
    <row r="599" spans="1:18" x14ac:dyDescent="0.2">
      <c r="A599" s="5" t="s">
        <v>892</v>
      </c>
      <c r="B599" s="14" t="s">
        <v>638</v>
      </c>
      <c r="C599" s="7">
        <v>546000000</v>
      </c>
      <c r="D599" s="7">
        <v>0</v>
      </c>
      <c r="E599" s="7">
        <v>0</v>
      </c>
      <c r="F599" s="7">
        <v>576000000</v>
      </c>
      <c r="G599" s="7">
        <v>493000000</v>
      </c>
      <c r="H599" s="7">
        <v>629000000</v>
      </c>
      <c r="I599" s="7">
        <v>628908165</v>
      </c>
      <c r="J599" s="7">
        <v>99.985399841017497</v>
      </c>
      <c r="K599" s="7">
        <v>628908165</v>
      </c>
      <c r="L599" s="7">
        <v>99.985399841017497</v>
      </c>
      <c r="M599" s="7">
        <v>628908165</v>
      </c>
      <c r="N599" s="7">
        <v>99.985399841017497</v>
      </c>
      <c r="O599" s="7">
        <v>628908165</v>
      </c>
      <c r="P599" s="7">
        <v>99.985399841017497</v>
      </c>
      <c r="Q599" s="7">
        <v>91835</v>
      </c>
      <c r="R599" s="7">
        <v>1.46001589825119E-2</v>
      </c>
    </row>
    <row r="600" spans="1:18" x14ac:dyDescent="0.2">
      <c r="A600" s="5" t="s">
        <v>893</v>
      </c>
      <c r="B600" s="14" t="s">
        <v>894</v>
      </c>
      <c r="C600" s="7">
        <v>16076000</v>
      </c>
      <c r="D600" s="7">
        <v>0</v>
      </c>
      <c r="E600" s="7">
        <v>0</v>
      </c>
      <c r="F600" s="7">
        <v>23000000</v>
      </c>
      <c r="G600" s="7">
        <v>0</v>
      </c>
      <c r="H600" s="7">
        <v>39076000</v>
      </c>
      <c r="I600" s="7">
        <v>38905946</v>
      </c>
      <c r="J600" s="7">
        <v>99.564812160917185</v>
      </c>
      <c r="K600" s="7">
        <v>38905946</v>
      </c>
      <c r="L600" s="7">
        <v>99.564812160917185</v>
      </c>
      <c r="M600" s="7">
        <v>38905946</v>
      </c>
      <c r="N600" s="7">
        <v>99.564812160917185</v>
      </c>
      <c r="O600" s="7">
        <v>38905946</v>
      </c>
      <c r="P600" s="7">
        <v>99.564812160917185</v>
      </c>
      <c r="Q600" s="7">
        <v>170054</v>
      </c>
      <c r="R600" s="7">
        <v>0.435187839082813</v>
      </c>
    </row>
    <row r="601" spans="1:18" x14ac:dyDescent="0.2">
      <c r="A601" s="5" t="s">
        <v>895</v>
      </c>
      <c r="B601" s="14" t="s">
        <v>794</v>
      </c>
      <c r="C601" s="7">
        <v>78750000</v>
      </c>
      <c r="D601" s="7">
        <v>0</v>
      </c>
      <c r="E601" s="7">
        <v>0</v>
      </c>
      <c r="F601" s="7">
        <v>0</v>
      </c>
      <c r="G601" s="7">
        <v>15000000</v>
      </c>
      <c r="H601" s="7">
        <v>63750000</v>
      </c>
      <c r="I601" s="7">
        <v>62944548</v>
      </c>
      <c r="J601" s="7">
        <v>98.736545882352885</v>
      </c>
      <c r="K601" s="7">
        <v>62944548</v>
      </c>
      <c r="L601" s="7">
        <v>98.736545882352885</v>
      </c>
      <c r="M601" s="7">
        <v>62944548</v>
      </c>
      <c r="N601" s="7">
        <v>98.736545882352885</v>
      </c>
      <c r="O601" s="7">
        <v>57844548</v>
      </c>
      <c r="P601" s="7">
        <v>90.736545882352885</v>
      </c>
      <c r="Q601" s="7">
        <v>805452</v>
      </c>
      <c r="R601" s="7">
        <v>1.2634541176470599</v>
      </c>
    </row>
    <row r="602" spans="1:18" x14ac:dyDescent="0.2">
      <c r="A602" s="5" t="s">
        <v>896</v>
      </c>
      <c r="B602" s="14" t="s">
        <v>816</v>
      </c>
      <c r="C602" s="7">
        <v>332850000</v>
      </c>
      <c r="D602" s="7">
        <v>0</v>
      </c>
      <c r="E602" s="7">
        <v>0</v>
      </c>
      <c r="F602" s="7">
        <v>0</v>
      </c>
      <c r="G602" s="7">
        <v>16000000</v>
      </c>
      <c r="H602" s="7">
        <v>316850000</v>
      </c>
      <c r="I602" s="7">
        <v>316140000</v>
      </c>
      <c r="J602" s="7">
        <v>99.775919204670998</v>
      </c>
      <c r="K602" s="7">
        <v>316140000</v>
      </c>
      <c r="L602" s="7">
        <v>99.775919204670998</v>
      </c>
      <c r="M602" s="7">
        <v>316140000</v>
      </c>
      <c r="N602" s="7">
        <v>99.775919204670998</v>
      </c>
      <c r="O602" s="7">
        <v>316140000</v>
      </c>
      <c r="P602" s="7">
        <v>99.775919204670998</v>
      </c>
      <c r="Q602" s="7">
        <v>710000</v>
      </c>
      <c r="R602" s="7">
        <v>0.22408079532902</v>
      </c>
    </row>
    <row r="603" spans="1:18" x14ac:dyDescent="0.2">
      <c r="A603" s="5" t="s">
        <v>897</v>
      </c>
      <c r="B603" s="14" t="s">
        <v>818</v>
      </c>
      <c r="C603" s="7">
        <v>40950000</v>
      </c>
      <c r="D603" s="7">
        <v>0</v>
      </c>
      <c r="E603" s="7">
        <v>0</v>
      </c>
      <c r="F603" s="7">
        <v>0</v>
      </c>
      <c r="G603" s="7">
        <v>0</v>
      </c>
      <c r="H603" s="7">
        <v>40950000</v>
      </c>
      <c r="I603" s="7">
        <v>39665702.299999997</v>
      </c>
      <c r="J603" s="7">
        <v>96.863741880341891</v>
      </c>
      <c r="K603" s="7">
        <v>39665702.299999997</v>
      </c>
      <c r="L603" s="7">
        <v>96.863741880341891</v>
      </c>
      <c r="M603" s="7">
        <v>39665702.299999997</v>
      </c>
      <c r="N603" s="7">
        <v>96.863741880341891</v>
      </c>
      <c r="O603" s="7">
        <v>39665702.299999997</v>
      </c>
      <c r="P603" s="7">
        <v>96.863741880341891</v>
      </c>
      <c r="Q603" s="7">
        <v>1284297.7</v>
      </c>
      <c r="R603" s="7">
        <v>3.1362581196581201</v>
      </c>
    </row>
    <row r="604" spans="1:18" x14ac:dyDescent="0.2">
      <c r="A604" s="5" t="s">
        <v>898</v>
      </c>
      <c r="B604" s="14" t="s">
        <v>820</v>
      </c>
      <c r="C604" s="7">
        <v>249900000</v>
      </c>
      <c r="D604" s="7">
        <v>0</v>
      </c>
      <c r="E604" s="7">
        <v>0</v>
      </c>
      <c r="F604" s="7">
        <v>0</v>
      </c>
      <c r="G604" s="7">
        <v>12000000</v>
      </c>
      <c r="H604" s="7">
        <v>237900000</v>
      </c>
      <c r="I604" s="7">
        <v>237133700</v>
      </c>
      <c r="J604" s="7">
        <v>99.67788986969309</v>
      </c>
      <c r="K604" s="7">
        <v>237133700</v>
      </c>
      <c r="L604" s="7">
        <v>99.67788986969309</v>
      </c>
      <c r="M604" s="7">
        <v>237133700</v>
      </c>
      <c r="N604" s="7">
        <v>99.67788986969309</v>
      </c>
      <c r="O604" s="7">
        <v>237133700</v>
      </c>
      <c r="P604" s="7">
        <v>99.67788986969309</v>
      </c>
      <c r="Q604" s="7">
        <v>766300</v>
      </c>
      <c r="R604" s="7">
        <v>0.32211013030685198</v>
      </c>
    </row>
    <row r="605" spans="1:18" x14ac:dyDescent="0.2">
      <c r="A605" s="5" t="s">
        <v>899</v>
      </c>
      <c r="B605" s="14" t="s">
        <v>900</v>
      </c>
      <c r="C605" s="7">
        <v>82950000</v>
      </c>
      <c r="D605" s="7">
        <v>0</v>
      </c>
      <c r="E605" s="7">
        <v>0</v>
      </c>
      <c r="F605" s="7">
        <v>0</v>
      </c>
      <c r="G605" s="7">
        <v>0</v>
      </c>
      <c r="H605" s="7">
        <v>82950000</v>
      </c>
      <c r="I605" s="7">
        <v>79156356.950000003</v>
      </c>
      <c r="J605" s="7">
        <v>95.426590657022288</v>
      </c>
      <c r="K605" s="7">
        <v>79156356.950000003</v>
      </c>
      <c r="L605" s="7">
        <v>95.426590657022288</v>
      </c>
      <c r="M605" s="7">
        <v>79156356.950000003</v>
      </c>
      <c r="N605" s="7">
        <v>95.426590657022288</v>
      </c>
      <c r="O605" s="7">
        <v>79156356.950000003</v>
      </c>
      <c r="P605" s="7">
        <v>95.426590657022288</v>
      </c>
      <c r="Q605" s="7">
        <v>3793643.05</v>
      </c>
      <c r="R605" s="7">
        <v>4.5734093429776994</v>
      </c>
    </row>
    <row r="606" spans="1:18" x14ac:dyDescent="0.2">
      <c r="A606" s="5" t="s">
        <v>901</v>
      </c>
      <c r="B606" s="14" t="s">
        <v>902</v>
      </c>
      <c r="C606" s="7">
        <v>40950000</v>
      </c>
      <c r="D606" s="7">
        <v>0</v>
      </c>
      <c r="E606" s="7">
        <v>0</v>
      </c>
      <c r="F606" s="7">
        <v>0</v>
      </c>
      <c r="G606" s="7">
        <v>0</v>
      </c>
      <c r="H606" s="7">
        <v>40950000</v>
      </c>
      <c r="I606" s="7">
        <v>39665702.299999997</v>
      </c>
      <c r="J606" s="7">
        <v>96.863741880341891</v>
      </c>
      <c r="K606" s="7">
        <v>39665702.299999997</v>
      </c>
      <c r="L606" s="7">
        <v>96.863741880341891</v>
      </c>
      <c r="M606" s="7">
        <v>39665702.299999997</v>
      </c>
      <c r="N606" s="7">
        <v>96.863741880341891</v>
      </c>
      <c r="O606" s="7">
        <v>39665702.299999997</v>
      </c>
      <c r="P606" s="7">
        <v>96.863741880341891</v>
      </c>
      <c r="Q606" s="7">
        <v>1284297.7</v>
      </c>
      <c r="R606" s="7">
        <v>3.1362581196581201</v>
      </c>
    </row>
    <row r="607" spans="1:18" x14ac:dyDescent="0.2">
      <c r="A607" s="5" t="s">
        <v>903</v>
      </c>
      <c r="B607" s="14" t="s">
        <v>904</v>
      </c>
      <c r="C607" s="7">
        <v>814000000</v>
      </c>
      <c r="D607" s="7">
        <v>0</v>
      </c>
      <c r="E607" s="7">
        <v>0</v>
      </c>
      <c r="F607" s="7">
        <v>696000000</v>
      </c>
      <c r="G607" s="7">
        <v>64000000</v>
      </c>
      <c r="H607" s="7">
        <v>1446000000</v>
      </c>
      <c r="I607" s="7">
        <v>1442378964</v>
      </c>
      <c r="J607" s="7">
        <v>99.749582572614088</v>
      </c>
      <c r="K607" s="7">
        <v>1442378964</v>
      </c>
      <c r="L607" s="7">
        <v>99.749582572614088</v>
      </c>
      <c r="M607" s="7">
        <v>1442378964</v>
      </c>
      <c r="N607" s="7">
        <v>99.749582572614088</v>
      </c>
      <c r="O607" s="7">
        <v>806325598</v>
      </c>
      <c r="P607" s="7">
        <v>55.762489488243396</v>
      </c>
      <c r="Q607" s="7">
        <v>3621036</v>
      </c>
      <c r="R607" s="7">
        <v>0.25041742738589201</v>
      </c>
    </row>
    <row r="608" spans="1:18" x14ac:dyDescent="0.2">
      <c r="A608" s="5" t="s">
        <v>905</v>
      </c>
      <c r="B608" s="14" t="s">
        <v>906</v>
      </c>
      <c r="C608" s="7">
        <v>610050000</v>
      </c>
      <c r="D608" s="7">
        <v>0</v>
      </c>
      <c r="E608" s="7">
        <v>0</v>
      </c>
      <c r="F608" s="7">
        <v>0</v>
      </c>
      <c r="G608" s="7">
        <v>0</v>
      </c>
      <c r="H608" s="7">
        <v>610050000</v>
      </c>
      <c r="I608" s="7">
        <v>585703686.54999995</v>
      </c>
      <c r="J608" s="7">
        <v>96.009128194410295</v>
      </c>
      <c r="K608" s="7">
        <v>585703686.54999995</v>
      </c>
      <c r="L608" s="7">
        <v>96.009128194410295</v>
      </c>
      <c r="M608" s="7">
        <v>585703686.54999995</v>
      </c>
      <c r="N608" s="7">
        <v>96.009128194410295</v>
      </c>
      <c r="O608" s="7">
        <v>585703686.54999995</v>
      </c>
      <c r="P608" s="7">
        <v>96.009128194410295</v>
      </c>
      <c r="Q608" s="7">
        <v>24346313.449999999</v>
      </c>
      <c r="R608" s="7">
        <v>3.9908718055897099</v>
      </c>
    </row>
    <row r="609" spans="1:18" x14ac:dyDescent="0.2">
      <c r="A609" s="5" t="s">
        <v>907</v>
      </c>
      <c r="B609" s="14" t="s">
        <v>908</v>
      </c>
      <c r="C609" s="7">
        <v>858900000</v>
      </c>
      <c r="D609" s="7">
        <v>0</v>
      </c>
      <c r="E609" s="7">
        <v>0</v>
      </c>
      <c r="F609" s="7">
        <v>0</v>
      </c>
      <c r="G609" s="7">
        <v>0</v>
      </c>
      <c r="H609" s="7">
        <v>858900000</v>
      </c>
      <c r="I609" s="7">
        <v>830503171.64999998</v>
      </c>
      <c r="J609" s="7">
        <v>96.693814373035281</v>
      </c>
      <c r="K609" s="7">
        <v>830503171.64999998</v>
      </c>
      <c r="L609" s="7">
        <v>96.693814373035281</v>
      </c>
      <c r="M609" s="7">
        <v>830503171.64999998</v>
      </c>
      <c r="N609" s="7">
        <v>96.693814373035281</v>
      </c>
      <c r="O609" s="7">
        <v>830503171.64999998</v>
      </c>
      <c r="P609" s="7">
        <v>96.693814373035281</v>
      </c>
      <c r="Q609" s="7">
        <v>28396828.350000001</v>
      </c>
      <c r="R609" s="7">
        <v>3.3061856269647198</v>
      </c>
    </row>
    <row r="610" spans="1:18" x14ac:dyDescent="0.2">
      <c r="A610" s="5" t="s">
        <v>909</v>
      </c>
      <c r="B610" s="14" t="s">
        <v>910</v>
      </c>
      <c r="C610" s="7">
        <v>38850000</v>
      </c>
      <c r="D610" s="7">
        <v>0</v>
      </c>
      <c r="E610" s="7">
        <v>0</v>
      </c>
      <c r="F610" s="7">
        <v>0</v>
      </c>
      <c r="G610" s="7">
        <v>0</v>
      </c>
      <c r="H610" s="7">
        <v>38850000</v>
      </c>
      <c r="I610" s="7">
        <v>38471200</v>
      </c>
      <c r="J610" s="7">
        <v>99.024967824967788</v>
      </c>
      <c r="K610" s="7">
        <v>38471200</v>
      </c>
      <c r="L610" s="7">
        <v>99.024967824967788</v>
      </c>
      <c r="M610" s="7">
        <v>38471200</v>
      </c>
      <c r="N610" s="7">
        <v>99.024967824967788</v>
      </c>
      <c r="O610" s="7">
        <v>38471200</v>
      </c>
      <c r="P610" s="7">
        <v>99.024967824967788</v>
      </c>
      <c r="Q610" s="7">
        <v>378800</v>
      </c>
      <c r="R610" s="7">
        <v>0.97503217503217499</v>
      </c>
    </row>
    <row r="611" spans="1:18" x14ac:dyDescent="0.2">
      <c r="A611" s="5" t="s">
        <v>911</v>
      </c>
      <c r="B611" s="14" t="s">
        <v>871</v>
      </c>
      <c r="C611" s="7">
        <v>18000000</v>
      </c>
      <c r="D611" s="7">
        <v>0</v>
      </c>
      <c r="E611" s="7">
        <v>0</v>
      </c>
      <c r="F611" s="7">
        <v>0</v>
      </c>
      <c r="G611" s="7">
        <v>0</v>
      </c>
      <c r="H611" s="7">
        <v>18000000</v>
      </c>
      <c r="I611" s="7">
        <v>14659223</v>
      </c>
      <c r="J611" s="7">
        <v>81.440127777777789</v>
      </c>
      <c r="K611" s="7">
        <v>14659223</v>
      </c>
      <c r="L611" s="7">
        <v>81.440127777777789</v>
      </c>
      <c r="M611" s="7">
        <v>14659223</v>
      </c>
      <c r="N611" s="7">
        <v>81.440127777777789</v>
      </c>
      <c r="O611" s="7">
        <v>14659223</v>
      </c>
      <c r="P611" s="7">
        <v>81.440127777777789</v>
      </c>
      <c r="Q611" s="7">
        <v>3340777</v>
      </c>
      <c r="R611" s="7">
        <v>18.559872222222197</v>
      </c>
    </row>
    <row r="612" spans="1:18" x14ac:dyDescent="0.2">
      <c r="A612" s="5" t="s">
        <v>912</v>
      </c>
      <c r="B612" s="14" t="s">
        <v>873</v>
      </c>
      <c r="C612" s="7">
        <v>23100000</v>
      </c>
      <c r="D612" s="7">
        <v>0</v>
      </c>
      <c r="E612" s="7">
        <v>0</v>
      </c>
      <c r="F612" s="7">
        <v>0</v>
      </c>
      <c r="G612" s="7">
        <v>17000000</v>
      </c>
      <c r="H612" s="7">
        <v>6100000</v>
      </c>
      <c r="I612" s="7">
        <v>5300000</v>
      </c>
      <c r="J612" s="7">
        <v>86.885245901639294</v>
      </c>
      <c r="K612" s="7">
        <v>5300000</v>
      </c>
      <c r="L612" s="7">
        <v>86.885245901639294</v>
      </c>
      <c r="M612" s="7">
        <v>5300000</v>
      </c>
      <c r="N612" s="7">
        <v>86.885245901639294</v>
      </c>
      <c r="O612" s="7">
        <v>0</v>
      </c>
      <c r="P612" s="7">
        <v>0</v>
      </c>
      <c r="Q612" s="7">
        <v>800000</v>
      </c>
      <c r="R612" s="7">
        <v>13.114754098360699</v>
      </c>
    </row>
    <row r="613" spans="1:18" x14ac:dyDescent="0.2">
      <c r="A613" s="5" t="s">
        <v>913</v>
      </c>
      <c r="B613" s="14" t="s">
        <v>914</v>
      </c>
      <c r="C613" s="7">
        <v>56700000</v>
      </c>
      <c r="D613" s="7">
        <v>0</v>
      </c>
      <c r="E613" s="7">
        <v>0</v>
      </c>
      <c r="F613" s="7">
        <v>0</v>
      </c>
      <c r="G613" s="7">
        <v>56700000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</row>
    <row r="614" spans="1:18" x14ac:dyDescent="0.2">
      <c r="A614" s="5" t="s">
        <v>915</v>
      </c>
      <c r="B614" s="14" t="s">
        <v>916</v>
      </c>
      <c r="C614" s="7">
        <v>18900000</v>
      </c>
      <c r="D614" s="7">
        <v>0</v>
      </c>
      <c r="E614" s="7">
        <v>0</v>
      </c>
      <c r="F614" s="7">
        <v>40000000</v>
      </c>
      <c r="G614" s="7">
        <v>0</v>
      </c>
      <c r="H614" s="7">
        <v>58900000</v>
      </c>
      <c r="I614" s="7">
        <v>56051100</v>
      </c>
      <c r="J614" s="7">
        <v>95.163157894736798</v>
      </c>
      <c r="K614" s="7">
        <v>56051100</v>
      </c>
      <c r="L614" s="7">
        <v>95.163157894736798</v>
      </c>
      <c r="M614" s="7">
        <v>56051100</v>
      </c>
      <c r="N614" s="7">
        <v>95.163157894736798</v>
      </c>
      <c r="O614" s="7">
        <v>56051100</v>
      </c>
      <c r="P614" s="7">
        <v>95.163157894736798</v>
      </c>
      <c r="Q614" s="7">
        <v>2848900</v>
      </c>
      <c r="R614" s="7">
        <v>4.8368421052631598</v>
      </c>
    </row>
    <row r="615" spans="1:18" x14ac:dyDescent="0.2">
      <c r="A615" s="5" t="s">
        <v>917</v>
      </c>
      <c r="B615" s="14" t="s">
        <v>918</v>
      </c>
      <c r="C615" s="7">
        <v>59850000</v>
      </c>
      <c r="D615" s="7">
        <v>0</v>
      </c>
      <c r="E615" s="7">
        <v>0</v>
      </c>
      <c r="F615" s="7">
        <v>0</v>
      </c>
      <c r="G615" s="7">
        <v>59850000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</row>
    <row r="616" spans="1:18" x14ac:dyDescent="0.2">
      <c r="A616" s="5" t="s">
        <v>919</v>
      </c>
      <c r="B616" s="14" t="s">
        <v>82</v>
      </c>
      <c r="C616" s="7">
        <v>0</v>
      </c>
      <c r="D616" s="7">
        <v>0</v>
      </c>
      <c r="E616" s="7">
        <v>0</v>
      </c>
      <c r="F616" s="7">
        <v>46186867</v>
      </c>
      <c r="G616" s="7">
        <v>0</v>
      </c>
      <c r="H616" s="7">
        <v>46186867</v>
      </c>
      <c r="I616" s="7">
        <v>46186867</v>
      </c>
      <c r="J616" s="7">
        <v>100</v>
      </c>
      <c r="K616" s="7">
        <v>46186867</v>
      </c>
      <c r="L616" s="7">
        <v>100</v>
      </c>
      <c r="M616" s="7">
        <v>46186867</v>
      </c>
      <c r="N616" s="7">
        <v>100</v>
      </c>
      <c r="O616" s="7">
        <v>46186867</v>
      </c>
      <c r="P616" s="7">
        <v>100</v>
      </c>
      <c r="Q616" s="7">
        <v>0</v>
      </c>
      <c r="R616" s="7">
        <v>0</v>
      </c>
    </row>
    <row r="617" spans="1:18" x14ac:dyDescent="0.2">
      <c r="A617" s="5" t="s">
        <v>920</v>
      </c>
      <c r="B617" s="14" t="s">
        <v>914</v>
      </c>
      <c r="C617" s="7">
        <v>0</v>
      </c>
      <c r="D617" s="7">
        <v>0</v>
      </c>
      <c r="E617" s="7">
        <v>0</v>
      </c>
      <c r="F617" s="7">
        <v>46186867</v>
      </c>
      <c r="G617" s="7">
        <v>0</v>
      </c>
      <c r="H617" s="7">
        <v>46186867</v>
      </c>
      <c r="I617" s="7">
        <v>46186867</v>
      </c>
      <c r="J617" s="7">
        <v>100</v>
      </c>
      <c r="K617" s="7">
        <v>46186867</v>
      </c>
      <c r="L617" s="7">
        <v>100</v>
      </c>
      <c r="M617" s="7">
        <v>46186867</v>
      </c>
      <c r="N617" s="7">
        <v>100</v>
      </c>
      <c r="O617" s="7">
        <v>46186867</v>
      </c>
      <c r="P617" s="7">
        <v>100</v>
      </c>
      <c r="Q617" s="7">
        <v>0</v>
      </c>
      <c r="R617" s="7">
        <v>0</v>
      </c>
    </row>
    <row r="618" spans="1:18" ht="38.25" x14ac:dyDescent="0.2">
      <c r="A618" s="5" t="s">
        <v>921</v>
      </c>
      <c r="B618" s="16" t="s">
        <v>848</v>
      </c>
      <c r="C618" s="7">
        <v>0</v>
      </c>
      <c r="D618" s="7">
        <v>0</v>
      </c>
      <c r="E618" s="7">
        <v>0</v>
      </c>
      <c r="F618" s="7">
        <v>304027510</v>
      </c>
      <c r="G618" s="7">
        <v>0</v>
      </c>
      <c r="H618" s="7">
        <v>304027510</v>
      </c>
      <c r="I618" s="7">
        <v>282707809</v>
      </c>
      <c r="J618" s="7">
        <v>92.987575038850892</v>
      </c>
      <c r="K618" s="7">
        <v>282707809</v>
      </c>
      <c r="L618" s="7">
        <v>92.987575038850892</v>
      </c>
      <c r="M618" s="7">
        <v>282707809</v>
      </c>
      <c r="N618" s="7">
        <v>92.987575038850892</v>
      </c>
      <c r="O618" s="7">
        <v>193557800</v>
      </c>
      <c r="P618" s="7">
        <v>63.664567722835294</v>
      </c>
      <c r="Q618" s="7">
        <v>21319701</v>
      </c>
      <c r="R618" s="7">
        <v>7.012424961149069</v>
      </c>
    </row>
    <row r="619" spans="1:18" x14ac:dyDescent="0.2">
      <c r="A619" s="5" t="s">
        <v>922</v>
      </c>
      <c r="B619" s="14" t="s">
        <v>816</v>
      </c>
      <c r="C619" s="7">
        <v>0</v>
      </c>
      <c r="D619" s="7">
        <v>0</v>
      </c>
      <c r="E619" s="7">
        <v>0</v>
      </c>
      <c r="F619" s="7">
        <v>27417700</v>
      </c>
      <c r="G619" s="7">
        <v>0</v>
      </c>
      <c r="H619" s="7">
        <v>27417700</v>
      </c>
      <c r="I619" s="7">
        <v>27417700</v>
      </c>
      <c r="J619" s="7">
        <v>100</v>
      </c>
      <c r="K619" s="7">
        <v>27417700</v>
      </c>
      <c r="L619" s="7">
        <v>100</v>
      </c>
      <c r="M619" s="7">
        <v>27417700</v>
      </c>
      <c r="N619" s="7">
        <v>100</v>
      </c>
      <c r="O619" s="7">
        <v>27417700</v>
      </c>
      <c r="P619" s="7">
        <v>100</v>
      </c>
      <c r="Q619" s="7">
        <v>0</v>
      </c>
      <c r="R619" s="7">
        <v>0</v>
      </c>
    </row>
    <row r="620" spans="1:18" x14ac:dyDescent="0.2">
      <c r="A620" s="5" t="s">
        <v>923</v>
      </c>
      <c r="B620" s="14" t="s">
        <v>818</v>
      </c>
      <c r="C620" s="7">
        <v>0</v>
      </c>
      <c r="D620" s="7">
        <v>0</v>
      </c>
      <c r="E620" s="7">
        <v>0</v>
      </c>
      <c r="F620" s="7">
        <v>3446700</v>
      </c>
      <c r="G620" s="7">
        <v>0</v>
      </c>
      <c r="H620" s="7">
        <v>3446700</v>
      </c>
      <c r="I620" s="7">
        <v>3446700</v>
      </c>
      <c r="J620" s="7">
        <v>100</v>
      </c>
      <c r="K620" s="7">
        <v>3446700</v>
      </c>
      <c r="L620" s="7">
        <v>100</v>
      </c>
      <c r="M620" s="7">
        <v>3446700</v>
      </c>
      <c r="N620" s="7">
        <v>100</v>
      </c>
      <c r="O620" s="7">
        <v>3446700</v>
      </c>
      <c r="P620" s="7">
        <v>100</v>
      </c>
      <c r="Q620" s="7">
        <v>0</v>
      </c>
      <c r="R620" s="7">
        <v>0</v>
      </c>
    </row>
    <row r="621" spans="1:18" x14ac:dyDescent="0.2">
      <c r="A621" s="5" t="s">
        <v>924</v>
      </c>
      <c r="B621" s="14" t="s">
        <v>820</v>
      </c>
      <c r="C621" s="7">
        <v>0</v>
      </c>
      <c r="D621" s="7">
        <v>0</v>
      </c>
      <c r="E621" s="7">
        <v>0</v>
      </c>
      <c r="F621" s="7">
        <v>20572000</v>
      </c>
      <c r="G621" s="7">
        <v>0</v>
      </c>
      <c r="H621" s="7">
        <v>20572000</v>
      </c>
      <c r="I621" s="7">
        <v>20572000</v>
      </c>
      <c r="J621" s="7">
        <v>100</v>
      </c>
      <c r="K621" s="7">
        <v>20572000</v>
      </c>
      <c r="L621" s="7">
        <v>100</v>
      </c>
      <c r="M621" s="7">
        <v>20572000</v>
      </c>
      <c r="N621" s="7">
        <v>100</v>
      </c>
      <c r="O621" s="7">
        <v>20572000</v>
      </c>
      <c r="P621" s="7">
        <v>100</v>
      </c>
      <c r="Q621" s="7">
        <v>0</v>
      </c>
      <c r="R621" s="7">
        <v>0</v>
      </c>
    </row>
    <row r="622" spans="1:18" x14ac:dyDescent="0.2">
      <c r="A622" s="5" t="s">
        <v>925</v>
      </c>
      <c r="B622" s="14" t="s">
        <v>900</v>
      </c>
      <c r="C622" s="7">
        <v>0</v>
      </c>
      <c r="D622" s="7">
        <v>0</v>
      </c>
      <c r="E622" s="7">
        <v>0</v>
      </c>
      <c r="F622" s="7">
        <v>6867900</v>
      </c>
      <c r="G622" s="7">
        <v>0</v>
      </c>
      <c r="H622" s="7">
        <v>6867900</v>
      </c>
      <c r="I622" s="7">
        <v>6867900</v>
      </c>
      <c r="J622" s="7">
        <v>100</v>
      </c>
      <c r="K622" s="7">
        <v>6867900</v>
      </c>
      <c r="L622" s="7">
        <v>100</v>
      </c>
      <c r="M622" s="7">
        <v>6867900</v>
      </c>
      <c r="N622" s="7">
        <v>100</v>
      </c>
      <c r="O622" s="7">
        <v>6867900</v>
      </c>
      <c r="P622" s="7">
        <v>100</v>
      </c>
      <c r="Q622" s="7">
        <v>0</v>
      </c>
      <c r="R622" s="7">
        <v>0</v>
      </c>
    </row>
    <row r="623" spans="1:18" x14ac:dyDescent="0.2">
      <c r="A623" s="5" t="s">
        <v>926</v>
      </c>
      <c r="B623" s="14" t="s">
        <v>902</v>
      </c>
      <c r="C623" s="7">
        <v>0</v>
      </c>
      <c r="D623" s="7">
        <v>0</v>
      </c>
      <c r="E623" s="7">
        <v>0</v>
      </c>
      <c r="F623" s="7">
        <v>3446700</v>
      </c>
      <c r="G623" s="7">
        <v>0</v>
      </c>
      <c r="H623" s="7">
        <v>3446700</v>
      </c>
      <c r="I623" s="7">
        <v>3446700</v>
      </c>
      <c r="J623" s="7">
        <v>100</v>
      </c>
      <c r="K623" s="7">
        <v>3446700</v>
      </c>
      <c r="L623" s="7">
        <v>100</v>
      </c>
      <c r="M623" s="7">
        <v>3446700</v>
      </c>
      <c r="N623" s="7">
        <v>100</v>
      </c>
      <c r="O623" s="7">
        <v>3446700</v>
      </c>
      <c r="P623" s="7">
        <v>100</v>
      </c>
      <c r="Q623" s="7">
        <v>0</v>
      </c>
      <c r="R623" s="7">
        <v>0</v>
      </c>
    </row>
    <row r="624" spans="1:18" x14ac:dyDescent="0.2">
      <c r="A624" s="5" t="s">
        <v>927</v>
      </c>
      <c r="B624" s="14" t="s">
        <v>904</v>
      </c>
      <c r="C624" s="7">
        <v>0</v>
      </c>
      <c r="D624" s="7">
        <v>0</v>
      </c>
      <c r="E624" s="7">
        <v>0</v>
      </c>
      <c r="F624" s="7">
        <v>110469710</v>
      </c>
      <c r="G624" s="7">
        <v>0</v>
      </c>
      <c r="H624" s="7">
        <v>110469710</v>
      </c>
      <c r="I624" s="7">
        <v>89150009</v>
      </c>
      <c r="J624" s="7">
        <v>80.700862707071508</v>
      </c>
      <c r="K624" s="7">
        <v>89150009</v>
      </c>
      <c r="L624" s="7">
        <v>80.700862707071508</v>
      </c>
      <c r="M624" s="7">
        <v>89150009</v>
      </c>
      <c r="N624" s="7">
        <v>80.700862707071508</v>
      </c>
      <c r="O624" s="7">
        <v>0</v>
      </c>
      <c r="P624" s="7">
        <v>0</v>
      </c>
      <c r="Q624" s="7">
        <v>21319701</v>
      </c>
      <c r="R624" s="7">
        <v>19.299137292928499</v>
      </c>
    </row>
    <row r="625" spans="1:18" x14ac:dyDescent="0.2">
      <c r="A625" s="5" t="s">
        <v>928</v>
      </c>
      <c r="B625" s="14" t="s">
        <v>906</v>
      </c>
      <c r="C625" s="7">
        <v>0</v>
      </c>
      <c r="D625" s="7">
        <v>0</v>
      </c>
      <c r="E625" s="7">
        <v>0</v>
      </c>
      <c r="F625" s="7">
        <v>53731700</v>
      </c>
      <c r="G625" s="7">
        <v>0</v>
      </c>
      <c r="H625" s="7">
        <v>53731700</v>
      </c>
      <c r="I625" s="7">
        <v>53731700</v>
      </c>
      <c r="J625" s="7">
        <v>100</v>
      </c>
      <c r="K625" s="7">
        <v>53731700</v>
      </c>
      <c r="L625" s="7">
        <v>100</v>
      </c>
      <c r="M625" s="7">
        <v>53731700</v>
      </c>
      <c r="N625" s="7">
        <v>100</v>
      </c>
      <c r="O625" s="7">
        <v>53731700</v>
      </c>
      <c r="P625" s="7">
        <v>100</v>
      </c>
      <c r="Q625" s="7">
        <v>0</v>
      </c>
      <c r="R625" s="7">
        <v>0</v>
      </c>
    </row>
    <row r="626" spans="1:18" x14ac:dyDescent="0.2">
      <c r="A626" s="5" t="s">
        <v>929</v>
      </c>
      <c r="B626" s="14" t="s">
        <v>908</v>
      </c>
      <c r="C626" s="7">
        <v>0</v>
      </c>
      <c r="D626" s="7">
        <v>0</v>
      </c>
      <c r="E626" s="7">
        <v>0</v>
      </c>
      <c r="F626" s="7">
        <v>75856600</v>
      </c>
      <c r="G626" s="7">
        <v>0</v>
      </c>
      <c r="H626" s="7">
        <v>75856600</v>
      </c>
      <c r="I626" s="7">
        <v>75856600</v>
      </c>
      <c r="J626" s="7">
        <v>100</v>
      </c>
      <c r="K626" s="7">
        <v>75856600</v>
      </c>
      <c r="L626" s="7">
        <v>100</v>
      </c>
      <c r="M626" s="7">
        <v>75856600</v>
      </c>
      <c r="N626" s="7">
        <v>100</v>
      </c>
      <c r="O626" s="7">
        <v>75856600</v>
      </c>
      <c r="P626" s="7">
        <v>100</v>
      </c>
      <c r="Q626" s="7">
        <v>0</v>
      </c>
      <c r="R626" s="7">
        <v>0</v>
      </c>
    </row>
    <row r="627" spans="1:18" x14ac:dyDescent="0.2">
      <c r="A627" s="5" t="s">
        <v>930</v>
      </c>
      <c r="B627" s="14" t="s">
        <v>910</v>
      </c>
      <c r="C627" s="7">
        <v>0</v>
      </c>
      <c r="D627" s="7">
        <v>0</v>
      </c>
      <c r="E627" s="7">
        <v>0</v>
      </c>
      <c r="F627" s="7">
        <v>2218500</v>
      </c>
      <c r="G627" s="7">
        <v>0</v>
      </c>
      <c r="H627" s="7">
        <v>2218500</v>
      </c>
      <c r="I627" s="7">
        <v>2218500</v>
      </c>
      <c r="J627" s="7">
        <v>100</v>
      </c>
      <c r="K627" s="7">
        <v>2218500</v>
      </c>
      <c r="L627" s="7">
        <v>100</v>
      </c>
      <c r="M627" s="7">
        <v>2218500</v>
      </c>
      <c r="N627" s="7">
        <v>100</v>
      </c>
      <c r="O627" s="7">
        <v>2218500</v>
      </c>
      <c r="P627" s="7">
        <v>100</v>
      </c>
      <c r="Q627" s="7">
        <v>0</v>
      </c>
      <c r="R627" s="7">
        <v>0</v>
      </c>
    </row>
    <row r="628" spans="1:18" x14ac:dyDescent="0.2">
      <c r="A628" s="5" t="s">
        <v>931</v>
      </c>
      <c r="B628" s="14" t="s">
        <v>932</v>
      </c>
      <c r="C628" s="7">
        <v>77755600000</v>
      </c>
      <c r="D628" s="7">
        <v>21719817618.689999</v>
      </c>
      <c r="E628" s="7">
        <v>13766484914</v>
      </c>
      <c r="F628" s="7">
        <v>15017481785</v>
      </c>
      <c r="G628" s="7">
        <v>11839437083</v>
      </c>
      <c r="H628" s="7">
        <v>88886977406.690002</v>
      </c>
      <c r="I628" s="7">
        <f t="shared" ref="I628:I633" si="0">85727022190.67-3</f>
        <v>85727022187.669998</v>
      </c>
      <c r="J628" s="7">
        <v>96.44497393407579</v>
      </c>
      <c r="K628" s="7">
        <f t="shared" ref="K628:K633" si="1">85727022190.67-3</f>
        <v>85727022187.669998</v>
      </c>
      <c r="L628" s="7">
        <v>96.44497393407579</v>
      </c>
      <c r="M628" s="7">
        <f t="shared" ref="M628:M633" si="2">85727022190.67-3</f>
        <v>85727022187.669998</v>
      </c>
      <c r="N628" s="7">
        <v>96.44497393407579</v>
      </c>
      <c r="O628" s="7">
        <v>85704637832.630005</v>
      </c>
      <c r="P628" s="7">
        <v>96.419790989742296</v>
      </c>
      <c r="Q628" s="7">
        <f t="shared" ref="Q628:Q633" si="3">3159955216.02+3</f>
        <v>3159955219.02</v>
      </c>
      <c r="R628" s="7">
        <v>3.5550260659242201</v>
      </c>
    </row>
    <row r="629" spans="1:18" x14ac:dyDescent="0.2">
      <c r="A629" s="5" t="s">
        <v>933</v>
      </c>
      <c r="B629" s="14" t="s">
        <v>66</v>
      </c>
      <c r="C629" s="7">
        <v>77755600000</v>
      </c>
      <c r="D629" s="7">
        <v>21719817618.689999</v>
      </c>
      <c r="E629" s="7">
        <v>13766484914</v>
      </c>
      <c r="F629" s="7">
        <v>15017481785</v>
      </c>
      <c r="G629" s="7">
        <v>11839437083</v>
      </c>
      <c r="H629" s="7">
        <v>88886977406.690002</v>
      </c>
      <c r="I629" s="7">
        <f t="shared" si="0"/>
        <v>85727022187.669998</v>
      </c>
      <c r="J629" s="7">
        <v>96.44497393407579</v>
      </c>
      <c r="K629" s="7">
        <f t="shared" si="1"/>
        <v>85727022187.669998</v>
      </c>
      <c r="L629" s="7">
        <v>96.44497393407579</v>
      </c>
      <c r="M629" s="7">
        <f t="shared" si="2"/>
        <v>85727022187.669998</v>
      </c>
      <c r="N629" s="7">
        <v>96.44497393407579</v>
      </c>
      <c r="O629" s="7">
        <v>85704637832.630005</v>
      </c>
      <c r="P629" s="7">
        <v>96.419790989742296</v>
      </c>
      <c r="Q629" s="7">
        <f t="shared" si="3"/>
        <v>3159955219.02</v>
      </c>
      <c r="R629" s="7">
        <v>3.5550260659242201</v>
      </c>
    </row>
    <row r="630" spans="1:18" x14ac:dyDescent="0.2">
      <c r="A630" s="5" t="s">
        <v>934</v>
      </c>
      <c r="B630" s="14" t="s">
        <v>105</v>
      </c>
      <c r="C630" s="7">
        <v>77755600000</v>
      </c>
      <c r="D630" s="7">
        <v>21719817618.689999</v>
      </c>
      <c r="E630" s="7">
        <v>13766484914</v>
      </c>
      <c r="F630" s="7">
        <v>15017481785</v>
      </c>
      <c r="G630" s="7">
        <v>11839437083</v>
      </c>
      <c r="H630" s="7">
        <v>88886977406.690002</v>
      </c>
      <c r="I630" s="7">
        <f t="shared" si="0"/>
        <v>85727022187.669998</v>
      </c>
      <c r="J630" s="7">
        <v>96.44497393407579</v>
      </c>
      <c r="K630" s="7">
        <f t="shared" si="1"/>
        <v>85727022187.669998</v>
      </c>
      <c r="L630" s="7">
        <v>96.44497393407579</v>
      </c>
      <c r="M630" s="7">
        <f t="shared" si="2"/>
        <v>85727022187.669998</v>
      </c>
      <c r="N630" s="7">
        <v>96.44497393407579</v>
      </c>
      <c r="O630" s="7">
        <v>85704637832.630005</v>
      </c>
      <c r="P630" s="7">
        <v>96.419790989742296</v>
      </c>
      <c r="Q630" s="7">
        <f t="shared" si="3"/>
        <v>3159955219.02</v>
      </c>
      <c r="R630" s="7">
        <v>3.5550260659242201</v>
      </c>
    </row>
    <row r="631" spans="1:18" x14ac:dyDescent="0.2">
      <c r="A631" s="5" t="s">
        <v>935</v>
      </c>
      <c r="B631" s="14" t="s">
        <v>765</v>
      </c>
      <c r="C631" s="7">
        <v>77755600000</v>
      </c>
      <c r="D631" s="7">
        <v>21719817618.689999</v>
      </c>
      <c r="E631" s="7">
        <v>13766484914</v>
      </c>
      <c r="F631" s="7">
        <v>15017481785</v>
      </c>
      <c r="G631" s="7">
        <v>11839437083</v>
      </c>
      <c r="H631" s="7">
        <v>88886977406.690002</v>
      </c>
      <c r="I631" s="7">
        <f t="shared" si="0"/>
        <v>85727022187.669998</v>
      </c>
      <c r="J631" s="7">
        <v>96.44497393407579</v>
      </c>
      <c r="K631" s="7">
        <f t="shared" si="1"/>
        <v>85727022187.669998</v>
      </c>
      <c r="L631" s="7">
        <v>96.44497393407579</v>
      </c>
      <c r="M631" s="7">
        <f t="shared" si="2"/>
        <v>85727022187.669998</v>
      </c>
      <c r="N631" s="7">
        <v>96.44497393407579</v>
      </c>
      <c r="O631" s="7">
        <v>85704637832.630005</v>
      </c>
      <c r="P631" s="7">
        <v>96.419790989742296</v>
      </c>
      <c r="Q631" s="7">
        <f t="shared" si="3"/>
        <v>3159955219.02</v>
      </c>
      <c r="R631" s="7">
        <v>3.5550260659242201</v>
      </c>
    </row>
    <row r="632" spans="1:18" x14ac:dyDescent="0.2">
      <c r="A632" s="5" t="s">
        <v>936</v>
      </c>
      <c r="B632" s="14" t="s">
        <v>765</v>
      </c>
      <c r="C632" s="7">
        <v>77755600000</v>
      </c>
      <c r="D632" s="7">
        <v>21719817618.689999</v>
      </c>
      <c r="E632" s="7">
        <v>13766484914</v>
      </c>
      <c r="F632" s="7">
        <v>15017481785</v>
      </c>
      <c r="G632" s="7">
        <v>11839437083</v>
      </c>
      <c r="H632" s="7">
        <v>88886977406.690002</v>
      </c>
      <c r="I632" s="7">
        <f t="shared" si="0"/>
        <v>85727022187.669998</v>
      </c>
      <c r="J632" s="7">
        <v>96.44497393407579</v>
      </c>
      <c r="K632" s="7">
        <f t="shared" si="1"/>
        <v>85727022187.669998</v>
      </c>
      <c r="L632" s="7">
        <v>96.44497393407579</v>
      </c>
      <c r="M632" s="7">
        <f t="shared" si="2"/>
        <v>85727022187.669998</v>
      </c>
      <c r="N632" s="7">
        <v>96.44497393407579</v>
      </c>
      <c r="O632" s="7">
        <v>85704637832.630005</v>
      </c>
      <c r="P632" s="7">
        <v>96.419790989742296</v>
      </c>
      <c r="Q632" s="7">
        <f t="shared" si="3"/>
        <v>3159955219.02</v>
      </c>
      <c r="R632" s="7">
        <v>3.5550260659242201</v>
      </c>
    </row>
    <row r="633" spans="1:18" x14ac:dyDescent="0.2">
      <c r="A633" s="5" t="s">
        <v>937</v>
      </c>
      <c r="B633" s="14" t="s">
        <v>865</v>
      </c>
      <c r="C633" s="7">
        <v>77755600000</v>
      </c>
      <c r="D633" s="7">
        <v>21719817618.689999</v>
      </c>
      <c r="E633" s="7">
        <v>13766484914</v>
      </c>
      <c r="F633" s="7">
        <v>15017481785</v>
      </c>
      <c r="G633" s="7">
        <v>11839437083</v>
      </c>
      <c r="H633" s="7">
        <v>88886977406.690002</v>
      </c>
      <c r="I633" s="7">
        <f t="shared" si="0"/>
        <v>85727022187.669998</v>
      </c>
      <c r="J633" s="7">
        <v>96.44497393407579</v>
      </c>
      <c r="K633" s="7">
        <f t="shared" si="1"/>
        <v>85727022187.669998</v>
      </c>
      <c r="L633" s="7">
        <v>96.44497393407579</v>
      </c>
      <c r="M633" s="7">
        <f t="shared" si="2"/>
        <v>85727022187.669998</v>
      </c>
      <c r="N633" s="7">
        <v>96.44497393407579</v>
      </c>
      <c r="O633" s="7">
        <v>85704637832.630005</v>
      </c>
      <c r="P633" s="7">
        <v>96.419790989742296</v>
      </c>
      <c r="Q633" s="7">
        <f t="shared" si="3"/>
        <v>3159955219.02</v>
      </c>
      <c r="R633" s="7">
        <v>3.5550260659242201</v>
      </c>
    </row>
    <row r="634" spans="1:18" x14ac:dyDescent="0.2">
      <c r="A634" s="5" t="s">
        <v>938</v>
      </c>
      <c r="B634" s="14" t="s">
        <v>867</v>
      </c>
      <c r="C634" s="7">
        <v>77755600000</v>
      </c>
      <c r="D634" s="7">
        <v>21719817618.689999</v>
      </c>
      <c r="E634" s="7">
        <v>13766484914</v>
      </c>
      <c r="F634" s="7">
        <v>15017481785</v>
      </c>
      <c r="G634" s="7">
        <v>11839437083</v>
      </c>
      <c r="H634" s="7">
        <v>88886977406.690002</v>
      </c>
      <c r="I634" s="7">
        <f>85727022190.67-3</f>
        <v>85727022187.669998</v>
      </c>
      <c r="J634" s="7">
        <v>96.44497393407579</v>
      </c>
      <c r="K634" s="7">
        <f>85727022190.67-3</f>
        <v>85727022187.669998</v>
      </c>
      <c r="L634" s="7">
        <v>96.44497393407579</v>
      </c>
      <c r="M634" s="7">
        <f>85727022190.67-3</f>
        <v>85727022187.669998</v>
      </c>
      <c r="N634" s="7">
        <v>96.44497393407579</v>
      </c>
      <c r="O634" s="7">
        <v>85704637832.630005</v>
      </c>
      <c r="P634" s="7">
        <v>96.419790989742296</v>
      </c>
      <c r="Q634" s="7">
        <f>3159955216.02+3</f>
        <v>3159955219.02</v>
      </c>
      <c r="R634" s="7">
        <v>3.5550260659242201</v>
      </c>
    </row>
    <row r="635" spans="1:18" x14ac:dyDescent="0.2">
      <c r="A635" s="5" t="s">
        <v>939</v>
      </c>
      <c r="B635" s="14" t="s">
        <v>78</v>
      </c>
      <c r="C635" s="7">
        <v>0</v>
      </c>
      <c r="D635" s="7">
        <v>0</v>
      </c>
      <c r="E635" s="7">
        <v>7312610</v>
      </c>
      <c r="F635" s="7">
        <v>20000000</v>
      </c>
      <c r="G635" s="7">
        <v>0</v>
      </c>
      <c r="H635" s="7">
        <v>12687390</v>
      </c>
      <c r="I635" s="7">
        <v>9411550</v>
      </c>
      <c r="J635" s="7">
        <v>74.1803475734568</v>
      </c>
      <c r="K635" s="7">
        <v>9411550</v>
      </c>
      <c r="L635" s="7">
        <v>74.1803475734568</v>
      </c>
      <c r="M635" s="7">
        <v>9411550</v>
      </c>
      <c r="N635" s="7">
        <v>74.1803475734568</v>
      </c>
      <c r="O635" s="7">
        <v>0</v>
      </c>
      <c r="P635" s="7">
        <v>0</v>
      </c>
      <c r="Q635" s="7">
        <v>3275840</v>
      </c>
      <c r="R635" s="7">
        <v>25.819652426543197</v>
      </c>
    </row>
    <row r="636" spans="1:18" x14ac:dyDescent="0.2">
      <c r="A636" s="5" t="s">
        <v>940</v>
      </c>
      <c r="B636" s="14" t="s">
        <v>941</v>
      </c>
      <c r="C636" s="7">
        <v>0</v>
      </c>
      <c r="D636" s="7">
        <v>0</v>
      </c>
      <c r="E636" s="7">
        <v>7312610</v>
      </c>
      <c r="F636" s="7">
        <v>20000000</v>
      </c>
      <c r="G636" s="7">
        <v>0</v>
      </c>
      <c r="H636" s="7">
        <v>12687390</v>
      </c>
      <c r="I636" s="7">
        <v>9411550</v>
      </c>
      <c r="J636" s="7">
        <v>74.1803475734568</v>
      </c>
      <c r="K636" s="7">
        <v>9411550</v>
      </c>
      <c r="L636" s="7">
        <v>74.1803475734568</v>
      </c>
      <c r="M636" s="7">
        <v>9411550</v>
      </c>
      <c r="N636" s="7">
        <v>74.1803475734568</v>
      </c>
      <c r="O636" s="7">
        <v>0</v>
      </c>
      <c r="P636" s="7">
        <v>0</v>
      </c>
      <c r="Q636" s="7">
        <v>3275840</v>
      </c>
      <c r="R636" s="7">
        <v>25.819652426543197</v>
      </c>
    </row>
    <row r="637" spans="1:18" x14ac:dyDescent="0.2">
      <c r="A637" s="5" t="s">
        <v>942</v>
      </c>
      <c r="B637" s="14" t="s">
        <v>772</v>
      </c>
      <c r="C637" s="7">
        <v>77755600000</v>
      </c>
      <c r="D637" s="7">
        <v>15183762947</v>
      </c>
      <c r="E637" s="7">
        <v>13759172304</v>
      </c>
      <c r="F637" s="7">
        <v>12031580785</v>
      </c>
      <c r="G637" s="7">
        <v>8451008799</v>
      </c>
      <c r="H637" s="7">
        <v>82760762629</v>
      </c>
      <c r="I637" s="7">
        <v>82602856824.669998</v>
      </c>
      <c r="J637" s="7">
        <v>99.809202091288299</v>
      </c>
      <c r="K637" s="7">
        <v>82602856824.669998</v>
      </c>
      <c r="L637" s="7">
        <v>99.809202091288299</v>
      </c>
      <c r="M637" s="7">
        <v>82602856824.669998</v>
      </c>
      <c r="N637" s="7">
        <v>99.809202091288299</v>
      </c>
      <c r="O637" s="7">
        <v>82594588824.669998</v>
      </c>
      <c r="P637" s="7">
        <v>99.799211849853393</v>
      </c>
      <c r="Q637" s="7">
        <v>157905804.33000001</v>
      </c>
      <c r="R637" s="7">
        <v>0.19079790871171701</v>
      </c>
    </row>
    <row r="638" spans="1:18" x14ac:dyDescent="0.2">
      <c r="A638" s="5" t="s">
        <v>943</v>
      </c>
      <c r="B638" s="14" t="s">
        <v>944</v>
      </c>
      <c r="C638" s="7">
        <v>134400000</v>
      </c>
      <c r="D638" s="7">
        <v>0</v>
      </c>
      <c r="E638" s="7">
        <v>0</v>
      </c>
      <c r="F638" s="7">
        <v>0</v>
      </c>
      <c r="G638" s="7">
        <v>134400000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</row>
    <row r="639" spans="1:18" x14ac:dyDescent="0.2">
      <c r="A639" s="5" t="s">
        <v>945</v>
      </c>
      <c r="B639" s="14" t="s">
        <v>801</v>
      </c>
      <c r="C639" s="7">
        <v>48688500000</v>
      </c>
      <c r="D639" s="7">
        <v>13759172304</v>
      </c>
      <c r="E639" s="7">
        <v>13759172304</v>
      </c>
      <c r="F639" s="7">
        <v>7342000000</v>
      </c>
      <c r="G639" s="7">
        <v>4709008799</v>
      </c>
      <c r="H639" s="7">
        <v>51321491201</v>
      </c>
      <c r="I639" s="7">
        <v>51321037701</v>
      </c>
      <c r="J639" s="7">
        <v>99.999116354592601</v>
      </c>
      <c r="K639" s="7">
        <v>51321037701</v>
      </c>
      <c r="L639" s="7">
        <v>99.999116354592601</v>
      </c>
      <c r="M639" s="7">
        <v>51321037701</v>
      </c>
      <c r="N639" s="7">
        <v>99.999116354592601</v>
      </c>
      <c r="O639" s="7">
        <v>51321037701</v>
      </c>
      <c r="P639" s="7">
        <v>99.999116354592601</v>
      </c>
      <c r="Q639" s="7">
        <v>453500</v>
      </c>
      <c r="R639" s="7">
        <v>8.8364540738668901E-4</v>
      </c>
    </row>
    <row r="640" spans="1:18" x14ac:dyDescent="0.2">
      <c r="A640" s="5" t="s">
        <v>946</v>
      </c>
      <c r="B640" s="14" t="s">
        <v>947</v>
      </c>
      <c r="C640" s="7">
        <v>4146450000</v>
      </c>
      <c r="D640" s="7">
        <v>0</v>
      </c>
      <c r="E640" s="7">
        <v>0</v>
      </c>
      <c r="F640" s="7">
        <v>595000000</v>
      </c>
      <c r="G640" s="7">
        <v>0</v>
      </c>
      <c r="H640" s="7">
        <v>4741450000</v>
      </c>
      <c r="I640" s="7">
        <v>4739771134</v>
      </c>
      <c r="J640" s="7">
        <v>99.964591717723494</v>
      </c>
      <c r="K640" s="7">
        <v>4739771134</v>
      </c>
      <c r="L640" s="7">
        <v>99.964591717723494</v>
      </c>
      <c r="M640" s="7">
        <v>4739771134</v>
      </c>
      <c r="N640" s="7">
        <v>99.964591717723494</v>
      </c>
      <c r="O640" s="7">
        <v>4739771134</v>
      </c>
      <c r="P640" s="7">
        <v>99.964591717723494</v>
      </c>
      <c r="Q640" s="7">
        <v>1678866</v>
      </c>
      <c r="R640" s="7">
        <v>3.54082822765188E-2</v>
      </c>
    </row>
    <row r="641" spans="1:18" x14ac:dyDescent="0.2">
      <c r="A641" s="5" t="s">
        <v>948</v>
      </c>
      <c r="B641" s="14" t="s">
        <v>949</v>
      </c>
      <c r="C641" s="7">
        <v>1000000</v>
      </c>
      <c r="D641" s="7">
        <v>0</v>
      </c>
      <c r="E641" s="7">
        <v>0</v>
      </c>
      <c r="F641" s="7">
        <v>0</v>
      </c>
      <c r="G641" s="7">
        <v>0</v>
      </c>
      <c r="H641" s="7">
        <v>1000000</v>
      </c>
      <c r="I641" s="7">
        <v>31909</v>
      </c>
      <c r="J641" s="7">
        <v>3.1909000000000001</v>
      </c>
      <c r="K641" s="7">
        <v>31909</v>
      </c>
      <c r="L641" s="7">
        <v>3.1909000000000001</v>
      </c>
      <c r="M641" s="7">
        <v>31909</v>
      </c>
      <c r="N641" s="7">
        <v>3.1909000000000001</v>
      </c>
      <c r="O641" s="7">
        <v>31909</v>
      </c>
      <c r="P641" s="7">
        <v>3.1909000000000001</v>
      </c>
      <c r="Q641" s="7">
        <v>968091</v>
      </c>
      <c r="R641" s="7">
        <v>96.809100000000001</v>
      </c>
    </row>
    <row r="642" spans="1:18" x14ac:dyDescent="0.2">
      <c r="A642" s="5" t="s">
        <v>950</v>
      </c>
      <c r="B642" s="14" t="s">
        <v>951</v>
      </c>
      <c r="C642" s="7">
        <v>591150000</v>
      </c>
      <c r="D642" s="7">
        <v>0</v>
      </c>
      <c r="E642" s="7">
        <v>0</v>
      </c>
      <c r="F642" s="7">
        <v>0</v>
      </c>
      <c r="G642" s="7">
        <v>234000000</v>
      </c>
      <c r="H642" s="7">
        <v>357150000</v>
      </c>
      <c r="I642" s="7">
        <v>356726728</v>
      </c>
      <c r="J642" s="7">
        <v>99.881486210275796</v>
      </c>
      <c r="K642" s="7">
        <v>356726728</v>
      </c>
      <c r="L642" s="7">
        <v>99.881486210275796</v>
      </c>
      <c r="M642" s="7">
        <v>356726728</v>
      </c>
      <c r="N642" s="7">
        <v>99.881486210275796</v>
      </c>
      <c r="O642" s="7">
        <v>356726728</v>
      </c>
      <c r="P642" s="7">
        <v>99.881486210275796</v>
      </c>
      <c r="Q642" s="7">
        <v>423272</v>
      </c>
      <c r="R642" s="7">
        <v>0.118513789724206</v>
      </c>
    </row>
    <row r="643" spans="1:18" x14ac:dyDescent="0.2">
      <c r="A643" s="5" t="s">
        <v>952</v>
      </c>
      <c r="B643" s="14" t="s">
        <v>953</v>
      </c>
      <c r="C643" s="7">
        <v>1126755000</v>
      </c>
      <c r="D643" s="7">
        <v>0</v>
      </c>
      <c r="E643" s="7">
        <v>0</v>
      </c>
      <c r="F643" s="7">
        <v>0</v>
      </c>
      <c r="G643" s="7">
        <v>479000000</v>
      </c>
      <c r="H643" s="7">
        <v>647755000</v>
      </c>
      <c r="I643" s="7">
        <v>646284608</v>
      </c>
      <c r="J643" s="7">
        <v>99.773001829395398</v>
      </c>
      <c r="K643" s="7">
        <v>646284608</v>
      </c>
      <c r="L643" s="7">
        <v>99.773001829395398</v>
      </c>
      <c r="M643" s="7">
        <v>646284608</v>
      </c>
      <c r="N643" s="7">
        <v>99.773001829395398</v>
      </c>
      <c r="O643" s="7">
        <v>646284608</v>
      </c>
      <c r="P643" s="7">
        <v>99.773001829395398</v>
      </c>
      <c r="Q643" s="7">
        <v>1470392</v>
      </c>
      <c r="R643" s="7">
        <v>0.22699817060462701</v>
      </c>
    </row>
    <row r="644" spans="1:18" x14ac:dyDescent="0.2">
      <c r="A644" s="5" t="s">
        <v>954</v>
      </c>
      <c r="B644" s="14" t="s">
        <v>885</v>
      </c>
      <c r="C644" s="7">
        <v>297990000</v>
      </c>
      <c r="D644" s="7">
        <v>0</v>
      </c>
      <c r="E644" s="7">
        <v>0</v>
      </c>
      <c r="F644" s="7">
        <v>0</v>
      </c>
      <c r="G644" s="7">
        <v>258000000</v>
      </c>
      <c r="H644" s="7">
        <v>39990000</v>
      </c>
      <c r="I644" s="7">
        <v>39835710</v>
      </c>
      <c r="J644" s="7">
        <v>99.614178544636204</v>
      </c>
      <c r="K644" s="7">
        <v>39835710</v>
      </c>
      <c r="L644" s="7">
        <v>99.614178544636204</v>
      </c>
      <c r="M644" s="7">
        <v>39835710</v>
      </c>
      <c r="N644" s="7">
        <v>99.614178544636204</v>
      </c>
      <c r="O644" s="7">
        <v>39835710</v>
      </c>
      <c r="P644" s="7">
        <v>99.614178544636204</v>
      </c>
      <c r="Q644" s="7">
        <v>154290</v>
      </c>
      <c r="R644" s="7">
        <v>0.38582145536384105</v>
      </c>
    </row>
    <row r="645" spans="1:18" x14ac:dyDescent="0.2">
      <c r="A645" s="5" t="s">
        <v>955</v>
      </c>
      <c r="B645" s="14" t="s">
        <v>887</v>
      </c>
      <c r="C645" s="7">
        <v>54285000</v>
      </c>
      <c r="D645" s="7">
        <v>0</v>
      </c>
      <c r="E645" s="7">
        <v>0</v>
      </c>
      <c r="F645" s="7">
        <v>0</v>
      </c>
      <c r="G645" s="7">
        <v>28000000</v>
      </c>
      <c r="H645" s="7">
        <v>26285000</v>
      </c>
      <c r="I645" s="7">
        <v>25342998</v>
      </c>
      <c r="J645" s="7">
        <v>96.4161993532433</v>
      </c>
      <c r="K645" s="7">
        <v>25342998</v>
      </c>
      <c r="L645" s="7">
        <v>96.4161993532433</v>
      </c>
      <c r="M645" s="7">
        <v>25342998</v>
      </c>
      <c r="N645" s="7">
        <v>96.4161993532433</v>
      </c>
      <c r="O645" s="7">
        <v>25342998</v>
      </c>
      <c r="P645" s="7">
        <v>96.4161993532433</v>
      </c>
      <c r="Q645" s="7">
        <v>942002</v>
      </c>
      <c r="R645" s="7">
        <v>3.5838006467567101</v>
      </c>
    </row>
    <row r="646" spans="1:18" x14ac:dyDescent="0.2">
      <c r="A646" s="5" t="s">
        <v>956</v>
      </c>
      <c r="B646" s="14" t="s">
        <v>671</v>
      </c>
      <c r="C646" s="7">
        <v>1956360000</v>
      </c>
      <c r="D646" s="7">
        <v>0</v>
      </c>
      <c r="E646" s="7">
        <v>0</v>
      </c>
      <c r="F646" s="7">
        <v>500000000</v>
      </c>
      <c r="G646" s="7">
        <v>0</v>
      </c>
      <c r="H646" s="7">
        <v>2456360000</v>
      </c>
      <c r="I646" s="7">
        <v>2450861061</v>
      </c>
      <c r="J646" s="7">
        <v>99.776134646387305</v>
      </c>
      <c r="K646" s="7">
        <v>2450861061</v>
      </c>
      <c r="L646" s="7">
        <v>99.776134646387305</v>
      </c>
      <c r="M646" s="7">
        <v>2450861061</v>
      </c>
      <c r="N646" s="7">
        <v>99.776134646387305</v>
      </c>
      <c r="O646" s="7">
        <v>2450861061</v>
      </c>
      <c r="P646" s="7">
        <v>99.776134646387305</v>
      </c>
      <c r="Q646" s="7">
        <v>5498939</v>
      </c>
      <c r="R646" s="7">
        <v>0.22386535361266302</v>
      </c>
    </row>
    <row r="647" spans="1:18" x14ac:dyDescent="0.2">
      <c r="A647" s="5" t="s">
        <v>957</v>
      </c>
      <c r="B647" s="14" t="s">
        <v>650</v>
      </c>
      <c r="C647" s="7">
        <v>1956360000</v>
      </c>
      <c r="D647" s="7">
        <v>0</v>
      </c>
      <c r="E647" s="7">
        <v>0</v>
      </c>
      <c r="F647" s="7">
        <v>454000000</v>
      </c>
      <c r="G647" s="7">
        <v>0</v>
      </c>
      <c r="H647" s="7">
        <v>2410360000</v>
      </c>
      <c r="I647" s="7">
        <v>2409473491</v>
      </c>
      <c r="J647" s="7">
        <v>99.963220888166092</v>
      </c>
      <c r="K647" s="7">
        <v>2409473491</v>
      </c>
      <c r="L647" s="7">
        <v>99.963220888166092</v>
      </c>
      <c r="M647" s="7">
        <v>2409473491</v>
      </c>
      <c r="N647" s="7">
        <v>99.963220888166092</v>
      </c>
      <c r="O647" s="7">
        <v>2409473491</v>
      </c>
      <c r="P647" s="7">
        <v>99.963220888166092</v>
      </c>
      <c r="Q647" s="7">
        <v>886509</v>
      </c>
      <c r="R647" s="7">
        <v>3.6779111833916904E-2</v>
      </c>
    </row>
    <row r="648" spans="1:18" x14ac:dyDescent="0.2">
      <c r="A648" s="5" t="s">
        <v>958</v>
      </c>
      <c r="B648" s="14" t="s">
        <v>959</v>
      </c>
      <c r="C648" s="7">
        <v>3990000000</v>
      </c>
      <c r="D648" s="7">
        <v>0</v>
      </c>
      <c r="E648" s="7">
        <v>0</v>
      </c>
      <c r="F648" s="7">
        <v>1280000000</v>
      </c>
      <c r="G648" s="7">
        <v>0</v>
      </c>
      <c r="H648" s="7">
        <v>5270000000</v>
      </c>
      <c r="I648" s="7">
        <v>5269775564</v>
      </c>
      <c r="J648" s="7">
        <v>99.995741252371886</v>
      </c>
      <c r="K648" s="7">
        <v>5269775564</v>
      </c>
      <c r="L648" s="7">
        <v>99.995741252371886</v>
      </c>
      <c r="M648" s="7">
        <v>5269775564</v>
      </c>
      <c r="N648" s="7">
        <v>99.995741252371886</v>
      </c>
      <c r="O648" s="7">
        <v>5269775564</v>
      </c>
      <c r="P648" s="7">
        <v>99.995741252371886</v>
      </c>
      <c r="Q648" s="7">
        <v>224436</v>
      </c>
      <c r="R648" s="7">
        <v>4.2587476280834908E-3</v>
      </c>
    </row>
    <row r="649" spans="1:18" x14ac:dyDescent="0.2">
      <c r="A649" s="5" t="s">
        <v>960</v>
      </c>
      <c r="B649" s="14" t="s">
        <v>816</v>
      </c>
      <c r="C649" s="7">
        <v>2315250000</v>
      </c>
      <c r="D649" s="7">
        <v>0</v>
      </c>
      <c r="E649" s="7">
        <v>0</v>
      </c>
      <c r="F649" s="7">
        <v>0</v>
      </c>
      <c r="G649" s="7">
        <v>101000000</v>
      </c>
      <c r="H649" s="7">
        <v>2214250000</v>
      </c>
      <c r="I649" s="7">
        <v>2213736508.6700001</v>
      </c>
      <c r="J649" s="7">
        <v>99.976809694930594</v>
      </c>
      <c r="K649" s="7">
        <v>2213736508.6700001</v>
      </c>
      <c r="L649" s="7">
        <v>99.976809694930594</v>
      </c>
      <c r="M649" s="7">
        <v>2213736508.6700001</v>
      </c>
      <c r="N649" s="7">
        <v>99.976809694930594</v>
      </c>
      <c r="O649" s="7">
        <v>2213736508.6700001</v>
      </c>
      <c r="P649" s="7">
        <v>99.976809694930594</v>
      </c>
      <c r="Q649" s="7">
        <v>513491.33</v>
      </c>
      <c r="R649" s="7">
        <v>2.31903050694366E-2</v>
      </c>
    </row>
    <row r="650" spans="1:18" x14ac:dyDescent="0.2">
      <c r="A650" s="5" t="s">
        <v>961</v>
      </c>
      <c r="B650" s="14" t="s">
        <v>818</v>
      </c>
      <c r="C650" s="7">
        <v>289800000</v>
      </c>
      <c r="D650" s="7">
        <v>0</v>
      </c>
      <c r="E650" s="7">
        <v>0</v>
      </c>
      <c r="F650" s="7">
        <v>0</v>
      </c>
      <c r="G650" s="7">
        <v>12000000</v>
      </c>
      <c r="H650" s="7">
        <v>277800000</v>
      </c>
      <c r="I650" s="7">
        <v>277746800</v>
      </c>
      <c r="J650" s="7">
        <v>99.980849532037396</v>
      </c>
      <c r="K650" s="7">
        <v>277746800</v>
      </c>
      <c r="L650" s="7">
        <v>99.980849532037396</v>
      </c>
      <c r="M650" s="7">
        <v>277746800</v>
      </c>
      <c r="N650" s="7">
        <v>99.980849532037396</v>
      </c>
      <c r="O650" s="7">
        <v>277746800</v>
      </c>
      <c r="P650" s="7">
        <v>99.980849532037396</v>
      </c>
      <c r="Q650" s="7">
        <v>53200</v>
      </c>
      <c r="R650" s="7">
        <v>1.9150467962563002E-2</v>
      </c>
    </row>
    <row r="651" spans="1:18" x14ac:dyDescent="0.2">
      <c r="A651" s="5" t="s">
        <v>962</v>
      </c>
      <c r="B651" s="14" t="s">
        <v>820</v>
      </c>
      <c r="C651" s="7">
        <v>1736700000</v>
      </c>
      <c r="D651" s="7">
        <v>0</v>
      </c>
      <c r="E651" s="7">
        <v>0</v>
      </c>
      <c r="F651" s="7">
        <v>0</v>
      </c>
      <c r="G651" s="7">
        <v>75000000</v>
      </c>
      <c r="H651" s="7">
        <v>1661700000</v>
      </c>
      <c r="I651" s="7">
        <v>1660793100</v>
      </c>
      <c r="J651" s="7">
        <v>99.9454233616176</v>
      </c>
      <c r="K651" s="7">
        <v>1660793100</v>
      </c>
      <c r="L651" s="7">
        <v>99.9454233616176</v>
      </c>
      <c r="M651" s="7">
        <v>1660793100</v>
      </c>
      <c r="N651" s="7">
        <v>99.9454233616176</v>
      </c>
      <c r="O651" s="7">
        <v>1660793100</v>
      </c>
      <c r="P651" s="7">
        <v>99.9454233616176</v>
      </c>
      <c r="Q651" s="7">
        <v>906900</v>
      </c>
      <c r="R651" s="7">
        <v>5.45766383823795E-2</v>
      </c>
    </row>
    <row r="652" spans="1:18" x14ac:dyDescent="0.2">
      <c r="A652" s="5" t="s">
        <v>963</v>
      </c>
      <c r="B652" s="14" t="s">
        <v>964</v>
      </c>
      <c r="C652" s="7">
        <v>579600000</v>
      </c>
      <c r="D652" s="7">
        <v>0</v>
      </c>
      <c r="E652" s="7">
        <v>0</v>
      </c>
      <c r="F652" s="7">
        <v>0</v>
      </c>
      <c r="G652" s="7">
        <v>24000000</v>
      </c>
      <c r="H652" s="7">
        <v>555600000</v>
      </c>
      <c r="I652" s="7">
        <v>554606500</v>
      </c>
      <c r="J652" s="7">
        <v>99.821184305255599</v>
      </c>
      <c r="K652" s="7">
        <v>554606500</v>
      </c>
      <c r="L652" s="7">
        <v>99.821184305255599</v>
      </c>
      <c r="M652" s="7">
        <v>554606500</v>
      </c>
      <c r="N652" s="7">
        <v>99.821184305255599</v>
      </c>
      <c r="O652" s="7">
        <v>554606500</v>
      </c>
      <c r="P652" s="7">
        <v>99.821184305255599</v>
      </c>
      <c r="Q652" s="7">
        <v>993500</v>
      </c>
      <c r="R652" s="7">
        <v>0.17881569474442002</v>
      </c>
    </row>
    <row r="653" spans="1:18" x14ac:dyDescent="0.2">
      <c r="A653" s="5" t="s">
        <v>965</v>
      </c>
      <c r="B653" s="14" t="s">
        <v>966</v>
      </c>
      <c r="C653" s="7">
        <v>289800000</v>
      </c>
      <c r="D653" s="7">
        <v>0</v>
      </c>
      <c r="E653" s="7">
        <v>0</v>
      </c>
      <c r="F653" s="7">
        <v>0</v>
      </c>
      <c r="G653" s="7">
        <v>12000000</v>
      </c>
      <c r="H653" s="7">
        <v>277800000</v>
      </c>
      <c r="I653" s="7">
        <v>277746800</v>
      </c>
      <c r="J653" s="7">
        <v>99.980849532037396</v>
      </c>
      <c r="K653" s="7">
        <v>277746800</v>
      </c>
      <c r="L653" s="7">
        <v>99.980849532037396</v>
      </c>
      <c r="M653" s="7">
        <v>277746800</v>
      </c>
      <c r="N653" s="7">
        <v>99.980849532037396</v>
      </c>
      <c r="O653" s="7">
        <v>277746800</v>
      </c>
      <c r="P653" s="7">
        <v>99.980849532037396</v>
      </c>
      <c r="Q653" s="7">
        <v>53200</v>
      </c>
      <c r="R653" s="7">
        <v>1.9150467962563002E-2</v>
      </c>
    </row>
    <row r="654" spans="1:18" x14ac:dyDescent="0.2">
      <c r="A654" s="5" t="s">
        <v>967</v>
      </c>
      <c r="B654" s="14" t="s">
        <v>968</v>
      </c>
      <c r="C654" s="7">
        <v>21525000</v>
      </c>
      <c r="D654" s="7">
        <v>0</v>
      </c>
      <c r="E654" s="7">
        <v>0</v>
      </c>
      <c r="F654" s="7">
        <v>0</v>
      </c>
      <c r="G654" s="7">
        <v>0</v>
      </c>
      <c r="H654" s="7">
        <v>21525000</v>
      </c>
      <c r="I654" s="7">
        <v>11991088</v>
      </c>
      <c r="J654" s="7">
        <v>55.707725900116095</v>
      </c>
      <c r="K654" s="7">
        <v>11991088</v>
      </c>
      <c r="L654" s="7">
        <v>55.707725900116095</v>
      </c>
      <c r="M654" s="7">
        <v>11991088</v>
      </c>
      <c r="N654" s="7">
        <v>55.707725900116095</v>
      </c>
      <c r="O654" s="7">
        <v>11991088</v>
      </c>
      <c r="P654" s="7">
        <v>55.707725900116095</v>
      </c>
      <c r="Q654" s="7">
        <v>9533912</v>
      </c>
      <c r="R654" s="7">
        <v>44.292274099883898</v>
      </c>
    </row>
    <row r="655" spans="1:18" x14ac:dyDescent="0.2">
      <c r="A655" s="5" t="s">
        <v>969</v>
      </c>
      <c r="B655" s="14" t="s">
        <v>941</v>
      </c>
      <c r="C655" s="7">
        <v>24150000</v>
      </c>
      <c r="D655" s="7">
        <v>0</v>
      </c>
      <c r="E655" s="7">
        <v>0</v>
      </c>
      <c r="F655" s="7">
        <v>0</v>
      </c>
      <c r="G655" s="7">
        <v>24000000</v>
      </c>
      <c r="H655" s="7">
        <v>150000</v>
      </c>
      <c r="I655" s="7">
        <v>0</v>
      </c>
      <c r="J655" s="7">
        <v>0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150000</v>
      </c>
      <c r="R655" s="7">
        <v>100</v>
      </c>
    </row>
    <row r="656" spans="1:18" x14ac:dyDescent="0.2">
      <c r="A656" s="5" t="s">
        <v>970</v>
      </c>
      <c r="B656" s="14" t="s">
        <v>971</v>
      </c>
      <c r="C656" s="7">
        <v>4428900000</v>
      </c>
      <c r="D656" s="7">
        <v>1424590643</v>
      </c>
      <c r="E656" s="7">
        <v>0</v>
      </c>
      <c r="F656" s="7">
        <v>917575454</v>
      </c>
      <c r="G656" s="7">
        <v>1700000000</v>
      </c>
      <c r="H656" s="7">
        <v>5071066097</v>
      </c>
      <c r="I656" s="7">
        <v>5071066097</v>
      </c>
      <c r="J656" s="7">
        <v>100</v>
      </c>
      <c r="K656" s="7">
        <v>5071066097</v>
      </c>
      <c r="L656" s="7">
        <v>100</v>
      </c>
      <c r="M656" s="7">
        <v>5071066097</v>
      </c>
      <c r="N656" s="7">
        <v>100</v>
      </c>
      <c r="O656" s="7">
        <v>5071066097</v>
      </c>
      <c r="P656" s="7">
        <v>100</v>
      </c>
      <c r="Q656" s="7">
        <v>0</v>
      </c>
      <c r="R656" s="7">
        <v>0</v>
      </c>
    </row>
    <row r="657" spans="1:19" x14ac:dyDescent="0.2">
      <c r="A657" s="5" t="s">
        <v>972</v>
      </c>
      <c r="B657" s="14" t="s">
        <v>973</v>
      </c>
      <c r="C657" s="7">
        <v>4343850000</v>
      </c>
      <c r="D657" s="7">
        <v>0</v>
      </c>
      <c r="E657" s="7">
        <v>0</v>
      </c>
      <c r="F657" s="7">
        <v>624005331</v>
      </c>
      <c r="G657" s="7">
        <v>0</v>
      </c>
      <c r="H657" s="7">
        <v>4967855331</v>
      </c>
      <c r="I657" s="7">
        <v>4967855331</v>
      </c>
      <c r="J657" s="7">
        <v>100</v>
      </c>
      <c r="K657" s="7">
        <v>4967855331</v>
      </c>
      <c r="L657" s="7">
        <v>100</v>
      </c>
      <c r="M657" s="7">
        <v>4967855331</v>
      </c>
      <c r="N657" s="7">
        <v>100</v>
      </c>
      <c r="O657" s="7">
        <v>4967855331</v>
      </c>
      <c r="P657" s="7">
        <v>100</v>
      </c>
      <c r="Q657" s="7">
        <v>0</v>
      </c>
      <c r="R657" s="7">
        <v>0</v>
      </c>
    </row>
    <row r="658" spans="1:19" x14ac:dyDescent="0.2">
      <c r="A658" s="5" t="s">
        <v>974</v>
      </c>
      <c r="B658" s="14" t="s">
        <v>918</v>
      </c>
      <c r="C658" s="7">
        <v>661500000</v>
      </c>
      <c r="D658" s="7">
        <v>0</v>
      </c>
      <c r="E658" s="7">
        <v>0</v>
      </c>
      <c r="F658" s="7">
        <v>0</v>
      </c>
      <c r="G658" s="7">
        <v>660600000</v>
      </c>
      <c r="H658" s="7">
        <v>900000</v>
      </c>
      <c r="I658" s="7">
        <v>0</v>
      </c>
      <c r="J658" s="7">
        <v>0</v>
      </c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900000</v>
      </c>
      <c r="R658" s="7">
        <v>100</v>
      </c>
    </row>
    <row r="659" spans="1:19" x14ac:dyDescent="0.2">
      <c r="A659" s="5" t="s">
        <v>975</v>
      </c>
      <c r="B659" s="14" t="s">
        <v>976</v>
      </c>
      <c r="C659" s="7">
        <v>121275000</v>
      </c>
      <c r="D659" s="7">
        <v>0</v>
      </c>
      <c r="E659" s="7">
        <v>0</v>
      </c>
      <c r="F659" s="7">
        <v>0</v>
      </c>
      <c r="G659" s="7">
        <v>0</v>
      </c>
      <c r="H659" s="7">
        <v>121275000</v>
      </c>
      <c r="I659" s="7">
        <v>34181600</v>
      </c>
      <c r="J659" s="7">
        <v>28.185198928056099</v>
      </c>
      <c r="K659" s="7">
        <v>34181600</v>
      </c>
      <c r="L659" s="7">
        <v>28.185198928056099</v>
      </c>
      <c r="M659" s="7">
        <v>34181600</v>
      </c>
      <c r="N659" s="7">
        <v>28.185198928056099</v>
      </c>
      <c r="O659" s="7">
        <v>25913600</v>
      </c>
      <c r="P659" s="7">
        <v>21.3676355390641</v>
      </c>
      <c r="Q659" s="7">
        <v>87093400</v>
      </c>
      <c r="R659" s="7">
        <v>71.814801071943904</v>
      </c>
    </row>
    <row r="660" spans="1:19" x14ac:dyDescent="0.2">
      <c r="A660" s="5" t="s">
        <v>977</v>
      </c>
      <c r="B660" s="14" t="s">
        <v>794</v>
      </c>
      <c r="C660" s="7">
        <v>0</v>
      </c>
      <c r="D660" s="7">
        <v>0</v>
      </c>
      <c r="E660" s="7">
        <v>0</v>
      </c>
      <c r="F660" s="7">
        <v>50000000</v>
      </c>
      <c r="G660" s="7">
        <v>0</v>
      </c>
      <c r="H660" s="7">
        <v>50000000</v>
      </c>
      <c r="I660" s="7">
        <v>5468694</v>
      </c>
      <c r="J660" s="7">
        <v>10.937388</v>
      </c>
      <c r="K660" s="7">
        <v>5468694</v>
      </c>
      <c r="L660" s="7">
        <v>10.937388</v>
      </c>
      <c r="M660" s="7">
        <v>5468694</v>
      </c>
      <c r="N660" s="7">
        <v>10.937388</v>
      </c>
      <c r="O660" s="7">
        <v>5468694</v>
      </c>
      <c r="P660" s="7">
        <v>10.937388</v>
      </c>
      <c r="Q660" s="7">
        <v>44531306</v>
      </c>
      <c r="R660" s="7">
        <v>89.062612000000001</v>
      </c>
    </row>
    <row r="661" spans="1:19" x14ac:dyDescent="0.2">
      <c r="A661" s="5" t="s">
        <v>978</v>
      </c>
      <c r="B661" s="14" t="s">
        <v>979</v>
      </c>
      <c r="C661" s="7">
        <v>0</v>
      </c>
      <c r="D661" s="7">
        <v>0</v>
      </c>
      <c r="E661" s="7">
        <v>0</v>
      </c>
      <c r="F661" s="7">
        <v>269000000</v>
      </c>
      <c r="G661" s="7">
        <v>0</v>
      </c>
      <c r="H661" s="7">
        <v>269000000</v>
      </c>
      <c r="I661" s="7">
        <v>268523402</v>
      </c>
      <c r="J661" s="7">
        <v>99.822826022304795</v>
      </c>
      <c r="K661" s="7">
        <v>268523402</v>
      </c>
      <c r="L661" s="7">
        <v>99.822826022304795</v>
      </c>
      <c r="M661" s="7">
        <v>268523402</v>
      </c>
      <c r="N661" s="7">
        <v>99.822826022304795</v>
      </c>
      <c r="O661" s="7">
        <v>268523402</v>
      </c>
      <c r="P661" s="7">
        <v>99.822826022304795</v>
      </c>
      <c r="Q661" s="7">
        <v>476598</v>
      </c>
      <c r="R661" s="7">
        <v>0.17717397769516702</v>
      </c>
    </row>
    <row r="662" spans="1:19" x14ac:dyDescent="0.2">
      <c r="A662" s="5" t="s">
        <v>980</v>
      </c>
      <c r="B662" s="14" t="s">
        <v>82</v>
      </c>
      <c r="C662" s="7">
        <v>0</v>
      </c>
      <c r="D662" s="7">
        <v>50000000</v>
      </c>
      <c r="E662" s="7">
        <v>0</v>
      </c>
      <c r="F662" s="7">
        <v>200000</v>
      </c>
      <c r="G662" s="7">
        <v>0</v>
      </c>
      <c r="H662" s="7">
        <v>50200000</v>
      </c>
      <c r="I662" s="7">
        <v>0</v>
      </c>
      <c r="J662" s="7">
        <v>0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50200000</v>
      </c>
      <c r="R662" s="7">
        <v>100</v>
      </c>
    </row>
    <row r="663" spans="1:19" x14ac:dyDescent="0.2">
      <c r="A663" s="5" t="s">
        <v>981</v>
      </c>
      <c r="B663" s="14" t="s">
        <v>941</v>
      </c>
      <c r="C663" s="7">
        <v>0</v>
      </c>
      <c r="D663" s="7">
        <v>50000000</v>
      </c>
      <c r="E663" s="7">
        <v>0</v>
      </c>
      <c r="F663" s="7">
        <v>0</v>
      </c>
      <c r="G663" s="7">
        <v>0</v>
      </c>
      <c r="H663" s="7">
        <v>50000000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50000000</v>
      </c>
      <c r="R663" s="7">
        <v>100</v>
      </c>
    </row>
    <row r="664" spans="1:19" x14ac:dyDescent="0.2">
      <c r="A664" s="5" t="s">
        <v>982</v>
      </c>
      <c r="B664" s="14" t="s">
        <v>794</v>
      </c>
      <c r="C664" s="7">
        <v>0</v>
      </c>
      <c r="D664" s="7">
        <v>0</v>
      </c>
      <c r="E664" s="7">
        <v>0</v>
      </c>
      <c r="F664" s="7">
        <v>200000</v>
      </c>
      <c r="G664" s="7">
        <v>0</v>
      </c>
      <c r="H664" s="7">
        <v>200000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200000</v>
      </c>
      <c r="R664" s="7">
        <v>100</v>
      </c>
    </row>
    <row r="665" spans="1:19" ht="38.25" x14ac:dyDescent="0.2">
      <c r="A665" s="5" t="s">
        <v>983</v>
      </c>
      <c r="B665" s="16" t="s">
        <v>848</v>
      </c>
      <c r="C665" s="7">
        <v>0</v>
      </c>
      <c r="D665" s="7">
        <v>6486054671.6899996</v>
      </c>
      <c r="E665" s="7">
        <v>0</v>
      </c>
      <c r="F665" s="7">
        <v>2965701000</v>
      </c>
      <c r="G665" s="7">
        <v>3388428284</v>
      </c>
      <c r="H665" s="7">
        <v>6063327387.6899996</v>
      </c>
      <c r="I665" s="7">
        <f>3114753816-3</f>
        <v>3114753813</v>
      </c>
      <c r="J665" s="7">
        <v>51.370371692673103</v>
      </c>
      <c r="K665" s="7">
        <f>3114753816-3</f>
        <v>3114753813</v>
      </c>
      <c r="L665" s="7">
        <v>51.370371692673103</v>
      </c>
      <c r="M665" s="7">
        <f>3114753816-3</f>
        <v>3114753813</v>
      </c>
      <c r="N665" s="7">
        <v>51.370371692673103</v>
      </c>
      <c r="O665" s="7">
        <v>3110049007.96</v>
      </c>
      <c r="P665" s="7">
        <v>51.292777201411603</v>
      </c>
      <c r="Q665" s="7">
        <f>2948573571.69+3</f>
        <v>2948573574.6900001</v>
      </c>
      <c r="R665" s="7">
        <v>48.629628307326897</v>
      </c>
    </row>
    <row r="666" spans="1:19" s="43" customFormat="1" x14ac:dyDescent="0.2">
      <c r="A666" s="40" t="s">
        <v>984</v>
      </c>
      <c r="B666" s="41" t="s">
        <v>944</v>
      </c>
      <c r="C666" s="42">
        <v>0</v>
      </c>
      <c r="D666" s="42">
        <v>6486054671.6899996</v>
      </c>
      <c r="E666" s="42">
        <v>0</v>
      </c>
      <c r="F666" s="42">
        <v>0</v>
      </c>
      <c r="G666" s="42">
        <v>3388428284</v>
      </c>
      <c r="H666" s="42">
        <v>3097626387.6900001</v>
      </c>
      <c r="I666" s="42">
        <f>149052816-3</f>
        <v>149052813</v>
      </c>
      <c r="J666" s="42">
        <v>4.8118396909432803</v>
      </c>
      <c r="K666" s="42">
        <f>149052816-3</f>
        <v>149052813</v>
      </c>
      <c r="L666" s="42">
        <v>4.8118396909432803</v>
      </c>
      <c r="M666" s="42">
        <f>149052816-3</f>
        <v>149052813</v>
      </c>
      <c r="N666" s="42">
        <v>4.8118396909432803</v>
      </c>
      <c r="O666" s="42">
        <v>144348007.96000001</v>
      </c>
      <c r="P666" s="42">
        <v>4.6599553946738199</v>
      </c>
      <c r="Q666" s="42">
        <f>2948573571.69+3</f>
        <v>2948573574.6900001</v>
      </c>
      <c r="R666" s="42">
        <v>95.188160309056698</v>
      </c>
      <c r="S666" s="44">
        <f>+H666-I666</f>
        <v>2948573574.6900001</v>
      </c>
    </row>
    <row r="667" spans="1:19" x14ac:dyDescent="0.2">
      <c r="A667" s="5" t="s">
        <v>985</v>
      </c>
      <c r="B667" s="14" t="s">
        <v>801</v>
      </c>
      <c r="C667" s="7">
        <v>0</v>
      </c>
      <c r="D667" s="7">
        <v>0</v>
      </c>
      <c r="E667" s="7">
        <v>0</v>
      </c>
      <c r="F667" s="7">
        <v>2280000000</v>
      </c>
      <c r="G667" s="7">
        <v>0</v>
      </c>
      <c r="H667" s="7">
        <v>2280000000</v>
      </c>
      <c r="I667" s="7">
        <v>2280000000</v>
      </c>
      <c r="J667" s="7">
        <v>100</v>
      </c>
      <c r="K667" s="7">
        <v>2280000000</v>
      </c>
      <c r="L667" s="7">
        <v>100</v>
      </c>
      <c r="M667" s="7">
        <v>2280000000</v>
      </c>
      <c r="N667" s="7">
        <v>100</v>
      </c>
      <c r="O667" s="7">
        <v>2280000000</v>
      </c>
      <c r="P667" s="7">
        <v>100</v>
      </c>
      <c r="Q667" s="7">
        <v>0</v>
      </c>
      <c r="R667" s="7">
        <v>0</v>
      </c>
    </row>
    <row r="668" spans="1:19" x14ac:dyDescent="0.2">
      <c r="A668" s="5" t="s">
        <v>986</v>
      </c>
      <c r="B668" s="14" t="s">
        <v>816</v>
      </c>
      <c r="C668" s="7">
        <v>0</v>
      </c>
      <c r="D668" s="7">
        <v>0</v>
      </c>
      <c r="E668" s="7">
        <v>0</v>
      </c>
      <c r="F668" s="7">
        <v>304586100</v>
      </c>
      <c r="G668" s="7">
        <v>0</v>
      </c>
      <c r="H668" s="7">
        <v>304586100</v>
      </c>
      <c r="I668" s="7">
        <v>304586100</v>
      </c>
      <c r="J668" s="7">
        <v>100</v>
      </c>
      <c r="K668" s="7">
        <v>304586100</v>
      </c>
      <c r="L668" s="7">
        <v>100</v>
      </c>
      <c r="M668" s="7">
        <v>304586100</v>
      </c>
      <c r="N668" s="7">
        <v>100</v>
      </c>
      <c r="O668" s="7">
        <v>304586100</v>
      </c>
      <c r="P668" s="7">
        <v>100</v>
      </c>
      <c r="Q668" s="7">
        <v>0</v>
      </c>
      <c r="R668" s="7">
        <v>0</v>
      </c>
    </row>
    <row r="669" spans="1:19" x14ac:dyDescent="0.2">
      <c r="A669" s="5" t="s">
        <v>987</v>
      </c>
      <c r="B669" s="14" t="s">
        <v>818</v>
      </c>
      <c r="C669" s="7">
        <v>0</v>
      </c>
      <c r="D669" s="7">
        <v>0</v>
      </c>
      <c r="E669" s="7">
        <v>0</v>
      </c>
      <c r="F669" s="7">
        <v>38194900</v>
      </c>
      <c r="G669" s="7">
        <v>0</v>
      </c>
      <c r="H669" s="7">
        <v>38194900</v>
      </c>
      <c r="I669" s="7">
        <v>38194900</v>
      </c>
      <c r="J669" s="7">
        <v>100</v>
      </c>
      <c r="K669" s="7">
        <v>38194900</v>
      </c>
      <c r="L669" s="7">
        <v>100</v>
      </c>
      <c r="M669" s="7">
        <v>38194900</v>
      </c>
      <c r="N669" s="7">
        <v>100</v>
      </c>
      <c r="O669" s="7">
        <v>38194900</v>
      </c>
      <c r="P669" s="7">
        <v>100</v>
      </c>
      <c r="Q669" s="7">
        <v>0</v>
      </c>
      <c r="R669" s="7">
        <v>0</v>
      </c>
    </row>
    <row r="670" spans="1:19" x14ac:dyDescent="0.2">
      <c r="A670" s="5" t="s">
        <v>988</v>
      </c>
      <c r="B670" s="14" t="s">
        <v>820</v>
      </c>
      <c r="C670" s="7">
        <v>0</v>
      </c>
      <c r="D670" s="7">
        <v>0</v>
      </c>
      <c r="E670" s="7">
        <v>0</v>
      </c>
      <c r="F670" s="7">
        <v>228473400</v>
      </c>
      <c r="G670" s="7">
        <v>0</v>
      </c>
      <c r="H670" s="7">
        <v>228473400</v>
      </c>
      <c r="I670" s="7">
        <v>228473400</v>
      </c>
      <c r="J670" s="7">
        <v>100</v>
      </c>
      <c r="K670" s="7">
        <v>228473400</v>
      </c>
      <c r="L670" s="7">
        <v>100</v>
      </c>
      <c r="M670" s="7">
        <v>228473400</v>
      </c>
      <c r="N670" s="7">
        <v>100</v>
      </c>
      <c r="O670" s="7">
        <v>228473400</v>
      </c>
      <c r="P670" s="7">
        <v>100</v>
      </c>
      <c r="Q670" s="7">
        <v>0</v>
      </c>
      <c r="R670" s="7">
        <v>0</v>
      </c>
    </row>
    <row r="671" spans="1:19" x14ac:dyDescent="0.2">
      <c r="A671" s="5" t="s">
        <v>989</v>
      </c>
      <c r="B671" s="14" t="s">
        <v>964</v>
      </c>
      <c r="C671" s="7">
        <v>0</v>
      </c>
      <c r="D671" s="7">
        <v>0</v>
      </c>
      <c r="E671" s="7">
        <v>0</v>
      </c>
      <c r="F671" s="7">
        <v>76251700</v>
      </c>
      <c r="G671" s="7">
        <v>0</v>
      </c>
      <c r="H671" s="7">
        <v>76251700</v>
      </c>
      <c r="I671" s="7">
        <v>76251700</v>
      </c>
      <c r="J671" s="7">
        <v>100</v>
      </c>
      <c r="K671" s="7">
        <v>76251700</v>
      </c>
      <c r="L671" s="7">
        <v>100</v>
      </c>
      <c r="M671" s="7">
        <v>76251700</v>
      </c>
      <c r="N671" s="7">
        <v>100</v>
      </c>
      <c r="O671" s="7">
        <v>76251700</v>
      </c>
      <c r="P671" s="7">
        <v>100</v>
      </c>
      <c r="Q671" s="7">
        <v>0</v>
      </c>
      <c r="R671" s="7">
        <v>0</v>
      </c>
    </row>
    <row r="672" spans="1:19" x14ac:dyDescent="0.2">
      <c r="A672" s="5" t="s">
        <v>990</v>
      </c>
      <c r="B672" s="14" t="s">
        <v>966</v>
      </c>
      <c r="C672" s="7">
        <v>0</v>
      </c>
      <c r="D672" s="7">
        <v>0</v>
      </c>
      <c r="E672" s="7">
        <v>0</v>
      </c>
      <c r="F672" s="7">
        <v>38194900</v>
      </c>
      <c r="G672" s="7">
        <v>0</v>
      </c>
      <c r="H672" s="7">
        <v>38194900</v>
      </c>
      <c r="I672" s="7">
        <v>38194900</v>
      </c>
      <c r="J672" s="7">
        <v>100</v>
      </c>
      <c r="K672" s="7">
        <v>38194900</v>
      </c>
      <c r="L672" s="7">
        <v>100</v>
      </c>
      <c r="M672" s="7">
        <v>38194900</v>
      </c>
      <c r="N672" s="7">
        <v>100</v>
      </c>
      <c r="O672" s="7">
        <v>38194900</v>
      </c>
      <c r="P672" s="7">
        <v>100</v>
      </c>
      <c r="Q672" s="7">
        <v>0</v>
      </c>
      <c r="R672" s="7">
        <v>0</v>
      </c>
    </row>
    <row r="673" spans="1:18" x14ac:dyDescent="0.2">
      <c r="A673" s="5" t="s">
        <v>991</v>
      </c>
      <c r="B673" s="14" t="s">
        <v>992</v>
      </c>
      <c r="C673" s="7">
        <v>0</v>
      </c>
      <c r="D673" s="7">
        <v>0</v>
      </c>
      <c r="E673" s="7">
        <v>0</v>
      </c>
      <c r="F673" s="7">
        <v>0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</row>
    <row r="674" spans="1:18" x14ac:dyDescent="0.2">
      <c r="A674" s="5" t="s">
        <v>993</v>
      </c>
      <c r="B674" s="14" t="s">
        <v>914</v>
      </c>
      <c r="C674" s="7">
        <v>0</v>
      </c>
      <c r="D674" s="7">
        <v>0</v>
      </c>
      <c r="E674" s="7">
        <v>0</v>
      </c>
      <c r="F674" s="7">
        <v>0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</row>
    <row r="675" spans="1:18" x14ac:dyDescent="0.2">
      <c r="A675" s="5" t="s">
        <v>994</v>
      </c>
      <c r="B675" s="14" t="s">
        <v>995</v>
      </c>
      <c r="C675" s="7">
        <v>11134620000</v>
      </c>
      <c r="D675" s="7">
        <v>1485</v>
      </c>
      <c r="E675" s="7">
        <v>71980684</v>
      </c>
      <c r="F675" s="7">
        <v>1847912098</v>
      </c>
      <c r="G675" s="7">
        <v>960089584</v>
      </c>
      <c r="H675" s="7">
        <v>11950463315</v>
      </c>
      <c r="I675" s="7">
        <v>11905920589.33</v>
      </c>
      <c r="J675" s="7">
        <v>99.627271976860584</v>
      </c>
      <c r="K675" s="7">
        <v>11905920589.33</v>
      </c>
      <c r="L675" s="7">
        <v>99.627271976860584</v>
      </c>
      <c r="M675" s="7">
        <v>11905920589.33</v>
      </c>
      <c r="N675" s="7">
        <v>99.627271976860584</v>
      </c>
      <c r="O675" s="7">
        <v>11905920589.33</v>
      </c>
      <c r="P675" s="7">
        <v>99.627271976860584</v>
      </c>
      <c r="Q675" s="7">
        <v>44542725.670000002</v>
      </c>
      <c r="R675" s="7">
        <v>0.372728023139411</v>
      </c>
    </row>
    <row r="676" spans="1:18" x14ac:dyDescent="0.2">
      <c r="A676" s="5" t="s">
        <v>996</v>
      </c>
      <c r="B676" s="14" t="s">
        <v>66</v>
      </c>
      <c r="C676" s="7">
        <v>11134620000</v>
      </c>
      <c r="D676" s="7">
        <v>1485</v>
      </c>
      <c r="E676" s="7">
        <v>71980684</v>
      </c>
      <c r="F676" s="7">
        <v>1847912098</v>
      </c>
      <c r="G676" s="7">
        <v>960089584</v>
      </c>
      <c r="H676" s="7">
        <v>11950463315</v>
      </c>
      <c r="I676" s="7">
        <v>11905920589.33</v>
      </c>
      <c r="J676" s="7">
        <v>99.627271976860584</v>
      </c>
      <c r="K676" s="7">
        <v>11905920589.33</v>
      </c>
      <c r="L676" s="7">
        <v>99.627271976860584</v>
      </c>
      <c r="M676" s="7">
        <v>11905920589.33</v>
      </c>
      <c r="N676" s="7">
        <v>99.627271976860584</v>
      </c>
      <c r="O676" s="7">
        <v>11905920589.33</v>
      </c>
      <c r="P676" s="7">
        <v>99.627271976860584</v>
      </c>
      <c r="Q676" s="7">
        <v>44542725.670000002</v>
      </c>
      <c r="R676" s="7">
        <v>0.372728023139411</v>
      </c>
    </row>
    <row r="677" spans="1:18" x14ac:dyDescent="0.2">
      <c r="A677" s="5" t="s">
        <v>997</v>
      </c>
      <c r="B677" s="14" t="s">
        <v>105</v>
      </c>
      <c r="C677" s="7">
        <v>11134620000</v>
      </c>
      <c r="D677" s="7">
        <v>1485</v>
      </c>
      <c r="E677" s="7">
        <v>71980684</v>
      </c>
      <c r="F677" s="7">
        <v>1847912098</v>
      </c>
      <c r="G677" s="7">
        <v>960089584</v>
      </c>
      <c r="H677" s="7">
        <v>11950463315</v>
      </c>
      <c r="I677" s="7">
        <v>11905920589.33</v>
      </c>
      <c r="J677" s="7">
        <v>99.627271976860584</v>
      </c>
      <c r="K677" s="7">
        <v>11905920589.33</v>
      </c>
      <c r="L677" s="7">
        <v>99.627271976860584</v>
      </c>
      <c r="M677" s="7">
        <v>11905920589.33</v>
      </c>
      <c r="N677" s="7">
        <v>99.627271976860584</v>
      </c>
      <c r="O677" s="7">
        <v>11905920589.33</v>
      </c>
      <c r="P677" s="7">
        <v>99.627271976860584</v>
      </c>
      <c r="Q677" s="7">
        <v>44542725.670000002</v>
      </c>
      <c r="R677" s="7">
        <v>0.372728023139411</v>
      </c>
    </row>
    <row r="678" spans="1:18" x14ac:dyDescent="0.2">
      <c r="A678" s="5" t="s">
        <v>998</v>
      </c>
      <c r="B678" s="14" t="s">
        <v>765</v>
      </c>
      <c r="C678" s="7">
        <v>11134620000</v>
      </c>
      <c r="D678" s="7">
        <v>1485</v>
      </c>
      <c r="E678" s="7">
        <v>71980684</v>
      </c>
      <c r="F678" s="7">
        <v>1847912098</v>
      </c>
      <c r="G678" s="7">
        <v>960089584</v>
      </c>
      <c r="H678" s="7">
        <v>11950463315</v>
      </c>
      <c r="I678" s="7">
        <v>11905920589.33</v>
      </c>
      <c r="J678" s="7">
        <v>99.627271976860584</v>
      </c>
      <c r="K678" s="7">
        <v>11905920589.33</v>
      </c>
      <c r="L678" s="7">
        <v>99.627271976860584</v>
      </c>
      <c r="M678" s="7">
        <v>11905920589.33</v>
      </c>
      <c r="N678" s="7">
        <v>99.627271976860584</v>
      </c>
      <c r="O678" s="7">
        <v>11905920589.33</v>
      </c>
      <c r="P678" s="7">
        <v>99.627271976860584</v>
      </c>
      <c r="Q678" s="7">
        <v>44542725.670000002</v>
      </c>
      <c r="R678" s="7">
        <v>0.372728023139411</v>
      </c>
    </row>
    <row r="679" spans="1:18" x14ac:dyDescent="0.2">
      <c r="A679" s="5" t="s">
        <v>999</v>
      </c>
      <c r="B679" s="14" t="s">
        <v>765</v>
      </c>
      <c r="C679" s="7">
        <v>11134620000</v>
      </c>
      <c r="D679" s="7">
        <v>1485</v>
      </c>
      <c r="E679" s="7">
        <v>71980684</v>
      </c>
      <c r="F679" s="7">
        <v>1847912098</v>
      </c>
      <c r="G679" s="7">
        <v>960089584</v>
      </c>
      <c r="H679" s="7">
        <v>11950463315</v>
      </c>
      <c r="I679" s="7">
        <v>11905920589.33</v>
      </c>
      <c r="J679" s="7">
        <v>99.627271976860584</v>
      </c>
      <c r="K679" s="7">
        <v>11905920589.33</v>
      </c>
      <c r="L679" s="7">
        <v>99.627271976860584</v>
      </c>
      <c r="M679" s="7">
        <v>11905920589.33</v>
      </c>
      <c r="N679" s="7">
        <v>99.627271976860584</v>
      </c>
      <c r="O679" s="7">
        <v>11905920589.33</v>
      </c>
      <c r="P679" s="7">
        <v>99.627271976860584</v>
      </c>
      <c r="Q679" s="7">
        <v>44542725.670000002</v>
      </c>
      <c r="R679" s="7">
        <v>0.372728023139411</v>
      </c>
    </row>
    <row r="680" spans="1:18" x14ac:dyDescent="0.2">
      <c r="A680" s="5" t="s">
        <v>1000</v>
      </c>
      <c r="B680" s="14" t="s">
        <v>865</v>
      </c>
      <c r="C680" s="7">
        <v>11134620000</v>
      </c>
      <c r="D680" s="7">
        <v>1485</v>
      </c>
      <c r="E680" s="7">
        <v>71980684</v>
      </c>
      <c r="F680" s="7">
        <v>1847912098</v>
      </c>
      <c r="G680" s="7">
        <v>960089584</v>
      </c>
      <c r="H680" s="7">
        <v>11950463315</v>
      </c>
      <c r="I680" s="7">
        <v>11905920589.33</v>
      </c>
      <c r="J680" s="7">
        <v>99.627271976860584</v>
      </c>
      <c r="K680" s="7">
        <v>11905920589.33</v>
      </c>
      <c r="L680" s="7">
        <v>99.627271976860584</v>
      </c>
      <c r="M680" s="7">
        <v>11905920589.33</v>
      </c>
      <c r="N680" s="7">
        <v>99.627271976860584</v>
      </c>
      <c r="O680" s="7">
        <v>11905920589.33</v>
      </c>
      <c r="P680" s="7">
        <v>99.627271976860584</v>
      </c>
      <c r="Q680" s="7">
        <v>44542725.670000002</v>
      </c>
      <c r="R680" s="7">
        <v>0.372728023139411</v>
      </c>
    </row>
    <row r="681" spans="1:18" x14ac:dyDescent="0.2">
      <c r="A681" s="5" t="s">
        <v>1001</v>
      </c>
      <c r="B681" s="14" t="s">
        <v>1002</v>
      </c>
      <c r="C681" s="7">
        <v>1893465000</v>
      </c>
      <c r="D681" s="7">
        <v>0</v>
      </c>
      <c r="E681" s="7">
        <v>0</v>
      </c>
      <c r="F681" s="7">
        <v>279008799</v>
      </c>
      <c r="G681" s="7">
        <v>424000000</v>
      </c>
      <c r="H681" s="7">
        <v>1748473799</v>
      </c>
      <c r="I681" s="7">
        <v>1743972613</v>
      </c>
      <c r="J681" s="7">
        <v>99.742564858416799</v>
      </c>
      <c r="K681" s="7">
        <v>1743972613</v>
      </c>
      <c r="L681" s="7">
        <v>99.742564858416799</v>
      </c>
      <c r="M681" s="7">
        <v>1743972613</v>
      </c>
      <c r="N681" s="7">
        <v>99.742564858416799</v>
      </c>
      <c r="O681" s="7">
        <v>1743972613</v>
      </c>
      <c r="P681" s="7">
        <v>99.742564858416799</v>
      </c>
      <c r="Q681" s="7">
        <v>4501186</v>
      </c>
      <c r="R681" s="7">
        <v>0.257435141583154</v>
      </c>
    </row>
    <row r="682" spans="1:18" x14ac:dyDescent="0.2">
      <c r="A682" s="5" t="s">
        <v>1003</v>
      </c>
      <c r="B682" s="14" t="s">
        <v>772</v>
      </c>
      <c r="C682" s="7">
        <v>1893465000</v>
      </c>
      <c r="D682" s="7">
        <v>0</v>
      </c>
      <c r="E682" s="7">
        <v>0</v>
      </c>
      <c r="F682" s="7">
        <v>279008799</v>
      </c>
      <c r="G682" s="7">
        <v>424000000</v>
      </c>
      <c r="H682" s="7">
        <v>1748473799</v>
      </c>
      <c r="I682" s="7">
        <v>1743972613</v>
      </c>
      <c r="J682" s="7">
        <v>99.742564858416799</v>
      </c>
      <c r="K682" s="7">
        <v>1743972613</v>
      </c>
      <c r="L682" s="7">
        <v>99.742564858416799</v>
      </c>
      <c r="M682" s="7">
        <v>1743972613</v>
      </c>
      <c r="N682" s="7">
        <v>99.742564858416799</v>
      </c>
      <c r="O682" s="7">
        <v>1743972613</v>
      </c>
      <c r="P682" s="7">
        <v>99.742564858416799</v>
      </c>
      <c r="Q682" s="7">
        <v>4501186</v>
      </c>
      <c r="R682" s="7">
        <v>0.257435141583154</v>
      </c>
    </row>
    <row r="683" spans="1:18" ht="25.5" x14ac:dyDescent="0.2">
      <c r="A683" s="5" t="s">
        <v>1004</v>
      </c>
      <c r="B683" s="16" t="s">
        <v>1005</v>
      </c>
      <c r="C683" s="7">
        <v>91665000</v>
      </c>
      <c r="D683" s="7">
        <v>0</v>
      </c>
      <c r="E683" s="7">
        <v>0</v>
      </c>
      <c r="F683" s="7">
        <v>0</v>
      </c>
      <c r="G683" s="7">
        <v>91000000</v>
      </c>
      <c r="H683" s="7">
        <v>665000</v>
      </c>
      <c r="I683" s="7">
        <v>0</v>
      </c>
      <c r="J683" s="7">
        <v>0</v>
      </c>
      <c r="K683" s="7">
        <v>0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665000</v>
      </c>
      <c r="R683" s="7">
        <v>100</v>
      </c>
    </row>
    <row r="684" spans="1:18" ht="38.25" x14ac:dyDescent="0.2">
      <c r="A684" s="5" t="s">
        <v>1006</v>
      </c>
      <c r="B684" s="16" t="s">
        <v>1007</v>
      </c>
      <c r="C684" s="7">
        <v>983850000</v>
      </c>
      <c r="D684" s="7">
        <v>0</v>
      </c>
      <c r="E684" s="7">
        <v>0</v>
      </c>
      <c r="F684" s="7">
        <v>279008799</v>
      </c>
      <c r="G684" s="7">
        <v>254000000</v>
      </c>
      <c r="H684" s="7">
        <v>1008858799</v>
      </c>
      <c r="I684" s="7">
        <v>1005175682</v>
      </c>
      <c r="J684" s="7">
        <v>99.63492244864679</v>
      </c>
      <c r="K684" s="7">
        <v>1005175682</v>
      </c>
      <c r="L684" s="7">
        <v>99.63492244864679</v>
      </c>
      <c r="M684" s="7">
        <v>1005175682</v>
      </c>
      <c r="N684" s="7">
        <v>99.63492244864679</v>
      </c>
      <c r="O684" s="7">
        <v>1005175682</v>
      </c>
      <c r="P684" s="7">
        <v>99.63492244864679</v>
      </c>
      <c r="Q684" s="7">
        <v>3683117</v>
      </c>
      <c r="R684" s="7">
        <v>0.36507755135315001</v>
      </c>
    </row>
    <row r="685" spans="1:18" ht="38.25" x14ac:dyDescent="0.2">
      <c r="A685" s="5" t="s">
        <v>1008</v>
      </c>
      <c r="B685" s="16" t="s">
        <v>1009</v>
      </c>
      <c r="C685" s="7">
        <v>817950000</v>
      </c>
      <c r="D685" s="7">
        <v>0</v>
      </c>
      <c r="E685" s="7">
        <v>0</v>
      </c>
      <c r="F685" s="7">
        <v>0</v>
      </c>
      <c r="G685" s="7">
        <v>79000000</v>
      </c>
      <c r="H685" s="7">
        <v>738950000</v>
      </c>
      <c r="I685" s="7">
        <v>738796931</v>
      </c>
      <c r="J685" s="7">
        <v>99.979285607957195</v>
      </c>
      <c r="K685" s="7">
        <v>738796931</v>
      </c>
      <c r="L685" s="7">
        <v>99.979285607957195</v>
      </c>
      <c r="M685" s="7">
        <v>738796931</v>
      </c>
      <c r="N685" s="7">
        <v>99.979285607957195</v>
      </c>
      <c r="O685" s="7">
        <v>738796931</v>
      </c>
      <c r="P685" s="7">
        <v>99.979285607957195</v>
      </c>
      <c r="Q685" s="7">
        <v>153069</v>
      </c>
      <c r="R685" s="7">
        <v>2.0714392042763399E-2</v>
      </c>
    </row>
    <row r="686" spans="1:18" x14ac:dyDescent="0.2">
      <c r="A686" s="5" t="s">
        <v>1010</v>
      </c>
      <c r="B686" s="14" t="s">
        <v>867</v>
      </c>
      <c r="C686" s="7">
        <v>9151170000</v>
      </c>
      <c r="D686" s="7">
        <v>0</v>
      </c>
      <c r="E686" s="7">
        <v>0</v>
      </c>
      <c r="F686" s="7">
        <v>1568903299</v>
      </c>
      <c r="G686" s="7">
        <v>536089584</v>
      </c>
      <c r="H686" s="7">
        <v>10183983715</v>
      </c>
      <c r="I686" s="7">
        <v>10143943660.33</v>
      </c>
      <c r="J686" s="7">
        <v>99.606833084276985</v>
      </c>
      <c r="K686" s="7">
        <v>10143943660.33</v>
      </c>
      <c r="L686" s="7">
        <v>99.606833084276985</v>
      </c>
      <c r="M686" s="7">
        <v>10143943660.33</v>
      </c>
      <c r="N686" s="7">
        <v>99.606833084276985</v>
      </c>
      <c r="O686" s="7">
        <v>10143943660.33</v>
      </c>
      <c r="P686" s="7">
        <v>99.606833084276985</v>
      </c>
      <c r="Q686" s="7">
        <v>40040054.670000002</v>
      </c>
      <c r="R686" s="7">
        <v>0.39316691572301898</v>
      </c>
    </row>
    <row r="687" spans="1:18" x14ac:dyDescent="0.2">
      <c r="A687" s="5" t="s">
        <v>1011</v>
      </c>
      <c r="B687" s="14" t="s">
        <v>772</v>
      </c>
      <c r="C687" s="7">
        <v>9151170000</v>
      </c>
      <c r="D687" s="7">
        <v>0</v>
      </c>
      <c r="E687" s="7">
        <v>0</v>
      </c>
      <c r="F687" s="7">
        <v>1491508799</v>
      </c>
      <c r="G687" s="7">
        <v>536089584</v>
      </c>
      <c r="H687" s="7">
        <v>10106589215</v>
      </c>
      <c r="I687" s="7">
        <v>10066549160.33</v>
      </c>
      <c r="J687" s="7">
        <v>99.603822280512091</v>
      </c>
      <c r="K687" s="7">
        <v>10066549160.33</v>
      </c>
      <c r="L687" s="7">
        <v>99.603822280512091</v>
      </c>
      <c r="M687" s="7">
        <v>10066549160.33</v>
      </c>
      <c r="N687" s="7">
        <v>99.603822280512091</v>
      </c>
      <c r="O687" s="7">
        <v>10066549160.33</v>
      </c>
      <c r="P687" s="7">
        <v>99.603822280512091</v>
      </c>
      <c r="Q687" s="7">
        <v>40040054.670000002</v>
      </c>
      <c r="R687" s="7">
        <v>0.39617771948792901</v>
      </c>
    </row>
    <row r="688" spans="1:18" ht="38.25" x14ac:dyDescent="0.2">
      <c r="A688" s="5" t="s">
        <v>1012</v>
      </c>
      <c r="B688" s="16" t="s">
        <v>1007</v>
      </c>
      <c r="C688" s="7">
        <v>0</v>
      </c>
      <c r="D688" s="7">
        <v>0</v>
      </c>
      <c r="E688" s="7">
        <v>0</v>
      </c>
      <c r="F688" s="7">
        <v>279008799</v>
      </c>
      <c r="G688" s="7">
        <v>279008799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</row>
    <row r="689" spans="1:18" x14ac:dyDescent="0.2">
      <c r="A689" s="5" t="s">
        <v>1013</v>
      </c>
      <c r="B689" s="14" t="s">
        <v>801</v>
      </c>
      <c r="C689" s="7">
        <v>4229400000</v>
      </c>
      <c r="D689" s="7">
        <v>0</v>
      </c>
      <c r="E689" s="7">
        <v>0</v>
      </c>
      <c r="F689" s="7">
        <v>600000000</v>
      </c>
      <c r="G689" s="7">
        <v>168000000</v>
      </c>
      <c r="H689" s="7">
        <v>4661400000</v>
      </c>
      <c r="I689" s="7">
        <v>4661248893</v>
      </c>
      <c r="J689" s="7">
        <v>99.996758334405996</v>
      </c>
      <c r="K689" s="7">
        <v>4661248893</v>
      </c>
      <c r="L689" s="7">
        <v>99.996758334405996</v>
      </c>
      <c r="M689" s="7">
        <v>4661248893</v>
      </c>
      <c r="N689" s="7">
        <v>99.996758334405996</v>
      </c>
      <c r="O689" s="7">
        <v>4661248893</v>
      </c>
      <c r="P689" s="7">
        <v>99.996758334405996</v>
      </c>
      <c r="Q689" s="7">
        <v>151107</v>
      </c>
      <c r="R689" s="7">
        <v>3.2416655940275502E-3</v>
      </c>
    </row>
    <row r="690" spans="1:18" x14ac:dyDescent="0.2">
      <c r="A690" s="5" t="s">
        <v>1014</v>
      </c>
      <c r="B690" s="14" t="s">
        <v>947</v>
      </c>
      <c r="C690" s="7">
        <v>473550000</v>
      </c>
      <c r="D690" s="7">
        <v>0</v>
      </c>
      <c r="E690" s="7">
        <v>0</v>
      </c>
      <c r="F690" s="7">
        <v>61500000</v>
      </c>
      <c r="G690" s="7">
        <v>0</v>
      </c>
      <c r="H690" s="7">
        <v>535050000</v>
      </c>
      <c r="I690" s="7">
        <v>535013775</v>
      </c>
      <c r="J690" s="7">
        <v>99.993229604709796</v>
      </c>
      <c r="K690" s="7">
        <v>535013775</v>
      </c>
      <c r="L690" s="7">
        <v>99.993229604709796</v>
      </c>
      <c r="M690" s="7">
        <v>535013775</v>
      </c>
      <c r="N690" s="7">
        <v>99.993229604709796</v>
      </c>
      <c r="O690" s="7">
        <v>535013775</v>
      </c>
      <c r="P690" s="7">
        <v>99.993229604709796</v>
      </c>
      <c r="Q690" s="7">
        <v>36225</v>
      </c>
      <c r="R690" s="7">
        <v>6.7703952901598001E-3</v>
      </c>
    </row>
    <row r="691" spans="1:18" x14ac:dyDescent="0.2">
      <c r="A691" s="5" t="s">
        <v>1015</v>
      </c>
      <c r="B691" s="14" t="s">
        <v>949</v>
      </c>
      <c r="C691" s="7">
        <v>1323000000</v>
      </c>
      <c r="D691" s="7">
        <v>0</v>
      </c>
      <c r="E691" s="7">
        <v>0</v>
      </c>
      <c r="F691" s="7">
        <v>155000000</v>
      </c>
      <c r="G691" s="7">
        <v>500000</v>
      </c>
      <c r="H691" s="7">
        <v>1477500000</v>
      </c>
      <c r="I691" s="7">
        <v>1474357543</v>
      </c>
      <c r="J691" s="7">
        <v>99.787312554991502</v>
      </c>
      <c r="K691" s="7">
        <v>1474357543</v>
      </c>
      <c r="L691" s="7">
        <v>99.787312554991502</v>
      </c>
      <c r="M691" s="7">
        <v>1474357543</v>
      </c>
      <c r="N691" s="7">
        <v>99.787312554991502</v>
      </c>
      <c r="O691" s="7">
        <v>1474357543</v>
      </c>
      <c r="P691" s="7">
        <v>99.787312554991502</v>
      </c>
      <c r="Q691" s="7">
        <v>3142457</v>
      </c>
      <c r="R691" s="7">
        <v>0.21268744500846001</v>
      </c>
    </row>
    <row r="692" spans="1:18" x14ac:dyDescent="0.2">
      <c r="A692" s="5" t="s">
        <v>1016</v>
      </c>
      <c r="B692" s="14" t="s">
        <v>951</v>
      </c>
      <c r="C692" s="7">
        <v>72450000</v>
      </c>
      <c r="D692" s="7">
        <v>0</v>
      </c>
      <c r="E692" s="7">
        <v>0</v>
      </c>
      <c r="F692" s="7">
        <v>0</v>
      </c>
      <c r="G692" s="7">
        <v>29000000</v>
      </c>
      <c r="H692" s="7">
        <v>43450000</v>
      </c>
      <c r="I692" s="7">
        <v>43156832</v>
      </c>
      <c r="J692" s="7">
        <v>99.325275028768701</v>
      </c>
      <c r="K692" s="7">
        <v>43156832</v>
      </c>
      <c r="L692" s="7">
        <v>99.325275028768701</v>
      </c>
      <c r="M692" s="7">
        <v>43156832</v>
      </c>
      <c r="N692" s="7">
        <v>99.325275028768701</v>
      </c>
      <c r="O692" s="7">
        <v>43156832</v>
      </c>
      <c r="P692" s="7">
        <v>99.325275028768701</v>
      </c>
      <c r="Q692" s="7">
        <v>293168</v>
      </c>
      <c r="R692" s="7">
        <v>0.67472497123129993</v>
      </c>
    </row>
    <row r="693" spans="1:18" x14ac:dyDescent="0.2">
      <c r="A693" s="5" t="s">
        <v>1017</v>
      </c>
      <c r="B693" s="14" t="s">
        <v>953</v>
      </c>
      <c r="C693" s="7">
        <v>16905000</v>
      </c>
      <c r="D693" s="7">
        <v>0</v>
      </c>
      <c r="E693" s="7">
        <v>0</v>
      </c>
      <c r="F693" s="7">
        <v>0</v>
      </c>
      <c r="G693" s="7">
        <v>10000000</v>
      </c>
      <c r="H693" s="7">
        <v>6905000</v>
      </c>
      <c r="I693" s="7">
        <v>6175933</v>
      </c>
      <c r="J693" s="7">
        <v>89.441462708182499</v>
      </c>
      <c r="K693" s="7">
        <v>6175933</v>
      </c>
      <c r="L693" s="7">
        <v>89.441462708182499</v>
      </c>
      <c r="M693" s="7">
        <v>6175933</v>
      </c>
      <c r="N693" s="7">
        <v>89.441462708182499</v>
      </c>
      <c r="O693" s="7">
        <v>6175933</v>
      </c>
      <c r="P693" s="7">
        <v>89.441462708182499</v>
      </c>
      <c r="Q693" s="7">
        <v>729067</v>
      </c>
      <c r="R693" s="7">
        <v>10.558537291817499</v>
      </c>
    </row>
    <row r="694" spans="1:18" x14ac:dyDescent="0.2">
      <c r="A694" s="5" t="s">
        <v>1018</v>
      </c>
      <c r="B694" s="14" t="s">
        <v>885</v>
      </c>
      <c r="C694" s="7">
        <v>2625000</v>
      </c>
      <c r="D694" s="7">
        <v>0</v>
      </c>
      <c r="E694" s="7">
        <v>0</v>
      </c>
      <c r="F694" s="7">
        <v>0</v>
      </c>
      <c r="G694" s="7">
        <v>0</v>
      </c>
      <c r="H694" s="7">
        <v>2625000</v>
      </c>
      <c r="I694" s="7">
        <v>219645</v>
      </c>
      <c r="J694" s="7">
        <v>8.3674285714285705</v>
      </c>
      <c r="K694" s="7">
        <v>219645</v>
      </c>
      <c r="L694" s="7">
        <v>8.3674285714285705</v>
      </c>
      <c r="M694" s="7">
        <v>219645</v>
      </c>
      <c r="N694" s="7">
        <v>8.3674285714285705</v>
      </c>
      <c r="O694" s="7">
        <v>219645</v>
      </c>
      <c r="P694" s="7">
        <v>8.3674285714285705</v>
      </c>
      <c r="Q694" s="7">
        <v>2405355</v>
      </c>
      <c r="R694" s="7">
        <v>91.63257142857141</v>
      </c>
    </row>
    <row r="695" spans="1:18" x14ac:dyDescent="0.2">
      <c r="A695" s="5" t="s">
        <v>1019</v>
      </c>
      <c r="B695" s="14" t="s">
        <v>809</v>
      </c>
      <c r="C695" s="7">
        <v>198450000</v>
      </c>
      <c r="D695" s="7">
        <v>0</v>
      </c>
      <c r="E695" s="7">
        <v>0</v>
      </c>
      <c r="F695" s="7">
        <v>100000000</v>
      </c>
      <c r="G695" s="7">
        <v>20000000</v>
      </c>
      <c r="H695" s="7">
        <v>278450000</v>
      </c>
      <c r="I695" s="7">
        <v>277569664</v>
      </c>
      <c r="J695" s="7">
        <v>99.68384413718799</v>
      </c>
      <c r="K695" s="7">
        <v>277569664</v>
      </c>
      <c r="L695" s="7">
        <v>99.68384413718799</v>
      </c>
      <c r="M695" s="7">
        <v>277569664</v>
      </c>
      <c r="N695" s="7">
        <v>99.68384413718799</v>
      </c>
      <c r="O695" s="7">
        <v>277569664</v>
      </c>
      <c r="P695" s="7">
        <v>99.68384413718799</v>
      </c>
      <c r="Q695" s="7">
        <v>880336</v>
      </c>
      <c r="R695" s="7">
        <v>0.31615586281199504</v>
      </c>
    </row>
    <row r="696" spans="1:18" x14ac:dyDescent="0.2">
      <c r="A696" s="5" t="s">
        <v>1020</v>
      </c>
      <c r="B696" s="14" t="s">
        <v>650</v>
      </c>
      <c r="C696" s="7">
        <v>198450000</v>
      </c>
      <c r="D696" s="7">
        <v>0</v>
      </c>
      <c r="E696" s="7">
        <v>0</v>
      </c>
      <c r="F696" s="7">
        <v>77000000</v>
      </c>
      <c r="G696" s="7">
        <v>0</v>
      </c>
      <c r="H696" s="7">
        <v>275450000</v>
      </c>
      <c r="I696" s="7">
        <v>274678134</v>
      </c>
      <c r="J696" s="7">
        <v>99.719779996369581</v>
      </c>
      <c r="K696" s="7">
        <v>274678134</v>
      </c>
      <c r="L696" s="7">
        <v>99.719779996369581</v>
      </c>
      <c r="M696" s="7">
        <v>274678134</v>
      </c>
      <c r="N696" s="7">
        <v>99.719779996369581</v>
      </c>
      <c r="O696" s="7">
        <v>274678134</v>
      </c>
      <c r="P696" s="7">
        <v>99.719779996369581</v>
      </c>
      <c r="Q696" s="7">
        <v>771866</v>
      </c>
      <c r="R696" s="7">
        <v>0.28022000363042304</v>
      </c>
    </row>
    <row r="697" spans="1:18" x14ac:dyDescent="0.2">
      <c r="A697" s="5" t="s">
        <v>1021</v>
      </c>
      <c r="B697" s="14" t="s">
        <v>638</v>
      </c>
      <c r="C697" s="7">
        <v>407925000</v>
      </c>
      <c r="D697" s="7">
        <v>0</v>
      </c>
      <c r="E697" s="7">
        <v>0</v>
      </c>
      <c r="F697" s="7">
        <v>195000000</v>
      </c>
      <c r="G697" s="7">
        <v>0</v>
      </c>
      <c r="H697" s="7">
        <v>602925000</v>
      </c>
      <c r="I697" s="7">
        <v>602295692</v>
      </c>
      <c r="J697" s="7">
        <v>99.895624165526399</v>
      </c>
      <c r="K697" s="7">
        <v>602295692</v>
      </c>
      <c r="L697" s="7">
        <v>99.895624165526399</v>
      </c>
      <c r="M697" s="7">
        <v>602295692</v>
      </c>
      <c r="N697" s="7">
        <v>99.895624165526399</v>
      </c>
      <c r="O697" s="7">
        <v>602295692</v>
      </c>
      <c r="P697" s="7">
        <v>99.895624165526399</v>
      </c>
      <c r="Q697" s="7">
        <v>629308</v>
      </c>
      <c r="R697" s="7">
        <v>0.104375834473608</v>
      </c>
    </row>
    <row r="698" spans="1:18" x14ac:dyDescent="0.2">
      <c r="A698" s="5" t="s">
        <v>1022</v>
      </c>
      <c r="B698" s="14" t="s">
        <v>1023</v>
      </c>
      <c r="C698" s="7">
        <v>264600000</v>
      </c>
      <c r="D698" s="7">
        <v>0</v>
      </c>
      <c r="E698" s="7">
        <v>0</v>
      </c>
      <c r="F698" s="7">
        <v>0</v>
      </c>
      <c r="G698" s="7">
        <v>12000000</v>
      </c>
      <c r="H698" s="7">
        <v>252600000</v>
      </c>
      <c r="I698" s="7">
        <v>252449391.33000001</v>
      </c>
      <c r="J698" s="7">
        <v>99.940376615201899</v>
      </c>
      <c r="K698" s="7">
        <v>252449391.33000001</v>
      </c>
      <c r="L698" s="7">
        <v>99.940376615201899</v>
      </c>
      <c r="M698" s="7">
        <v>252449391.33000001</v>
      </c>
      <c r="N698" s="7">
        <v>99.940376615201899</v>
      </c>
      <c r="O698" s="7">
        <v>252449391.33000001</v>
      </c>
      <c r="P698" s="7">
        <v>99.940376615201899</v>
      </c>
      <c r="Q698" s="7">
        <v>150608.67000000001</v>
      </c>
      <c r="R698" s="7">
        <v>5.9623384798099803E-2</v>
      </c>
    </row>
    <row r="699" spans="1:18" x14ac:dyDescent="0.2">
      <c r="A699" s="5" t="s">
        <v>1024</v>
      </c>
      <c r="B699" s="14" t="s">
        <v>818</v>
      </c>
      <c r="C699" s="7">
        <v>33600000</v>
      </c>
      <c r="D699" s="7">
        <v>0</v>
      </c>
      <c r="E699" s="7">
        <v>0</v>
      </c>
      <c r="F699" s="7">
        <v>0</v>
      </c>
      <c r="G699" s="7">
        <v>0</v>
      </c>
      <c r="H699" s="7">
        <v>33600000</v>
      </c>
      <c r="I699" s="7">
        <v>31653000</v>
      </c>
      <c r="J699" s="7">
        <v>94.205357142857096</v>
      </c>
      <c r="K699" s="7">
        <v>31653000</v>
      </c>
      <c r="L699" s="7">
        <v>94.205357142857096</v>
      </c>
      <c r="M699" s="7">
        <v>31653000</v>
      </c>
      <c r="N699" s="7">
        <v>94.205357142857096</v>
      </c>
      <c r="O699" s="7">
        <v>31653000</v>
      </c>
      <c r="P699" s="7">
        <v>94.205357142857096</v>
      </c>
      <c r="Q699" s="7">
        <v>1947000</v>
      </c>
      <c r="R699" s="7">
        <v>5.7946428571428594</v>
      </c>
    </row>
    <row r="700" spans="1:18" x14ac:dyDescent="0.2">
      <c r="A700" s="5" t="s">
        <v>1025</v>
      </c>
      <c r="B700" s="14" t="s">
        <v>820</v>
      </c>
      <c r="C700" s="7">
        <v>197400000</v>
      </c>
      <c r="D700" s="7">
        <v>0</v>
      </c>
      <c r="E700" s="7">
        <v>0</v>
      </c>
      <c r="F700" s="7">
        <v>0</v>
      </c>
      <c r="G700" s="7">
        <v>0</v>
      </c>
      <c r="H700" s="7">
        <v>197400000</v>
      </c>
      <c r="I700" s="7">
        <v>189405000</v>
      </c>
      <c r="J700" s="7">
        <v>95.949848024316083</v>
      </c>
      <c r="K700" s="7">
        <v>189405000</v>
      </c>
      <c r="L700" s="7">
        <v>95.949848024316083</v>
      </c>
      <c r="M700" s="7">
        <v>189405000</v>
      </c>
      <c r="N700" s="7">
        <v>95.949848024316083</v>
      </c>
      <c r="O700" s="7">
        <v>189405000</v>
      </c>
      <c r="P700" s="7">
        <v>95.949848024316083</v>
      </c>
      <c r="Q700" s="7">
        <v>7995000</v>
      </c>
      <c r="R700" s="7">
        <v>4.0501519756838897</v>
      </c>
    </row>
    <row r="701" spans="1:18" x14ac:dyDescent="0.2">
      <c r="A701" s="5" t="s">
        <v>1026</v>
      </c>
      <c r="B701" s="14" t="s">
        <v>1027</v>
      </c>
      <c r="C701" s="7">
        <v>66150000</v>
      </c>
      <c r="D701" s="7">
        <v>0</v>
      </c>
      <c r="E701" s="7">
        <v>0</v>
      </c>
      <c r="F701" s="7">
        <v>0</v>
      </c>
      <c r="G701" s="7">
        <v>0</v>
      </c>
      <c r="H701" s="7">
        <v>66150000</v>
      </c>
      <c r="I701" s="7">
        <v>63203700</v>
      </c>
      <c r="J701" s="7">
        <v>95.546031746031701</v>
      </c>
      <c r="K701" s="7">
        <v>63203700</v>
      </c>
      <c r="L701" s="7">
        <v>95.546031746031701</v>
      </c>
      <c r="M701" s="7">
        <v>63203700</v>
      </c>
      <c r="N701" s="7">
        <v>95.546031746031701</v>
      </c>
      <c r="O701" s="7">
        <v>63203700</v>
      </c>
      <c r="P701" s="7">
        <v>95.546031746031701</v>
      </c>
      <c r="Q701" s="7">
        <v>2946300</v>
      </c>
      <c r="R701" s="7">
        <v>4.4539682539682497</v>
      </c>
    </row>
    <row r="702" spans="1:18" x14ac:dyDescent="0.2">
      <c r="A702" s="5" t="s">
        <v>1028</v>
      </c>
      <c r="B702" s="14" t="s">
        <v>723</v>
      </c>
      <c r="C702" s="7">
        <v>33600000</v>
      </c>
      <c r="D702" s="7">
        <v>0</v>
      </c>
      <c r="E702" s="7">
        <v>0</v>
      </c>
      <c r="F702" s="7">
        <v>0</v>
      </c>
      <c r="G702" s="7">
        <v>0</v>
      </c>
      <c r="H702" s="7">
        <v>33600000</v>
      </c>
      <c r="I702" s="7">
        <v>31653000</v>
      </c>
      <c r="J702" s="7">
        <v>94.205357142857096</v>
      </c>
      <c r="K702" s="7">
        <v>31653000</v>
      </c>
      <c r="L702" s="7">
        <v>94.205357142857096</v>
      </c>
      <c r="M702" s="7">
        <v>31653000</v>
      </c>
      <c r="N702" s="7">
        <v>94.205357142857096</v>
      </c>
      <c r="O702" s="7">
        <v>31653000</v>
      </c>
      <c r="P702" s="7">
        <v>94.205357142857096</v>
      </c>
      <c r="Q702" s="7">
        <v>1947000</v>
      </c>
      <c r="R702" s="7">
        <v>5.7946428571428594</v>
      </c>
    </row>
    <row r="703" spans="1:18" x14ac:dyDescent="0.2">
      <c r="A703" s="5" t="s">
        <v>1029</v>
      </c>
      <c r="B703" s="14" t="s">
        <v>1030</v>
      </c>
      <c r="C703" s="7">
        <v>12600000</v>
      </c>
      <c r="D703" s="7">
        <v>0</v>
      </c>
      <c r="E703" s="7">
        <v>0</v>
      </c>
      <c r="F703" s="7">
        <v>0</v>
      </c>
      <c r="G703" s="7">
        <v>0</v>
      </c>
      <c r="H703" s="7">
        <v>12600000</v>
      </c>
      <c r="I703" s="7">
        <v>4573417</v>
      </c>
      <c r="J703" s="7">
        <v>36.296960317460304</v>
      </c>
      <c r="K703" s="7">
        <v>4573417</v>
      </c>
      <c r="L703" s="7">
        <v>36.296960317460304</v>
      </c>
      <c r="M703" s="7">
        <v>4573417</v>
      </c>
      <c r="N703" s="7">
        <v>36.296960317460304</v>
      </c>
      <c r="O703" s="7">
        <v>4573417</v>
      </c>
      <c r="P703" s="7">
        <v>36.296960317460304</v>
      </c>
      <c r="Q703" s="7">
        <v>8026583</v>
      </c>
      <c r="R703" s="7">
        <v>63.703039682539696</v>
      </c>
    </row>
    <row r="704" spans="1:18" x14ac:dyDescent="0.2">
      <c r="A704" s="5" t="s">
        <v>1031</v>
      </c>
      <c r="B704" s="14" t="s">
        <v>1032</v>
      </c>
      <c r="C704" s="7">
        <v>18900000</v>
      </c>
      <c r="D704" s="7">
        <v>0</v>
      </c>
      <c r="E704" s="7">
        <v>0</v>
      </c>
      <c r="F704" s="7">
        <v>0</v>
      </c>
      <c r="G704" s="7">
        <v>17580785</v>
      </c>
      <c r="H704" s="7">
        <v>1319215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  <c r="Q704" s="7">
        <v>1319215</v>
      </c>
      <c r="R704" s="7">
        <v>100</v>
      </c>
    </row>
    <row r="705" spans="1:18" x14ac:dyDescent="0.2">
      <c r="A705" s="5" t="s">
        <v>1033</v>
      </c>
      <c r="B705" s="14" t="s">
        <v>1034</v>
      </c>
      <c r="C705" s="7">
        <v>817950000</v>
      </c>
      <c r="D705" s="7">
        <v>0</v>
      </c>
      <c r="E705" s="7">
        <v>0</v>
      </c>
      <c r="F705" s="7">
        <v>0</v>
      </c>
      <c r="G705" s="7">
        <v>0</v>
      </c>
      <c r="H705" s="7">
        <v>817950000</v>
      </c>
      <c r="I705" s="7">
        <v>817950000</v>
      </c>
      <c r="J705" s="7">
        <v>100</v>
      </c>
      <c r="K705" s="7">
        <v>817950000</v>
      </c>
      <c r="L705" s="7">
        <v>100</v>
      </c>
      <c r="M705" s="7">
        <v>817950000</v>
      </c>
      <c r="N705" s="7">
        <v>100</v>
      </c>
      <c r="O705" s="7">
        <v>817950000</v>
      </c>
      <c r="P705" s="7">
        <v>100</v>
      </c>
      <c r="Q705" s="7">
        <v>0</v>
      </c>
      <c r="R705" s="7">
        <v>0</v>
      </c>
    </row>
    <row r="706" spans="1:18" x14ac:dyDescent="0.2">
      <c r="A706" s="5" t="s">
        <v>1035</v>
      </c>
      <c r="B706" s="14" t="s">
        <v>1036</v>
      </c>
      <c r="C706" s="7">
        <v>777000000</v>
      </c>
      <c r="D706" s="7">
        <v>0</v>
      </c>
      <c r="E706" s="7">
        <v>0</v>
      </c>
      <c r="F706" s="7">
        <v>0</v>
      </c>
      <c r="G706" s="7">
        <v>0</v>
      </c>
      <c r="H706" s="7">
        <v>777000000</v>
      </c>
      <c r="I706" s="7">
        <v>777000000</v>
      </c>
      <c r="J706" s="7">
        <v>100</v>
      </c>
      <c r="K706" s="7">
        <v>777000000</v>
      </c>
      <c r="L706" s="7">
        <v>100</v>
      </c>
      <c r="M706" s="7">
        <v>777000000</v>
      </c>
      <c r="N706" s="7">
        <v>100</v>
      </c>
      <c r="O706" s="7">
        <v>777000000</v>
      </c>
      <c r="P706" s="7">
        <v>100</v>
      </c>
      <c r="Q706" s="7">
        <v>0</v>
      </c>
      <c r="R706" s="7">
        <v>0</v>
      </c>
    </row>
    <row r="707" spans="1:18" x14ac:dyDescent="0.2">
      <c r="A707" s="5" t="s">
        <v>1037</v>
      </c>
      <c r="B707" s="14" t="s">
        <v>918</v>
      </c>
      <c r="C707" s="7">
        <v>6615000</v>
      </c>
      <c r="D707" s="7">
        <v>0</v>
      </c>
      <c r="E707" s="7">
        <v>0</v>
      </c>
      <c r="F707" s="7">
        <v>0</v>
      </c>
      <c r="G707" s="7">
        <v>0</v>
      </c>
      <c r="H707" s="7">
        <v>6615000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6615000</v>
      </c>
      <c r="R707" s="7">
        <v>100</v>
      </c>
    </row>
    <row r="708" spans="1:18" x14ac:dyDescent="0.2">
      <c r="A708" s="5" t="s">
        <v>1038</v>
      </c>
      <c r="B708" s="14" t="s">
        <v>979</v>
      </c>
      <c r="C708" s="7">
        <v>0</v>
      </c>
      <c r="D708" s="7">
        <v>0</v>
      </c>
      <c r="E708" s="7">
        <v>0</v>
      </c>
      <c r="F708" s="7">
        <v>24000000</v>
      </c>
      <c r="G708" s="7">
        <v>0</v>
      </c>
      <c r="H708" s="7">
        <v>24000000</v>
      </c>
      <c r="I708" s="7">
        <v>23945541</v>
      </c>
      <c r="J708" s="7">
        <v>99.773087500000003</v>
      </c>
      <c r="K708" s="7">
        <v>23945541</v>
      </c>
      <c r="L708" s="7">
        <v>99.773087500000003</v>
      </c>
      <c r="M708" s="7">
        <v>23945541</v>
      </c>
      <c r="N708" s="7">
        <v>99.773087500000003</v>
      </c>
      <c r="O708" s="7">
        <v>23945541</v>
      </c>
      <c r="P708" s="7">
        <v>99.773087500000003</v>
      </c>
      <c r="Q708" s="7">
        <v>54459</v>
      </c>
      <c r="R708" s="7">
        <v>0.22691250000000002</v>
      </c>
    </row>
    <row r="709" spans="1:18" ht="38.25" x14ac:dyDescent="0.2">
      <c r="A709" s="5" t="s">
        <v>1039</v>
      </c>
      <c r="B709" s="16" t="s">
        <v>848</v>
      </c>
      <c r="C709" s="7">
        <v>0</v>
      </c>
      <c r="D709" s="7">
        <v>0</v>
      </c>
      <c r="E709" s="7">
        <v>0</v>
      </c>
      <c r="F709" s="7">
        <v>77394500</v>
      </c>
      <c r="G709" s="7">
        <v>0</v>
      </c>
      <c r="H709" s="7">
        <v>77394500</v>
      </c>
      <c r="I709" s="7">
        <v>77394500</v>
      </c>
      <c r="J709" s="7">
        <v>100</v>
      </c>
      <c r="K709" s="7">
        <v>77394500</v>
      </c>
      <c r="L709" s="7">
        <v>100</v>
      </c>
      <c r="M709" s="7">
        <v>77394500</v>
      </c>
      <c r="N709" s="7">
        <v>100</v>
      </c>
      <c r="O709" s="7">
        <v>77394500</v>
      </c>
      <c r="P709" s="7">
        <v>100</v>
      </c>
      <c r="Q709" s="7">
        <v>0</v>
      </c>
      <c r="R709" s="7">
        <v>0</v>
      </c>
    </row>
    <row r="710" spans="1:18" x14ac:dyDescent="0.2">
      <c r="A710" s="5" t="s">
        <v>1040</v>
      </c>
      <c r="B710" s="14" t="s">
        <v>1023</v>
      </c>
      <c r="C710" s="7">
        <v>0</v>
      </c>
      <c r="D710" s="7">
        <v>0</v>
      </c>
      <c r="E710" s="7">
        <v>0</v>
      </c>
      <c r="F710" s="7">
        <v>34386300</v>
      </c>
      <c r="G710" s="7">
        <v>0</v>
      </c>
      <c r="H710" s="7">
        <v>34386300</v>
      </c>
      <c r="I710" s="7">
        <v>34386300</v>
      </c>
      <c r="J710" s="7">
        <v>100</v>
      </c>
      <c r="K710" s="7">
        <v>34386300</v>
      </c>
      <c r="L710" s="7">
        <v>100</v>
      </c>
      <c r="M710" s="7">
        <v>34386300</v>
      </c>
      <c r="N710" s="7">
        <v>100</v>
      </c>
      <c r="O710" s="7">
        <v>34386300</v>
      </c>
      <c r="P710" s="7">
        <v>100</v>
      </c>
      <c r="Q710" s="7">
        <v>0</v>
      </c>
      <c r="R710" s="7">
        <v>0</v>
      </c>
    </row>
    <row r="711" spans="1:18" x14ac:dyDescent="0.2">
      <c r="A711" s="5" t="s">
        <v>1041</v>
      </c>
      <c r="B711" s="14" t="s">
        <v>818</v>
      </c>
      <c r="C711" s="7">
        <v>0</v>
      </c>
      <c r="D711" s="7">
        <v>0</v>
      </c>
      <c r="E711" s="7">
        <v>0</v>
      </c>
      <c r="F711" s="7">
        <v>4305500</v>
      </c>
      <c r="G711" s="7">
        <v>0</v>
      </c>
      <c r="H711" s="7">
        <v>4305500</v>
      </c>
      <c r="I711" s="7">
        <v>4305500</v>
      </c>
      <c r="J711" s="7">
        <v>100</v>
      </c>
      <c r="K711" s="7">
        <v>4305500</v>
      </c>
      <c r="L711" s="7">
        <v>100</v>
      </c>
      <c r="M711" s="7">
        <v>4305500</v>
      </c>
      <c r="N711" s="7">
        <v>100</v>
      </c>
      <c r="O711" s="7">
        <v>4305500</v>
      </c>
      <c r="P711" s="7">
        <v>100</v>
      </c>
      <c r="Q711" s="7">
        <v>0</v>
      </c>
      <c r="R711" s="7">
        <v>0</v>
      </c>
    </row>
    <row r="712" spans="1:18" x14ac:dyDescent="0.2">
      <c r="A712" s="5" t="s">
        <v>1042</v>
      </c>
      <c r="B712" s="14" t="s">
        <v>820</v>
      </c>
      <c r="C712" s="7">
        <v>0</v>
      </c>
      <c r="D712" s="7">
        <v>0</v>
      </c>
      <c r="E712" s="7">
        <v>0</v>
      </c>
      <c r="F712" s="7">
        <v>25794000</v>
      </c>
      <c r="G712" s="7">
        <v>0</v>
      </c>
      <c r="H712" s="7">
        <v>25794000</v>
      </c>
      <c r="I712" s="7">
        <v>25794000</v>
      </c>
      <c r="J712" s="7">
        <v>100</v>
      </c>
      <c r="K712" s="7">
        <v>25794000</v>
      </c>
      <c r="L712" s="7">
        <v>100</v>
      </c>
      <c r="M712" s="7">
        <v>25794000</v>
      </c>
      <c r="N712" s="7">
        <v>100</v>
      </c>
      <c r="O712" s="7">
        <v>25794000</v>
      </c>
      <c r="P712" s="7">
        <v>100</v>
      </c>
      <c r="Q712" s="7">
        <v>0</v>
      </c>
      <c r="R712" s="7">
        <v>0</v>
      </c>
    </row>
    <row r="713" spans="1:18" x14ac:dyDescent="0.2">
      <c r="A713" s="5" t="s">
        <v>1043</v>
      </c>
      <c r="B713" s="14" t="s">
        <v>1027</v>
      </c>
      <c r="C713" s="7">
        <v>0</v>
      </c>
      <c r="D713" s="7">
        <v>0</v>
      </c>
      <c r="E713" s="7">
        <v>0</v>
      </c>
      <c r="F713" s="7">
        <v>8603200</v>
      </c>
      <c r="G713" s="7">
        <v>0</v>
      </c>
      <c r="H713" s="7">
        <v>8603200</v>
      </c>
      <c r="I713" s="7">
        <v>8603200</v>
      </c>
      <c r="J713" s="7">
        <v>100</v>
      </c>
      <c r="K713" s="7">
        <v>8603200</v>
      </c>
      <c r="L713" s="7">
        <v>100</v>
      </c>
      <c r="M713" s="7">
        <v>8603200</v>
      </c>
      <c r="N713" s="7">
        <v>100</v>
      </c>
      <c r="O713" s="7">
        <v>8603200</v>
      </c>
      <c r="P713" s="7">
        <v>100</v>
      </c>
      <c r="Q713" s="7">
        <v>0</v>
      </c>
      <c r="R713" s="7">
        <v>0</v>
      </c>
    </row>
    <row r="714" spans="1:18" x14ac:dyDescent="0.2">
      <c r="A714" s="5" t="s">
        <v>1044</v>
      </c>
      <c r="B714" s="14" t="s">
        <v>723</v>
      </c>
      <c r="C714" s="7">
        <v>0</v>
      </c>
      <c r="D714" s="7">
        <v>0</v>
      </c>
      <c r="E714" s="7">
        <v>0</v>
      </c>
      <c r="F714" s="7">
        <v>4305500</v>
      </c>
      <c r="G714" s="7">
        <v>0</v>
      </c>
      <c r="H714" s="7">
        <v>4305500</v>
      </c>
      <c r="I714" s="7">
        <v>4305500</v>
      </c>
      <c r="J714" s="7">
        <v>100</v>
      </c>
      <c r="K714" s="7">
        <v>4305500</v>
      </c>
      <c r="L714" s="7">
        <v>100</v>
      </c>
      <c r="M714" s="7">
        <v>4305500</v>
      </c>
      <c r="N714" s="7">
        <v>100</v>
      </c>
      <c r="O714" s="7">
        <v>4305500</v>
      </c>
      <c r="P714" s="7">
        <v>100</v>
      </c>
      <c r="Q714" s="7">
        <v>0</v>
      </c>
      <c r="R714" s="7">
        <v>0</v>
      </c>
    </row>
    <row r="715" spans="1:18" x14ac:dyDescent="0.2">
      <c r="A715" s="5" t="s">
        <v>1045</v>
      </c>
      <c r="B715" s="14" t="s">
        <v>780</v>
      </c>
      <c r="C715" s="7">
        <v>0</v>
      </c>
      <c r="D715" s="7">
        <v>0</v>
      </c>
      <c r="E715" s="7">
        <v>0</v>
      </c>
      <c r="F715" s="7">
        <v>0</v>
      </c>
      <c r="G715" s="7">
        <v>0</v>
      </c>
      <c r="H715" s="7">
        <v>0</v>
      </c>
      <c r="I715" s="7">
        <v>0</v>
      </c>
      <c r="J715" s="7">
        <v>0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</row>
    <row r="716" spans="1:18" x14ac:dyDescent="0.2">
      <c r="A716" s="5" t="s">
        <v>1046</v>
      </c>
      <c r="B716" s="14" t="s">
        <v>914</v>
      </c>
      <c r="C716" s="7">
        <v>0</v>
      </c>
      <c r="D716" s="7">
        <v>0</v>
      </c>
      <c r="E716" s="7">
        <v>0</v>
      </c>
      <c r="F716" s="7">
        <v>0</v>
      </c>
      <c r="G716" s="7">
        <v>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</row>
    <row r="717" spans="1:18" x14ac:dyDescent="0.2">
      <c r="A717" s="5" t="s">
        <v>1047</v>
      </c>
      <c r="B717" s="14" t="s">
        <v>1048</v>
      </c>
      <c r="C717" s="7">
        <v>89985000</v>
      </c>
      <c r="D717" s="7">
        <v>1485</v>
      </c>
      <c r="E717" s="7">
        <v>71980684</v>
      </c>
      <c r="F717" s="7">
        <v>0</v>
      </c>
      <c r="G717" s="7">
        <v>0</v>
      </c>
      <c r="H717" s="7">
        <v>18005801</v>
      </c>
      <c r="I717" s="7">
        <v>18004316</v>
      </c>
      <c r="J717" s="7">
        <v>99.991752657935095</v>
      </c>
      <c r="K717" s="7">
        <v>18004316</v>
      </c>
      <c r="L717" s="7">
        <v>99.991752657935095</v>
      </c>
      <c r="M717" s="7">
        <v>18004316</v>
      </c>
      <c r="N717" s="7">
        <v>99.991752657935095</v>
      </c>
      <c r="O717" s="7">
        <v>18004316</v>
      </c>
      <c r="P717" s="7">
        <v>99.991752657935095</v>
      </c>
      <c r="Q717" s="7">
        <v>1485</v>
      </c>
      <c r="R717" s="7">
        <v>8.2473420649267406E-3</v>
      </c>
    </row>
    <row r="718" spans="1:18" x14ac:dyDescent="0.2">
      <c r="A718" s="5" t="s">
        <v>1049</v>
      </c>
      <c r="B718" s="14" t="s">
        <v>1050</v>
      </c>
      <c r="C718" s="7">
        <v>89985000</v>
      </c>
      <c r="D718" s="7">
        <v>0</v>
      </c>
      <c r="E718" s="7">
        <v>71980684</v>
      </c>
      <c r="F718" s="7">
        <v>0</v>
      </c>
      <c r="G718" s="7">
        <v>0</v>
      </c>
      <c r="H718" s="7">
        <v>18004316</v>
      </c>
      <c r="I718" s="7">
        <v>18004316</v>
      </c>
      <c r="J718" s="7">
        <v>100</v>
      </c>
      <c r="K718" s="7">
        <v>18004316</v>
      </c>
      <c r="L718" s="7">
        <v>100</v>
      </c>
      <c r="M718" s="7">
        <v>18004316</v>
      </c>
      <c r="N718" s="7">
        <v>100</v>
      </c>
      <c r="O718" s="7">
        <v>18004316</v>
      </c>
      <c r="P718" s="7">
        <v>100</v>
      </c>
      <c r="Q718" s="7">
        <v>0</v>
      </c>
      <c r="R718" s="7">
        <v>0</v>
      </c>
    </row>
    <row r="719" spans="1:18" ht="63.75" x14ac:dyDescent="0.2">
      <c r="A719" s="5" t="s">
        <v>1051</v>
      </c>
      <c r="B719" s="16" t="s">
        <v>1052</v>
      </c>
      <c r="C719" s="7">
        <v>89985000</v>
      </c>
      <c r="D719" s="7">
        <v>0</v>
      </c>
      <c r="E719" s="7">
        <v>71980684</v>
      </c>
      <c r="F719" s="7">
        <v>0</v>
      </c>
      <c r="G719" s="7">
        <v>0</v>
      </c>
      <c r="H719" s="7">
        <v>18004316</v>
      </c>
      <c r="I719" s="7">
        <v>18004316</v>
      </c>
      <c r="J719" s="7">
        <v>100</v>
      </c>
      <c r="K719" s="7">
        <v>18004316</v>
      </c>
      <c r="L719" s="7">
        <v>100</v>
      </c>
      <c r="M719" s="7">
        <v>18004316</v>
      </c>
      <c r="N719" s="7">
        <v>100</v>
      </c>
      <c r="O719" s="7">
        <v>18004316</v>
      </c>
      <c r="P719" s="7">
        <v>100</v>
      </c>
      <c r="Q719" s="7">
        <v>0</v>
      </c>
      <c r="R719" s="7">
        <v>0</v>
      </c>
    </row>
    <row r="720" spans="1:18" ht="38.25" x14ac:dyDescent="0.2">
      <c r="A720" s="5" t="s">
        <v>1053</v>
      </c>
      <c r="B720" s="16" t="s">
        <v>1054</v>
      </c>
      <c r="C720" s="7">
        <v>0</v>
      </c>
      <c r="D720" s="7">
        <v>1485</v>
      </c>
      <c r="E720" s="7">
        <v>0</v>
      </c>
      <c r="F720" s="7">
        <v>0</v>
      </c>
      <c r="G720" s="7">
        <v>0</v>
      </c>
      <c r="H720" s="7">
        <v>1485</v>
      </c>
      <c r="I720" s="7">
        <v>0</v>
      </c>
      <c r="J720" s="7">
        <v>0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1485</v>
      </c>
      <c r="R720" s="7">
        <v>100</v>
      </c>
    </row>
    <row r="721" spans="1:18" ht="63.75" x14ac:dyDescent="0.2">
      <c r="A721" s="5" t="s">
        <v>1055</v>
      </c>
      <c r="B721" s="16" t="s">
        <v>1052</v>
      </c>
      <c r="C721" s="7">
        <v>0</v>
      </c>
      <c r="D721" s="7">
        <v>1485</v>
      </c>
      <c r="E721" s="7">
        <v>0</v>
      </c>
      <c r="F721" s="7">
        <v>0</v>
      </c>
      <c r="G721" s="7">
        <v>0</v>
      </c>
      <c r="H721" s="7">
        <v>1485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1485</v>
      </c>
      <c r="R721" s="7">
        <v>100</v>
      </c>
    </row>
    <row r="722" spans="1:18" x14ac:dyDescent="0.2">
      <c r="A722" s="5" t="s">
        <v>1056</v>
      </c>
      <c r="B722" s="14" t="s">
        <v>1057</v>
      </c>
      <c r="C722" s="7">
        <v>422625000</v>
      </c>
      <c r="D722" s="7">
        <v>749045130</v>
      </c>
      <c r="E722" s="7">
        <v>421575000</v>
      </c>
      <c r="F722" s="7">
        <v>0</v>
      </c>
      <c r="G722" s="7">
        <v>0</v>
      </c>
      <c r="H722" s="7">
        <v>750095130</v>
      </c>
      <c r="I722" s="7">
        <v>480392316.17000002</v>
      </c>
      <c r="J722" s="7">
        <v>64.044185458183208</v>
      </c>
      <c r="K722" s="7">
        <v>480392316.17000002</v>
      </c>
      <c r="L722" s="7">
        <v>64.044185458183208</v>
      </c>
      <c r="M722" s="7">
        <v>138111544</v>
      </c>
      <c r="N722" s="7">
        <v>18.412537087129202</v>
      </c>
      <c r="O722" s="7">
        <v>117394812.40000001</v>
      </c>
      <c r="P722" s="7">
        <v>15.6506565240598</v>
      </c>
      <c r="Q722" s="7">
        <v>269702813.82999998</v>
      </c>
      <c r="R722" s="7">
        <v>35.955814541816792</v>
      </c>
    </row>
    <row r="723" spans="1:18" x14ac:dyDescent="0.2">
      <c r="A723" s="5" t="s">
        <v>1058</v>
      </c>
      <c r="B723" s="14" t="s">
        <v>66</v>
      </c>
      <c r="C723" s="7">
        <v>422625000</v>
      </c>
      <c r="D723" s="7">
        <v>749045130</v>
      </c>
      <c r="E723" s="7">
        <v>421575000</v>
      </c>
      <c r="F723" s="7">
        <v>0</v>
      </c>
      <c r="G723" s="7">
        <v>0</v>
      </c>
      <c r="H723" s="7">
        <v>750095130</v>
      </c>
      <c r="I723" s="7">
        <v>480392316.17000002</v>
      </c>
      <c r="J723" s="7">
        <v>64.044185458183208</v>
      </c>
      <c r="K723" s="7">
        <v>480392316.17000002</v>
      </c>
      <c r="L723" s="7">
        <v>64.044185458183208</v>
      </c>
      <c r="M723" s="7">
        <v>138111544</v>
      </c>
      <c r="N723" s="7">
        <v>18.412537087129202</v>
      </c>
      <c r="O723" s="7">
        <v>117394812.40000001</v>
      </c>
      <c r="P723" s="7">
        <v>15.6506565240598</v>
      </c>
      <c r="Q723" s="7">
        <v>269702813.82999998</v>
      </c>
      <c r="R723" s="7">
        <v>35.955814541816792</v>
      </c>
    </row>
    <row r="724" spans="1:18" x14ac:dyDescent="0.2">
      <c r="A724" s="5" t="s">
        <v>1059</v>
      </c>
      <c r="B724" s="14" t="s">
        <v>105</v>
      </c>
      <c r="C724" s="7">
        <v>422625000</v>
      </c>
      <c r="D724" s="7">
        <v>749045130</v>
      </c>
      <c r="E724" s="7">
        <v>421575000</v>
      </c>
      <c r="F724" s="7">
        <v>0</v>
      </c>
      <c r="G724" s="7">
        <v>0</v>
      </c>
      <c r="H724" s="7">
        <v>750095130</v>
      </c>
      <c r="I724" s="7">
        <v>480392316.17000002</v>
      </c>
      <c r="J724" s="7">
        <v>64.044185458183208</v>
      </c>
      <c r="K724" s="7">
        <v>480392316.17000002</v>
      </c>
      <c r="L724" s="7">
        <v>64.044185458183208</v>
      </c>
      <c r="M724" s="7">
        <v>138111544</v>
      </c>
      <c r="N724" s="7">
        <v>18.412537087129202</v>
      </c>
      <c r="O724" s="7">
        <v>117394812.40000001</v>
      </c>
      <c r="P724" s="7">
        <v>15.6506565240598</v>
      </c>
      <c r="Q724" s="7">
        <v>269702813.82999998</v>
      </c>
      <c r="R724" s="7">
        <v>35.955814541816792</v>
      </c>
    </row>
    <row r="725" spans="1:18" x14ac:dyDescent="0.2">
      <c r="A725" s="5" t="s">
        <v>1060</v>
      </c>
      <c r="B725" s="14" t="s">
        <v>765</v>
      </c>
      <c r="C725" s="7">
        <v>422625000</v>
      </c>
      <c r="D725" s="7">
        <v>749045130</v>
      </c>
      <c r="E725" s="7">
        <v>421575000</v>
      </c>
      <c r="F725" s="7">
        <v>0</v>
      </c>
      <c r="G725" s="7">
        <v>0</v>
      </c>
      <c r="H725" s="7">
        <v>750095130</v>
      </c>
      <c r="I725" s="7">
        <v>480392316.17000002</v>
      </c>
      <c r="J725" s="7">
        <v>64.044185458183208</v>
      </c>
      <c r="K725" s="7">
        <v>480392316.17000002</v>
      </c>
      <c r="L725" s="7">
        <v>64.044185458183208</v>
      </c>
      <c r="M725" s="7">
        <v>138111544</v>
      </c>
      <c r="N725" s="7">
        <v>18.412537087129202</v>
      </c>
      <c r="O725" s="7">
        <v>117394812.40000001</v>
      </c>
      <c r="P725" s="7">
        <v>15.6506565240598</v>
      </c>
      <c r="Q725" s="7">
        <v>269702813.82999998</v>
      </c>
      <c r="R725" s="7">
        <v>35.955814541816792</v>
      </c>
    </row>
    <row r="726" spans="1:18" x14ac:dyDescent="0.2">
      <c r="A726" s="5" t="s">
        <v>1061</v>
      </c>
      <c r="B726" s="14" t="s">
        <v>765</v>
      </c>
      <c r="C726" s="7">
        <v>422625000</v>
      </c>
      <c r="D726" s="7">
        <v>749045130</v>
      </c>
      <c r="E726" s="7">
        <v>421575000</v>
      </c>
      <c r="F726" s="7">
        <v>0</v>
      </c>
      <c r="G726" s="7">
        <v>0</v>
      </c>
      <c r="H726" s="7">
        <v>750095130</v>
      </c>
      <c r="I726" s="7">
        <v>480392316.17000002</v>
      </c>
      <c r="J726" s="7">
        <v>64.044185458183208</v>
      </c>
      <c r="K726" s="7">
        <v>480392316.17000002</v>
      </c>
      <c r="L726" s="7">
        <v>64.044185458183208</v>
      </c>
      <c r="M726" s="7">
        <v>138111544</v>
      </c>
      <c r="N726" s="7">
        <v>18.412537087129202</v>
      </c>
      <c r="O726" s="7">
        <v>117394812.40000001</v>
      </c>
      <c r="P726" s="7">
        <v>15.6506565240598</v>
      </c>
      <c r="Q726" s="7">
        <v>269702813.82999998</v>
      </c>
      <c r="R726" s="7">
        <v>35.955814541816792</v>
      </c>
    </row>
    <row r="727" spans="1:18" x14ac:dyDescent="0.2">
      <c r="A727" s="5" t="s">
        <v>1062</v>
      </c>
      <c r="B727" s="14" t="s">
        <v>1063</v>
      </c>
      <c r="C727" s="7">
        <v>422625000</v>
      </c>
      <c r="D727" s="7">
        <v>749045130</v>
      </c>
      <c r="E727" s="7">
        <v>421575000</v>
      </c>
      <c r="F727" s="7">
        <v>0</v>
      </c>
      <c r="G727" s="7">
        <v>0</v>
      </c>
      <c r="H727" s="7">
        <v>750095130</v>
      </c>
      <c r="I727" s="7">
        <v>480392316.17000002</v>
      </c>
      <c r="J727" s="7">
        <v>64.044185458183208</v>
      </c>
      <c r="K727" s="7">
        <v>480392316.17000002</v>
      </c>
      <c r="L727" s="7">
        <v>64.044185458183208</v>
      </c>
      <c r="M727" s="7">
        <v>138111544</v>
      </c>
      <c r="N727" s="7">
        <v>18.412537087129202</v>
      </c>
      <c r="O727" s="7">
        <v>117394812.40000001</v>
      </c>
      <c r="P727" s="7">
        <v>15.6506565240598</v>
      </c>
      <c r="Q727" s="7">
        <v>269702813.82999998</v>
      </c>
      <c r="R727" s="7">
        <v>35.955814541816792</v>
      </c>
    </row>
    <row r="728" spans="1:18" x14ac:dyDescent="0.2">
      <c r="A728" s="5" t="s">
        <v>1064</v>
      </c>
      <c r="B728" s="14" t="s">
        <v>1065</v>
      </c>
      <c r="C728" s="7">
        <v>317625000</v>
      </c>
      <c r="D728" s="7">
        <v>749045130</v>
      </c>
      <c r="E728" s="7">
        <v>316575000</v>
      </c>
      <c r="F728" s="7">
        <v>0</v>
      </c>
      <c r="G728" s="7">
        <v>0</v>
      </c>
      <c r="H728" s="7">
        <v>750095130</v>
      </c>
      <c r="I728" s="7">
        <v>480392316.17000002</v>
      </c>
      <c r="J728" s="7">
        <v>64.044185458183208</v>
      </c>
      <c r="K728" s="7">
        <v>480392316.17000002</v>
      </c>
      <c r="L728" s="7">
        <v>64.044185458183208</v>
      </c>
      <c r="M728" s="7">
        <v>138111544</v>
      </c>
      <c r="N728" s="7">
        <v>18.412537087129202</v>
      </c>
      <c r="O728" s="7">
        <v>117394812.40000001</v>
      </c>
      <c r="P728" s="7">
        <v>15.6506565240598</v>
      </c>
      <c r="Q728" s="7">
        <v>269702813.82999998</v>
      </c>
      <c r="R728" s="7">
        <v>35.955814541816792</v>
      </c>
    </row>
    <row r="729" spans="1:18" x14ac:dyDescent="0.2">
      <c r="A729" s="5" t="s">
        <v>1066</v>
      </c>
      <c r="B729" s="14" t="s">
        <v>1067</v>
      </c>
      <c r="C729" s="7">
        <v>316575000</v>
      </c>
      <c r="D729" s="7">
        <v>0</v>
      </c>
      <c r="E729" s="7">
        <v>316575000</v>
      </c>
      <c r="F729" s="7">
        <v>0</v>
      </c>
      <c r="G729" s="7">
        <v>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</row>
    <row r="730" spans="1:18" ht="38.25" x14ac:dyDescent="0.2">
      <c r="A730" s="5" t="s">
        <v>1068</v>
      </c>
      <c r="B730" s="16" t="s">
        <v>1069</v>
      </c>
      <c r="C730" s="7">
        <v>105000000</v>
      </c>
      <c r="D730" s="7">
        <v>0</v>
      </c>
      <c r="E730" s="7">
        <v>105000000</v>
      </c>
      <c r="F730" s="7">
        <v>0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</row>
    <row r="731" spans="1:18" ht="38.25" x14ac:dyDescent="0.2">
      <c r="A731" s="5" t="s">
        <v>1070</v>
      </c>
      <c r="B731" s="16" t="s">
        <v>1071</v>
      </c>
      <c r="C731" s="7">
        <v>211575000</v>
      </c>
      <c r="D731" s="7">
        <v>0</v>
      </c>
      <c r="E731" s="7">
        <v>211575000</v>
      </c>
      <c r="F731" s="7">
        <v>0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</row>
    <row r="732" spans="1:18" x14ac:dyDescent="0.2">
      <c r="A732" s="5" t="s">
        <v>1072</v>
      </c>
      <c r="B732" s="14" t="s">
        <v>1073</v>
      </c>
      <c r="C732" s="7">
        <v>0</v>
      </c>
      <c r="D732" s="7">
        <v>676490713</v>
      </c>
      <c r="E732" s="7">
        <v>0</v>
      </c>
      <c r="F732" s="7">
        <v>0</v>
      </c>
      <c r="G732" s="7">
        <v>0</v>
      </c>
      <c r="H732" s="7">
        <v>676490713</v>
      </c>
      <c r="I732" s="7">
        <v>480392316.17000002</v>
      </c>
      <c r="J732" s="7">
        <v>71.0124037090809</v>
      </c>
      <c r="K732" s="7">
        <v>480392316.17000002</v>
      </c>
      <c r="L732" s="7">
        <v>71.0124037090809</v>
      </c>
      <c r="M732" s="7">
        <v>138111544</v>
      </c>
      <c r="N732" s="7">
        <v>20.415881747662699</v>
      </c>
      <c r="O732" s="7">
        <v>117394812.40000001</v>
      </c>
      <c r="P732" s="7">
        <v>17.3534994855133</v>
      </c>
      <c r="Q732" s="7">
        <v>196098396.83000001</v>
      </c>
      <c r="R732" s="7">
        <v>28.987596290919097</v>
      </c>
    </row>
    <row r="733" spans="1:18" ht="38.25" x14ac:dyDescent="0.2">
      <c r="A733" s="5" t="s">
        <v>1074</v>
      </c>
      <c r="B733" s="16" t="s">
        <v>1071</v>
      </c>
      <c r="C733" s="7">
        <v>0</v>
      </c>
      <c r="D733" s="7">
        <v>676490713</v>
      </c>
      <c r="E733" s="7">
        <v>0</v>
      </c>
      <c r="F733" s="7">
        <v>0</v>
      </c>
      <c r="G733" s="7">
        <v>0</v>
      </c>
      <c r="H733" s="7">
        <v>676490713</v>
      </c>
      <c r="I733" s="7">
        <v>480392316.17000002</v>
      </c>
      <c r="J733" s="7">
        <v>71.0124037090809</v>
      </c>
      <c r="K733" s="7">
        <v>480392316.17000002</v>
      </c>
      <c r="L733" s="7">
        <v>71.0124037090809</v>
      </c>
      <c r="M733" s="7">
        <v>138111544</v>
      </c>
      <c r="N733" s="7">
        <v>20.415881747662699</v>
      </c>
      <c r="O733" s="7">
        <v>117394812.40000001</v>
      </c>
      <c r="P733" s="7">
        <v>17.3534994855133</v>
      </c>
      <c r="Q733" s="7">
        <v>196098396.83000001</v>
      </c>
      <c r="R733" s="7">
        <v>28.987596290919097</v>
      </c>
    </row>
    <row r="734" spans="1:18" x14ac:dyDescent="0.2">
      <c r="A734" s="5" t="s">
        <v>1075</v>
      </c>
      <c r="B734" s="14" t="s">
        <v>1076</v>
      </c>
      <c r="C734" s="7">
        <v>1050000</v>
      </c>
      <c r="D734" s="7">
        <v>16582654</v>
      </c>
      <c r="E734" s="7">
        <v>0</v>
      </c>
      <c r="F734" s="7">
        <v>0</v>
      </c>
      <c r="G734" s="7">
        <v>0</v>
      </c>
      <c r="H734" s="7">
        <v>17632654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17632654</v>
      </c>
      <c r="R734" s="7">
        <v>100</v>
      </c>
    </row>
    <row r="735" spans="1:18" ht="38.25" x14ac:dyDescent="0.2">
      <c r="A735" s="5" t="s">
        <v>1077</v>
      </c>
      <c r="B735" s="16" t="s">
        <v>1071</v>
      </c>
      <c r="C735" s="7">
        <v>1050000</v>
      </c>
      <c r="D735" s="7">
        <v>16582654</v>
      </c>
      <c r="E735" s="7">
        <v>0</v>
      </c>
      <c r="F735" s="7">
        <v>0</v>
      </c>
      <c r="G735" s="7">
        <v>0</v>
      </c>
      <c r="H735" s="7">
        <v>17632654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0</v>
      </c>
      <c r="Q735" s="7">
        <v>17632654</v>
      </c>
      <c r="R735" s="7">
        <v>100</v>
      </c>
    </row>
    <row r="736" spans="1:18" x14ac:dyDescent="0.2">
      <c r="A736" s="5" t="s">
        <v>1078</v>
      </c>
      <c r="B736" s="14" t="s">
        <v>1079</v>
      </c>
      <c r="C736" s="7">
        <v>0</v>
      </c>
      <c r="D736" s="7">
        <v>55971763</v>
      </c>
      <c r="E736" s="7">
        <v>0</v>
      </c>
      <c r="F736" s="7">
        <v>0</v>
      </c>
      <c r="G736" s="7">
        <v>0</v>
      </c>
      <c r="H736" s="7">
        <v>55971763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55971763</v>
      </c>
      <c r="R736" s="7">
        <v>100</v>
      </c>
    </row>
    <row r="737" spans="1:18" ht="38.25" x14ac:dyDescent="0.2">
      <c r="A737" s="5" t="s">
        <v>1080</v>
      </c>
      <c r="B737" s="16" t="s">
        <v>1071</v>
      </c>
      <c r="C737" s="7">
        <v>0</v>
      </c>
      <c r="D737" s="7">
        <v>55971763</v>
      </c>
      <c r="E737" s="7">
        <v>0</v>
      </c>
      <c r="F737" s="7">
        <v>0</v>
      </c>
      <c r="G737" s="7">
        <v>0</v>
      </c>
      <c r="H737" s="7">
        <v>55971763</v>
      </c>
      <c r="I737" s="7">
        <v>0</v>
      </c>
      <c r="J737" s="7">
        <v>0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55971763</v>
      </c>
      <c r="R737" s="7">
        <v>100</v>
      </c>
    </row>
    <row r="738" spans="1:18" x14ac:dyDescent="0.2">
      <c r="A738" s="5" t="s">
        <v>1081</v>
      </c>
      <c r="B738" s="14" t="s">
        <v>1082</v>
      </c>
      <c r="C738" s="7">
        <v>105000000</v>
      </c>
      <c r="D738" s="7">
        <v>0</v>
      </c>
      <c r="E738" s="7">
        <v>105000000</v>
      </c>
      <c r="F738" s="7">
        <v>0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</row>
    <row r="739" spans="1:18" x14ac:dyDescent="0.2">
      <c r="A739" s="5" t="s">
        <v>1083</v>
      </c>
      <c r="B739" s="14" t="s">
        <v>1067</v>
      </c>
      <c r="C739" s="7">
        <v>105000000</v>
      </c>
      <c r="D739" s="7">
        <v>0</v>
      </c>
      <c r="E739" s="7">
        <v>105000000</v>
      </c>
      <c r="F739" s="7">
        <v>0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</row>
    <row r="740" spans="1:18" ht="25.5" x14ac:dyDescent="0.2">
      <c r="A740" s="5" t="s">
        <v>1084</v>
      </c>
      <c r="B740" s="16" t="s">
        <v>1085</v>
      </c>
      <c r="C740" s="7">
        <v>105000000</v>
      </c>
      <c r="D740" s="7">
        <v>0</v>
      </c>
      <c r="E740" s="7">
        <v>105000000</v>
      </c>
      <c r="F740" s="7">
        <v>0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</row>
    <row r="741" spans="1:18" x14ac:dyDescent="0.2">
      <c r="A741" s="5" t="s">
        <v>1086</v>
      </c>
      <c r="B741" s="14" t="s">
        <v>1087</v>
      </c>
      <c r="C741" s="7">
        <v>710657000</v>
      </c>
      <c r="D741" s="7">
        <v>0</v>
      </c>
      <c r="E741" s="7">
        <v>0</v>
      </c>
      <c r="F741" s="7">
        <v>0</v>
      </c>
      <c r="G741" s="7">
        <v>0</v>
      </c>
      <c r="H741" s="7">
        <v>710657000</v>
      </c>
      <c r="I741" s="7">
        <v>433309521</v>
      </c>
      <c r="J741" s="7">
        <v>60.973088423810594</v>
      </c>
      <c r="K741" s="7">
        <v>433309521</v>
      </c>
      <c r="L741" s="7">
        <v>60.973088423810594</v>
      </c>
      <c r="M741" s="7">
        <v>433309521</v>
      </c>
      <c r="N741" s="7">
        <v>60.973088423810594</v>
      </c>
      <c r="O741" s="7">
        <v>433309521</v>
      </c>
      <c r="P741" s="7">
        <v>60.973088423810594</v>
      </c>
      <c r="Q741" s="7">
        <v>277347479</v>
      </c>
      <c r="R741" s="7">
        <v>39.026911576189399</v>
      </c>
    </row>
    <row r="742" spans="1:18" x14ac:dyDescent="0.2">
      <c r="A742" s="5" t="s">
        <v>1088</v>
      </c>
      <c r="B742" s="14" t="s">
        <v>19</v>
      </c>
      <c r="C742" s="7">
        <v>710657000</v>
      </c>
      <c r="D742" s="7">
        <v>0</v>
      </c>
      <c r="E742" s="7">
        <v>0</v>
      </c>
      <c r="F742" s="7">
        <v>0</v>
      </c>
      <c r="G742" s="7">
        <v>0</v>
      </c>
      <c r="H742" s="7">
        <v>710657000</v>
      </c>
      <c r="I742" s="7">
        <v>433309521</v>
      </c>
      <c r="J742" s="7">
        <v>60.973088423810594</v>
      </c>
      <c r="K742" s="7">
        <v>433309521</v>
      </c>
      <c r="L742" s="7">
        <v>60.973088423810594</v>
      </c>
      <c r="M742" s="7">
        <v>433309521</v>
      </c>
      <c r="N742" s="7">
        <v>60.973088423810594</v>
      </c>
      <c r="O742" s="7">
        <v>433309521</v>
      </c>
      <c r="P742" s="7">
        <v>60.973088423810594</v>
      </c>
      <c r="Q742" s="7">
        <v>277347479</v>
      </c>
      <c r="R742" s="7">
        <v>39.026911576189399</v>
      </c>
    </row>
    <row r="743" spans="1:18" x14ac:dyDescent="0.2">
      <c r="A743" s="5" t="s">
        <v>1089</v>
      </c>
      <c r="B743" s="14" t="s">
        <v>400</v>
      </c>
      <c r="C743" s="7">
        <v>710657000</v>
      </c>
      <c r="D743" s="7">
        <v>0</v>
      </c>
      <c r="E743" s="7">
        <v>0</v>
      </c>
      <c r="F743" s="7">
        <v>0</v>
      </c>
      <c r="G743" s="7">
        <v>0</v>
      </c>
      <c r="H743" s="7">
        <v>710657000</v>
      </c>
      <c r="I743" s="7">
        <v>433309521</v>
      </c>
      <c r="J743" s="7">
        <v>60.973088423810594</v>
      </c>
      <c r="K743" s="7">
        <v>433309521</v>
      </c>
      <c r="L743" s="7">
        <v>60.973088423810594</v>
      </c>
      <c r="M743" s="7">
        <v>433309521</v>
      </c>
      <c r="N743" s="7">
        <v>60.973088423810594</v>
      </c>
      <c r="O743" s="7">
        <v>433309521</v>
      </c>
      <c r="P743" s="7">
        <v>60.973088423810594</v>
      </c>
      <c r="Q743" s="7">
        <v>277347479</v>
      </c>
      <c r="R743" s="7">
        <v>39.026911576189399</v>
      </c>
    </row>
    <row r="744" spans="1:18" x14ac:dyDescent="0.2">
      <c r="A744" s="5" t="s">
        <v>1090</v>
      </c>
      <c r="B744" s="14" t="s">
        <v>622</v>
      </c>
      <c r="C744" s="7">
        <v>710657000</v>
      </c>
      <c r="D744" s="7">
        <v>0</v>
      </c>
      <c r="E744" s="7">
        <v>0</v>
      </c>
      <c r="F744" s="7">
        <v>0</v>
      </c>
      <c r="G744" s="7">
        <v>0</v>
      </c>
      <c r="H744" s="7">
        <v>710657000</v>
      </c>
      <c r="I744" s="7">
        <v>433309521</v>
      </c>
      <c r="J744" s="7">
        <v>60.973088423810594</v>
      </c>
      <c r="K744" s="7">
        <v>433309521</v>
      </c>
      <c r="L744" s="7">
        <v>60.973088423810594</v>
      </c>
      <c r="M744" s="7">
        <v>433309521</v>
      </c>
      <c r="N744" s="7">
        <v>60.973088423810594</v>
      </c>
      <c r="O744" s="7">
        <v>433309521</v>
      </c>
      <c r="P744" s="7">
        <v>60.973088423810594</v>
      </c>
      <c r="Q744" s="7">
        <v>277347479</v>
      </c>
      <c r="R744" s="7">
        <v>39.026911576189399</v>
      </c>
    </row>
    <row r="745" spans="1:18" x14ac:dyDescent="0.2">
      <c r="A745" s="5" t="s">
        <v>1091</v>
      </c>
      <c r="B745" s="14" t="s">
        <v>624</v>
      </c>
      <c r="C745" s="7">
        <v>576474000</v>
      </c>
      <c r="D745" s="7">
        <v>0</v>
      </c>
      <c r="E745" s="7">
        <v>0</v>
      </c>
      <c r="F745" s="7">
        <v>0</v>
      </c>
      <c r="G745" s="7">
        <v>0</v>
      </c>
      <c r="H745" s="7">
        <v>576474000</v>
      </c>
      <c r="I745" s="7">
        <v>345477505</v>
      </c>
      <c r="J745" s="7">
        <v>59.929416591207897</v>
      </c>
      <c r="K745" s="7">
        <v>345477505</v>
      </c>
      <c r="L745" s="7">
        <v>59.929416591207897</v>
      </c>
      <c r="M745" s="7">
        <v>345477505</v>
      </c>
      <c r="N745" s="7">
        <v>59.929416591207897</v>
      </c>
      <c r="O745" s="7">
        <v>345477505</v>
      </c>
      <c r="P745" s="7">
        <v>59.929416591207897</v>
      </c>
      <c r="Q745" s="7">
        <v>230996495</v>
      </c>
      <c r="R745" s="7">
        <v>40.070583408792096</v>
      </c>
    </row>
    <row r="746" spans="1:18" x14ac:dyDescent="0.2">
      <c r="A746" s="5" t="s">
        <v>1092</v>
      </c>
      <c r="B746" s="14" t="s">
        <v>626</v>
      </c>
      <c r="C746" s="7">
        <v>405993000</v>
      </c>
      <c r="D746" s="7">
        <v>0</v>
      </c>
      <c r="E746" s="7">
        <v>0</v>
      </c>
      <c r="F746" s="7">
        <v>0</v>
      </c>
      <c r="G746" s="7">
        <v>0</v>
      </c>
      <c r="H746" s="7">
        <v>405993000</v>
      </c>
      <c r="I746" s="7">
        <v>266373550</v>
      </c>
      <c r="J746" s="7">
        <v>65.6103799819209</v>
      </c>
      <c r="K746" s="7">
        <v>266373550</v>
      </c>
      <c r="L746" s="7">
        <v>65.6103799819209</v>
      </c>
      <c r="M746" s="7">
        <v>266373550</v>
      </c>
      <c r="N746" s="7">
        <v>65.6103799819209</v>
      </c>
      <c r="O746" s="7">
        <v>266373550</v>
      </c>
      <c r="P746" s="7">
        <v>65.6103799819209</v>
      </c>
      <c r="Q746" s="7">
        <v>139619450</v>
      </c>
      <c r="R746" s="7">
        <v>34.3896200180791</v>
      </c>
    </row>
    <row r="747" spans="1:18" x14ac:dyDescent="0.2">
      <c r="A747" s="5" t="s">
        <v>1093</v>
      </c>
      <c r="B747" s="14" t="s">
        <v>33</v>
      </c>
      <c r="C747" s="7">
        <v>405993000</v>
      </c>
      <c r="D747" s="7">
        <v>0</v>
      </c>
      <c r="E747" s="7">
        <v>0</v>
      </c>
      <c r="F747" s="7">
        <v>0</v>
      </c>
      <c r="G747" s="7">
        <v>0</v>
      </c>
      <c r="H747" s="7">
        <v>405993000</v>
      </c>
      <c r="I747" s="7">
        <v>266373550</v>
      </c>
      <c r="J747" s="7">
        <v>65.6103799819209</v>
      </c>
      <c r="K747" s="7">
        <v>266373550</v>
      </c>
      <c r="L747" s="7">
        <v>65.6103799819209</v>
      </c>
      <c r="M747" s="7">
        <v>266373550</v>
      </c>
      <c r="N747" s="7">
        <v>65.6103799819209</v>
      </c>
      <c r="O747" s="7">
        <v>266373550</v>
      </c>
      <c r="P747" s="7">
        <v>65.6103799819209</v>
      </c>
      <c r="Q747" s="7">
        <v>139619450</v>
      </c>
      <c r="R747" s="7">
        <v>34.3896200180791</v>
      </c>
    </row>
    <row r="748" spans="1:18" x14ac:dyDescent="0.2">
      <c r="A748" s="5" t="s">
        <v>1094</v>
      </c>
      <c r="B748" s="14" t="s">
        <v>638</v>
      </c>
      <c r="C748" s="7">
        <v>40241000</v>
      </c>
      <c r="D748" s="7">
        <v>0</v>
      </c>
      <c r="E748" s="7">
        <v>0</v>
      </c>
      <c r="F748" s="7">
        <v>0</v>
      </c>
      <c r="G748" s="7">
        <v>0</v>
      </c>
      <c r="H748" s="7">
        <v>40241000</v>
      </c>
      <c r="I748" s="7">
        <v>18493117</v>
      </c>
      <c r="J748" s="7">
        <v>45.955908153375901</v>
      </c>
      <c r="K748" s="7">
        <v>18493117</v>
      </c>
      <c r="L748" s="7">
        <v>45.955908153375901</v>
      </c>
      <c r="M748" s="7">
        <v>18493117</v>
      </c>
      <c r="N748" s="7">
        <v>45.955908153375901</v>
      </c>
      <c r="O748" s="7">
        <v>18493117</v>
      </c>
      <c r="P748" s="7">
        <v>45.955908153375901</v>
      </c>
      <c r="Q748" s="7">
        <v>21747883</v>
      </c>
      <c r="R748" s="7">
        <v>54.044091846624099</v>
      </c>
    </row>
    <row r="749" spans="1:18" x14ac:dyDescent="0.2">
      <c r="A749" s="5" t="s">
        <v>1095</v>
      </c>
      <c r="B749" s="14" t="s">
        <v>33</v>
      </c>
      <c r="C749" s="7">
        <v>40241000</v>
      </c>
      <c r="D749" s="7">
        <v>0</v>
      </c>
      <c r="E749" s="7">
        <v>0</v>
      </c>
      <c r="F749" s="7">
        <v>0</v>
      </c>
      <c r="G749" s="7">
        <v>0</v>
      </c>
      <c r="H749" s="7">
        <v>40241000</v>
      </c>
      <c r="I749" s="7">
        <v>18493117</v>
      </c>
      <c r="J749" s="7">
        <v>45.955908153375901</v>
      </c>
      <c r="K749" s="7">
        <v>18493117</v>
      </c>
      <c r="L749" s="7">
        <v>45.955908153375901</v>
      </c>
      <c r="M749" s="7">
        <v>18493117</v>
      </c>
      <c r="N749" s="7">
        <v>45.955908153375901</v>
      </c>
      <c r="O749" s="7">
        <v>18493117</v>
      </c>
      <c r="P749" s="7">
        <v>45.955908153375901</v>
      </c>
      <c r="Q749" s="7">
        <v>21747883</v>
      </c>
      <c r="R749" s="7">
        <v>54.044091846624099</v>
      </c>
    </row>
    <row r="750" spans="1:18" x14ac:dyDescent="0.2">
      <c r="A750" s="5" t="s">
        <v>1096</v>
      </c>
      <c r="B750" s="14" t="s">
        <v>641</v>
      </c>
      <c r="C750" s="7">
        <v>10000000</v>
      </c>
      <c r="D750" s="7">
        <v>0</v>
      </c>
      <c r="E750" s="7">
        <v>0</v>
      </c>
      <c r="F750" s="7">
        <v>0</v>
      </c>
      <c r="G750" s="7">
        <v>0</v>
      </c>
      <c r="H750" s="7">
        <v>10000000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10000000</v>
      </c>
      <c r="R750" s="7">
        <v>100</v>
      </c>
    </row>
    <row r="751" spans="1:18" x14ac:dyDescent="0.2">
      <c r="A751" s="5" t="s">
        <v>1097</v>
      </c>
      <c r="B751" s="14" t="s">
        <v>33</v>
      </c>
      <c r="C751" s="7">
        <v>10000000</v>
      </c>
      <c r="D751" s="7">
        <v>0</v>
      </c>
      <c r="E751" s="7">
        <v>0</v>
      </c>
      <c r="F751" s="7">
        <v>0</v>
      </c>
      <c r="G751" s="7">
        <v>0</v>
      </c>
      <c r="H751" s="7">
        <v>10000000</v>
      </c>
      <c r="I751" s="7">
        <v>0</v>
      </c>
      <c r="J751" s="7">
        <v>0</v>
      </c>
      <c r="K751" s="7">
        <v>0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10000000</v>
      </c>
      <c r="R751" s="7">
        <v>100</v>
      </c>
    </row>
    <row r="752" spans="1:18" x14ac:dyDescent="0.2">
      <c r="A752" s="5" t="s">
        <v>1098</v>
      </c>
      <c r="B752" s="14" t="s">
        <v>644</v>
      </c>
      <c r="C752" s="7">
        <v>4183000</v>
      </c>
      <c r="D752" s="7">
        <v>0</v>
      </c>
      <c r="E752" s="7">
        <v>0</v>
      </c>
      <c r="F752" s="7">
        <v>0</v>
      </c>
      <c r="G752" s="7">
        <v>0</v>
      </c>
      <c r="H752" s="7">
        <v>4183000</v>
      </c>
      <c r="I752" s="7">
        <v>3225782</v>
      </c>
      <c r="J752" s="7">
        <v>77.116471431986582</v>
      </c>
      <c r="K752" s="7">
        <v>3225782</v>
      </c>
      <c r="L752" s="7">
        <v>77.116471431986582</v>
      </c>
      <c r="M752" s="7">
        <v>3225782</v>
      </c>
      <c r="N752" s="7">
        <v>77.116471431986582</v>
      </c>
      <c r="O752" s="7">
        <v>3225782</v>
      </c>
      <c r="P752" s="7">
        <v>77.116471431986582</v>
      </c>
      <c r="Q752" s="7">
        <v>957218</v>
      </c>
      <c r="R752" s="7">
        <v>22.8835285680134</v>
      </c>
    </row>
    <row r="753" spans="1:18" x14ac:dyDescent="0.2">
      <c r="A753" s="5" t="s">
        <v>1099</v>
      </c>
      <c r="B753" s="14" t="s">
        <v>33</v>
      </c>
      <c r="C753" s="7">
        <v>4183000</v>
      </c>
      <c r="D753" s="7">
        <v>0</v>
      </c>
      <c r="E753" s="7">
        <v>0</v>
      </c>
      <c r="F753" s="7">
        <v>0</v>
      </c>
      <c r="G753" s="7">
        <v>0</v>
      </c>
      <c r="H753" s="7">
        <v>4183000</v>
      </c>
      <c r="I753" s="7">
        <v>3225782</v>
      </c>
      <c r="J753" s="7">
        <v>77.116471431986582</v>
      </c>
      <c r="K753" s="7">
        <v>3225782</v>
      </c>
      <c r="L753" s="7">
        <v>77.116471431986582</v>
      </c>
      <c r="M753" s="7">
        <v>3225782</v>
      </c>
      <c r="N753" s="7">
        <v>77.116471431986582</v>
      </c>
      <c r="O753" s="7">
        <v>3225782</v>
      </c>
      <c r="P753" s="7">
        <v>77.116471431986582</v>
      </c>
      <c r="Q753" s="7">
        <v>957218</v>
      </c>
      <c r="R753" s="7">
        <v>22.8835285680134</v>
      </c>
    </row>
    <row r="754" spans="1:18" x14ac:dyDescent="0.2">
      <c r="A754" s="5" t="s">
        <v>1100</v>
      </c>
      <c r="B754" s="14" t="s">
        <v>650</v>
      </c>
      <c r="C754" s="7">
        <v>19316000</v>
      </c>
      <c r="D754" s="7">
        <v>0</v>
      </c>
      <c r="E754" s="7">
        <v>0</v>
      </c>
      <c r="F754" s="7">
        <v>0</v>
      </c>
      <c r="G754" s="7">
        <v>0</v>
      </c>
      <c r="H754" s="7">
        <v>19316000</v>
      </c>
      <c r="I754" s="7">
        <v>13849880</v>
      </c>
      <c r="J754" s="7">
        <v>71.701594533029592</v>
      </c>
      <c r="K754" s="7">
        <v>13849880</v>
      </c>
      <c r="L754" s="7">
        <v>71.701594533029592</v>
      </c>
      <c r="M754" s="7">
        <v>13849880</v>
      </c>
      <c r="N754" s="7">
        <v>71.701594533029592</v>
      </c>
      <c r="O754" s="7">
        <v>13849880</v>
      </c>
      <c r="P754" s="7">
        <v>71.701594533029592</v>
      </c>
      <c r="Q754" s="7">
        <v>5466120</v>
      </c>
      <c r="R754" s="7">
        <v>28.298405466970401</v>
      </c>
    </row>
    <row r="755" spans="1:18" x14ac:dyDescent="0.2">
      <c r="A755" s="5" t="s">
        <v>1101</v>
      </c>
      <c r="B755" s="14" t="s">
        <v>33</v>
      </c>
      <c r="C755" s="7">
        <v>19316000</v>
      </c>
      <c r="D755" s="7">
        <v>0</v>
      </c>
      <c r="E755" s="7">
        <v>0</v>
      </c>
      <c r="F755" s="7">
        <v>0</v>
      </c>
      <c r="G755" s="7">
        <v>0</v>
      </c>
      <c r="H755" s="7">
        <v>19316000</v>
      </c>
      <c r="I755" s="7">
        <v>13849880</v>
      </c>
      <c r="J755" s="7">
        <v>71.701594533029592</v>
      </c>
      <c r="K755" s="7">
        <v>13849880</v>
      </c>
      <c r="L755" s="7">
        <v>71.701594533029592</v>
      </c>
      <c r="M755" s="7">
        <v>13849880</v>
      </c>
      <c r="N755" s="7">
        <v>71.701594533029592</v>
      </c>
      <c r="O755" s="7">
        <v>13849880</v>
      </c>
      <c r="P755" s="7">
        <v>71.701594533029592</v>
      </c>
      <c r="Q755" s="7">
        <v>5466120</v>
      </c>
      <c r="R755" s="7">
        <v>28.298405466970401</v>
      </c>
    </row>
    <row r="756" spans="1:18" x14ac:dyDescent="0.2">
      <c r="A756" s="5" t="s">
        <v>1102</v>
      </c>
      <c r="B756" s="14" t="s">
        <v>662</v>
      </c>
      <c r="C756" s="7">
        <v>2403000</v>
      </c>
      <c r="D756" s="7">
        <v>0</v>
      </c>
      <c r="E756" s="7">
        <v>0</v>
      </c>
      <c r="F756" s="7">
        <v>0</v>
      </c>
      <c r="G756" s="7">
        <v>0</v>
      </c>
      <c r="H756" s="7">
        <v>2403000</v>
      </c>
      <c r="I756" s="7">
        <v>1728625</v>
      </c>
      <c r="J756" s="7">
        <v>71.936121514773205</v>
      </c>
      <c r="K756" s="7">
        <v>1728625</v>
      </c>
      <c r="L756" s="7">
        <v>71.936121514773205</v>
      </c>
      <c r="M756" s="7">
        <v>1728625</v>
      </c>
      <c r="N756" s="7">
        <v>71.936121514773205</v>
      </c>
      <c r="O756" s="7">
        <v>1728625</v>
      </c>
      <c r="P756" s="7">
        <v>71.936121514773205</v>
      </c>
      <c r="Q756" s="7">
        <v>674375</v>
      </c>
      <c r="R756" s="7">
        <v>28.063878485226798</v>
      </c>
    </row>
    <row r="757" spans="1:18" x14ac:dyDescent="0.2">
      <c r="A757" s="5" t="s">
        <v>1103</v>
      </c>
      <c r="B757" s="14" t="s">
        <v>33</v>
      </c>
      <c r="C757" s="7">
        <v>2403000</v>
      </c>
      <c r="D757" s="7">
        <v>0</v>
      </c>
      <c r="E757" s="7">
        <v>0</v>
      </c>
      <c r="F757" s="7">
        <v>0</v>
      </c>
      <c r="G757" s="7">
        <v>0</v>
      </c>
      <c r="H757" s="7">
        <v>2403000</v>
      </c>
      <c r="I757" s="7">
        <v>1728625</v>
      </c>
      <c r="J757" s="7">
        <v>71.936121514773205</v>
      </c>
      <c r="K757" s="7">
        <v>1728625</v>
      </c>
      <c r="L757" s="7">
        <v>71.936121514773205</v>
      </c>
      <c r="M757" s="7">
        <v>1728625</v>
      </c>
      <c r="N757" s="7">
        <v>71.936121514773205</v>
      </c>
      <c r="O757" s="7">
        <v>1728625</v>
      </c>
      <c r="P757" s="7">
        <v>71.936121514773205</v>
      </c>
      <c r="Q757" s="7">
        <v>674375</v>
      </c>
      <c r="R757" s="7">
        <v>28.063878485226798</v>
      </c>
    </row>
    <row r="758" spans="1:18" x14ac:dyDescent="0.2">
      <c r="A758" s="5" t="s">
        <v>1104</v>
      </c>
      <c r="B758" s="14" t="s">
        <v>665</v>
      </c>
      <c r="C758" s="7">
        <v>28330000</v>
      </c>
      <c r="D758" s="7">
        <v>0</v>
      </c>
      <c r="E758" s="7">
        <v>0</v>
      </c>
      <c r="F758" s="7">
        <v>0</v>
      </c>
      <c r="G758" s="7">
        <v>0</v>
      </c>
      <c r="H758" s="7">
        <v>28330000</v>
      </c>
      <c r="I758" s="7">
        <v>19818160</v>
      </c>
      <c r="J758" s="7">
        <v>69.954677020825997</v>
      </c>
      <c r="K758" s="7">
        <v>19818160</v>
      </c>
      <c r="L758" s="7">
        <v>69.954677020825997</v>
      </c>
      <c r="M758" s="7">
        <v>19818160</v>
      </c>
      <c r="N758" s="7">
        <v>69.954677020825997</v>
      </c>
      <c r="O758" s="7">
        <v>19818160</v>
      </c>
      <c r="P758" s="7">
        <v>69.954677020825997</v>
      </c>
      <c r="Q758" s="7">
        <v>8511840</v>
      </c>
      <c r="R758" s="7">
        <v>30.045322979173996</v>
      </c>
    </row>
    <row r="759" spans="1:18" x14ac:dyDescent="0.2">
      <c r="A759" s="5" t="s">
        <v>1105</v>
      </c>
      <c r="B759" s="14" t="s">
        <v>33</v>
      </c>
      <c r="C759" s="7">
        <v>28330000</v>
      </c>
      <c r="D759" s="7">
        <v>0</v>
      </c>
      <c r="E759" s="7">
        <v>0</v>
      </c>
      <c r="F759" s="7">
        <v>0</v>
      </c>
      <c r="G759" s="7">
        <v>0</v>
      </c>
      <c r="H759" s="7">
        <v>28330000</v>
      </c>
      <c r="I759" s="7">
        <v>19818160</v>
      </c>
      <c r="J759" s="7">
        <v>69.954677020825997</v>
      </c>
      <c r="K759" s="7">
        <v>19818160</v>
      </c>
      <c r="L759" s="7">
        <v>69.954677020825997</v>
      </c>
      <c r="M759" s="7">
        <v>19818160</v>
      </c>
      <c r="N759" s="7">
        <v>69.954677020825997</v>
      </c>
      <c r="O759" s="7">
        <v>19818160</v>
      </c>
      <c r="P759" s="7">
        <v>69.954677020825997</v>
      </c>
      <c r="Q759" s="7">
        <v>8511840</v>
      </c>
      <c r="R759" s="7">
        <v>30.045322979173996</v>
      </c>
    </row>
    <row r="760" spans="1:18" x14ac:dyDescent="0.2">
      <c r="A760" s="5" t="s">
        <v>1106</v>
      </c>
      <c r="B760" s="14" t="s">
        <v>671</v>
      </c>
      <c r="C760" s="7">
        <v>18543000</v>
      </c>
      <c r="D760" s="7">
        <v>0</v>
      </c>
      <c r="E760" s="7">
        <v>0</v>
      </c>
      <c r="F760" s="7">
        <v>0</v>
      </c>
      <c r="G760" s="7">
        <v>0</v>
      </c>
      <c r="H760" s="7">
        <v>18543000</v>
      </c>
      <c r="I760" s="7">
        <v>12913120</v>
      </c>
      <c r="J760" s="7">
        <v>69.638785525535198</v>
      </c>
      <c r="K760" s="7">
        <v>12913120</v>
      </c>
      <c r="L760" s="7">
        <v>69.638785525535198</v>
      </c>
      <c r="M760" s="7">
        <v>12913120</v>
      </c>
      <c r="N760" s="7">
        <v>69.638785525535198</v>
      </c>
      <c r="O760" s="7">
        <v>12913120</v>
      </c>
      <c r="P760" s="7">
        <v>69.638785525535198</v>
      </c>
      <c r="Q760" s="7">
        <v>5629880</v>
      </c>
      <c r="R760" s="7">
        <v>30.361214474464798</v>
      </c>
    </row>
    <row r="761" spans="1:18" x14ac:dyDescent="0.2">
      <c r="A761" s="5" t="s">
        <v>1107</v>
      </c>
      <c r="B761" s="14" t="s">
        <v>33</v>
      </c>
      <c r="C761" s="7">
        <v>18543000</v>
      </c>
      <c r="D761" s="7">
        <v>0</v>
      </c>
      <c r="E761" s="7">
        <v>0</v>
      </c>
      <c r="F761" s="7">
        <v>0</v>
      </c>
      <c r="G761" s="7">
        <v>0</v>
      </c>
      <c r="H761" s="7">
        <v>18543000</v>
      </c>
      <c r="I761" s="7">
        <v>12913120</v>
      </c>
      <c r="J761" s="7">
        <v>69.638785525535198</v>
      </c>
      <c r="K761" s="7">
        <v>12913120</v>
      </c>
      <c r="L761" s="7">
        <v>69.638785525535198</v>
      </c>
      <c r="M761" s="7">
        <v>12913120</v>
      </c>
      <c r="N761" s="7">
        <v>69.638785525535198</v>
      </c>
      <c r="O761" s="7">
        <v>12913120</v>
      </c>
      <c r="P761" s="7">
        <v>69.638785525535198</v>
      </c>
      <c r="Q761" s="7">
        <v>5629880</v>
      </c>
      <c r="R761" s="7">
        <v>30.361214474464798</v>
      </c>
    </row>
    <row r="762" spans="1:18" x14ac:dyDescent="0.2">
      <c r="A762" s="5" t="s">
        <v>1108</v>
      </c>
      <c r="B762" s="14" t="s">
        <v>674</v>
      </c>
      <c r="C762" s="7">
        <v>12613000</v>
      </c>
      <c r="D762" s="7">
        <v>0</v>
      </c>
      <c r="E762" s="7">
        <v>0</v>
      </c>
      <c r="F762" s="7">
        <v>0</v>
      </c>
      <c r="G762" s="7">
        <v>0</v>
      </c>
      <c r="H762" s="7">
        <v>12613000</v>
      </c>
      <c r="I762" s="7">
        <v>9075271</v>
      </c>
      <c r="J762" s="7">
        <v>71.951724411321706</v>
      </c>
      <c r="K762" s="7">
        <v>9075271</v>
      </c>
      <c r="L762" s="7">
        <v>71.951724411321706</v>
      </c>
      <c r="M762" s="7">
        <v>9075271</v>
      </c>
      <c r="N762" s="7">
        <v>71.951724411321706</v>
      </c>
      <c r="O762" s="7">
        <v>9075271</v>
      </c>
      <c r="P762" s="7">
        <v>71.951724411321706</v>
      </c>
      <c r="Q762" s="7">
        <v>3537729</v>
      </c>
      <c r="R762" s="7">
        <v>28.048275588678301</v>
      </c>
    </row>
    <row r="763" spans="1:18" x14ac:dyDescent="0.2">
      <c r="A763" s="5" t="s">
        <v>1109</v>
      </c>
      <c r="B763" s="14" t="s">
        <v>33</v>
      </c>
      <c r="C763" s="7">
        <v>12613000</v>
      </c>
      <c r="D763" s="7">
        <v>0</v>
      </c>
      <c r="E763" s="7">
        <v>0</v>
      </c>
      <c r="F763" s="7">
        <v>0</v>
      </c>
      <c r="G763" s="7">
        <v>0</v>
      </c>
      <c r="H763" s="7">
        <v>12613000</v>
      </c>
      <c r="I763" s="7">
        <v>9075271</v>
      </c>
      <c r="J763" s="7">
        <v>71.951724411321706</v>
      </c>
      <c r="K763" s="7">
        <v>9075271</v>
      </c>
      <c r="L763" s="7">
        <v>71.951724411321706</v>
      </c>
      <c r="M763" s="7">
        <v>9075271</v>
      </c>
      <c r="N763" s="7">
        <v>71.951724411321706</v>
      </c>
      <c r="O763" s="7">
        <v>9075271</v>
      </c>
      <c r="P763" s="7">
        <v>71.951724411321706</v>
      </c>
      <c r="Q763" s="7">
        <v>3537729</v>
      </c>
      <c r="R763" s="7">
        <v>28.048275588678301</v>
      </c>
    </row>
    <row r="764" spans="1:18" x14ac:dyDescent="0.2">
      <c r="A764" s="5" t="s">
        <v>1110</v>
      </c>
      <c r="B764" s="14" t="s">
        <v>677</v>
      </c>
      <c r="C764" s="7">
        <v>34852000</v>
      </c>
      <c r="D764" s="7">
        <v>0</v>
      </c>
      <c r="E764" s="7">
        <v>0</v>
      </c>
      <c r="F764" s="7">
        <v>0</v>
      </c>
      <c r="G764" s="7">
        <v>0</v>
      </c>
      <c r="H764" s="7">
        <v>34852000</v>
      </c>
      <c r="I764" s="7">
        <v>0</v>
      </c>
      <c r="J764" s="7">
        <v>0</v>
      </c>
      <c r="K764" s="7">
        <v>0</v>
      </c>
      <c r="L764" s="7">
        <v>0</v>
      </c>
      <c r="M764" s="7">
        <v>0</v>
      </c>
      <c r="N764" s="7">
        <v>0</v>
      </c>
      <c r="O764" s="7">
        <v>0</v>
      </c>
      <c r="P764" s="7">
        <v>0</v>
      </c>
      <c r="Q764" s="7">
        <v>34852000</v>
      </c>
      <c r="R764" s="7">
        <v>100</v>
      </c>
    </row>
    <row r="765" spans="1:18" x14ac:dyDescent="0.2">
      <c r="A765" s="5" t="s">
        <v>1111</v>
      </c>
      <c r="B765" s="14" t="s">
        <v>33</v>
      </c>
      <c r="C765" s="7">
        <v>34852000</v>
      </c>
      <c r="D765" s="7">
        <v>0</v>
      </c>
      <c r="E765" s="7">
        <v>0</v>
      </c>
      <c r="F765" s="7">
        <v>0</v>
      </c>
      <c r="G765" s="7">
        <v>0</v>
      </c>
      <c r="H765" s="7">
        <v>34852000</v>
      </c>
      <c r="I765" s="7">
        <v>0</v>
      </c>
      <c r="J765" s="7">
        <v>0</v>
      </c>
      <c r="K765" s="7">
        <v>0</v>
      </c>
      <c r="L765" s="7">
        <v>0</v>
      </c>
      <c r="M765" s="7">
        <v>0</v>
      </c>
      <c r="N765" s="7">
        <v>0</v>
      </c>
      <c r="O765" s="7">
        <v>0</v>
      </c>
      <c r="P765" s="7">
        <v>0</v>
      </c>
      <c r="Q765" s="7">
        <v>34852000</v>
      </c>
      <c r="R765" s="7">
        <v>100</v>
      </c>
    </row>
    <row r="766" spans="1:18" x14ac:dyDescent="0.2">
      <c r="A766" s="5" t="s">
        <v>1112</v>
      </c>
      <c r="B766" s="14" t="s">
        <v>698</v>
      </c>
      <c r="C766" s="7">
        <v>93956000</v>
      </c>
      <c r="D766" s="7">
        <v>0</v>
      </c>
      <c r="E766" s="7">
        <v>0</v>
      </c>
      <c r="F766" s="7">
        <v>0</v>
      </c>
      <c r="G766" s="7">
        <v>0</v>
      </c>
      <c r="H766" s="7">
        <v>93956000</v>
      </c>
      <c r="I766" s="7">
        <v>60916316</v>
      </c>
      <c r="J766" s="7">
        <v>64.834939759036089</v>
      </c>
      <c r="K766" s="7">
        <v>60916316</v>
      </c>
      <c r="L766" s="7">
        <v>64.834939759036089</v>
      </c>
      <c r="M766" s="7">
        <v>60916316</v>
      </c>
      <c r="N766" s="7">
        <v>64.834939759036089</v>
      </c>
      <c r="O766" s="7">
        <v>60916316</v>
      </c>
      <c r="P766" s="7">
        <v>64.834939759036089</v>
      </c>
      <c r="Q766" s="7">
        <v>33039684</v>
      </c>
      <c r="R766" s="7">
        <v>35.165060240963896</v>
      </c>
    </row>
    <row r="767" spans="1:18" x14ac:dyDescent="0.2">
      <c r="A767" s="5" t="s">
        <v>1113</v>
      </c>
      <c r="B767" s="14" t="s">
        <v>700</v>
      </c>
      <c r="C767" s="7">
        <v>53633000</v>
      </c>
      <c r="D767" s="7">
        <v>0</v>
      </c>
      <c r="E767" s="7">
        <v>0</v>
      </c>
      <c r="F767" s="7">
        <v>0</v>
      </c>
      <c r="G767" s="7">
        <v>0</v>
      </c>
      <c r="H767" s="7">
        <v>53633000</v>
      </c>
      <c r="I767" s="7">
        <v>33846300</v>
      </c>
      <c r="J767" s="7">
        <v>63.107228758413704</v>
      </c>
      <c r="K767" s="7">
        <v>33846300</v>
      </c>
      <c r="L767" s="7">
        <v>63.107228758413704</v>
      </c>
      <c r="M767" s="7">
        <v>33846300</v>
      </c>
      <c r="N767" s="7">
        <v>63.107228758413704</v>
      </c>
      <c r="O767" s="7">
        <v>33846300</v>
      </c>
      <c r="P767" s="7">
        <v>63.107228758413704</v>
      </c>
      <c r="Q767" s="7">
        <v>19786700</v>
      </c>
      <c r="R767" s="7">
        <v>36.892771241586296</v>
      </c>
    </row>
    <row r="768" spans="1:18" x14ac:dyDescent="0.2">
      <c r="A768" s="5" t="s">
        <v>1114</v>
      </c>
      <c r="B768" s="14" t="s">
        <v>33</v>
      </c>
      <c r="C768" s="7">
        <v>53633000</v>
      </c>
      <c r="D768" s="7">
        <v>0</v>
      </c>
      <c r="E768" s="7">
        <v>0</v>
      </c>
      <c r="F768" s="7">
        <v>0</v>
      </c>
      <c r="G768" s="7">
        <v>0</v>
      </c>
      <c r="H768" s="7">
        <v>53633000</v>
      </c>
      <c r="I768" s="7">
        <v>33846300</v>
      </c>
      <c r="J768" s="7">
        <v>63.107228758413704</v>
      </c>
      <c r="K768" s="7">
        <v>33846300</v>
      </c>
      <c r="L768" s="7">
        <v>63.107228758413704</v>
      </c>
      <c r="M768" s="7">
        <v>33846300</v>
      </c>
      <c r="N768" s="7">
        <v>63.107228758413704</v>
      </c>
      <c r="O768" s="7">
        <v>33846300</v>
      </c>
      <c r="P768" s="7">
        <v>63.107228758413704</v>
      </c>
      <c r="Q768" s="7">
        <v>19786700</v>
      </c>
      <c r="R768" s="7">
        <v>36.892771241586296</v>
      </c>
    </row>
    <row r="769" spans="1:18" x14ac:dyDescent="0.2">
      <c r="A769" s="5" t="s">
        <v>1115</v>
      </c>
      <c r="B769" s="14" t="s">
        <v>703</v>
      </c>
      <c r="C769" s="7">
        <v>37990000</v>
      </c>
      <c r="D769" s="7">
        <v>0</v>
      </c>
      <c r="E769" s="7">
        <v>0</v>
      </c>
      <c r="F769" s="7">
        <v>0</v>
      </c>
      <c r="G769" s="7">
        <v>0</v>
      </c>
      <c r="H769" s="7">
        <v>37990000</v>
      </c>
      <c r="I769" s="7">
        <v>25600716</v>
      </c>
      <c r="J769" s="7">
        <v>67.388038957620395</v>
      </c>
      <c r="K769" s="7">
        <v>25600716</v>
      </c>
      <c r="L769" s="7">
        <v>67.388038957620395</v>
      </c>
      <c r="M769" s="7">
        <v>25600716</v>
      </c>
      <c r="N769" s="7">
        <v>67.388038957620395</v>
      </c>
      <c r="O769" s="7">
        <v>25600716</v>
      </c>
      <c r="P769" s="7">
        <v>67.388038957620395</v>
      </c>
      <c r="Q769" s="7">
        <v>12389284</v>
      </c>
      <c r="R769" s="7">
        <v>32.611961042379598</v>
      </c>
    </row>
    <row r="770" spans="1:18" x14ac:dyDescent="0.2">
      <c r="A770" s="5" t="s">
        <v>1116</v>
      </c>
      <c r="B770" s="14" t="s">
        <v>33</v>
      </c>
      <c r="C770" s="7">
        <v>37990000</v>
      </c>
      <c r="D770" s="7">
        <v>0</v>
      </c>
      <c r="E770" s="7">
        <v>0</v>
      </c>
      <c r="F770" s="7">
        <v>0</v>
      </c>
      <c r="G770" s="7">
        <v>0</v>
      </c>
      <c r="H770" s="7">
        <v>37990000</v>
      </c>
      <c r="I770" s="7">
        <v>25600716</v>
      </c>
      <c r="J770" s="7">
        <v>67.388038957620395</v>
      </c>
      <c r="K770" s="7">
        <v>25600716</v>
      </c>
      <c r="L770" s="7">
        <v>67.388038957620395</v>
      </c>
      <c r="M770" s="7">
        <v>25600716</v>
      </c>
      <c r="N770" s="7">
        <v>67.388038957620395</v>
      </c>
      <c r="O770" s="7">
        <v>25600716</v>
      </c>
      <c r="P770" s="7">
        <v>67.388038957620395</v>
      </c>
      <c r="Q770" s="7">
        <v>12389284</v>
      </c>
      <c r="R770" s="7">
        <v>32.611961042379598</v>
      </c>
    </row>
    <row r="771" spans="1:18" x14ac:dyDescent="0.2">
      <c r="A771" s="5" t="s">
        <v>1117</v>
      </c>
      <c r="B771" s="14" t="s">
        <v>709</v>
      </c>
      <c r="C771" s="7">
        <v>2333000</v>
      </c>
      <c r="D771" s="7">
        <v>0</v>
      </c>
      <c r="E771" s="7">
        <v>0</v>
      </c>
      <c r="F771" s="7">
        <v>0</v>
      </c>
      <c r="G771" s="7">
        <v>0</v>
      </c>
      <c r="H771" s="7">
        <v>2333000</v>
      </c>
      <c r="I771" s="7">
        <v>1469300</v>
      </c>
      <c r="J771" s="7">
        <v>62.9789969995714</v>
      </c>
      <c r="K771" s="7">
        <v>1469300</v>
      </c>
      <c r="L771" s="7">
        <v>62.9789969995714</v>
      </c>
      <c r="M771" s="7">
        <v>1469300</v>
      </c>
      <c r="N771" s="7">
        <v>62.9789969995714</v>
      </c>
      <c r="O771" s="7">
        <v>1469300</v>
      </c>
      <c r="P771" s="7">
        <v>62.9789969995714</v>
      </c>
      <c r="Q771" s="7">
        <v>863700</v>
      </c>
      <c r="R771" s="7">
        <v>37.0210030004286</v>
      </c>
    </row>
    <row r="772" spans="1:18" x14ac:dyDescent="0.2">
      <c r="A772" s="5" t="s">
        <v>1118</v>
      </c>
      <c r="B772" s="14" t="s">
        <v>33</v>
      </c>
      <c r="C772" s="7">
        <v>2333000</v>
      </c>
      <c r="D772" s="7">
        <v>0</v>
      </c>
      <c r="E772" s="7">
        <v>0</v>
      </c>
      <c r="F772" s="7">
        <v>0</v>
      </c>
      <c r="G772" s="7">
        <v>0</v>
      </c>
      <c r="H772" s="7">
        <v>2333000</v>
      </c>
      <c r="I772" s="7">
        <v>1469300</v>
      </c>
      <c r="J772" s="7">
        <v>62.9789969995714</v>
      </c>
      <c r="K772" s="7">
        <v>1469300</v>
      </c>
      <c r="L772" s="7">
        <v>62.9789969995714</v>
      </c>
      <c r="M772" s="7">
        <v>1469300</v>
      </c>
      <c r="N772" s="7">
        <v>62.9789969995714</v>
      </c>
      <c r="O772" s="7">
        <v>1469300</v>
      </c>
      <c r="P772" s="7">
        <v>62.9789969995714</v>
      </c>
      <c r="Q772" s="7">
        <v>863700</v>
      </c>
      <c r="R772" s="7">
        <v>37.0210030004286</v>
      </c>
    </row>
    <row r="773" spans="1:18" x14ac:dyDescent="0.2">
      <c r="A773" s="5" t="s">
        <v>1119</v>
      </c>
      <c r="B773" s="14" t="s">
        <v>715</v>
      </c>
      <c r="C773" s="7">
        <v>40227000</v>
      </c>
      <c r="D773" s="7">
        <v>0</v>
      </c>
      <c r="E773" s="7">
        <v>0</v>
      </c>
      <c r="F773" s="7">
        <v>0</v>
      </c>
      <c r="G773" s="7">
        <v>0</v>
      </c>
      <c r="H773" s="7">
        <v>40227000</v>
      </c>
      <c r="I773" s="7">
        <v>26915700</v>
      </c>
      <c r="J773" s="7">
        <v>66.909538369751701</v>
      </c>
      <c r="K773" s="7">
        <v>26915700</v>
      </c>
      <c r="L773" s="7">
        <v>66.909538369751701</v>
      </c>
      <c r="M773" s="7">
        <v>26915700</v>
      </c>
      <c r="N773" s="7">
        <v>66.909538369751701</v>
      </c>
      <c r="O773" s="7">
        <v>26915700</v>
      </c>
      <c r="P773" s="7">
        <v>66.909538369751701</v>
      </c>
      <c r="Q773" s="7">
        <v>13311300</v>
      </c>
      <c r="R773" s="7">
        <v>33.090461630248292</v>
      </c>
    </row>
    <row r="774" spans="1:18" x14ac:dyDescent="0.2">
      <c r="A774" s="5" t="s">
        <v>1120</v>
      </c>
      <c r="B774" s="14" t="s">
        <v>717</v>
      </c>
      <c r="C774" s="7">
        <v>13409000</v>
      </c>
      <c r="D774" s="7">
        <v>0</v>
      </c>
      <c r="E774" s="7">
        <v>0</v>
      </c>
      <c r="F774" s="7">
        <v>0</v>
      </c>
      <c r="G774" s="7">
        <v>0</v>
      </c>
      <c r="H774" s="7">
        <v>13409000</v>
      </c>
      <c r="I774" s="7">
        <v>8969200</v>
      </c>
      <c r="J774" s="7">
        <v>66.889402640017906</v>
      </c>
      <c r="K774" s="7">
        <v>8969200</v>
      </c>
      <c r="L774" s="7">
        <v>66.889402640017906</v>
      </c>
      <c r="M774" s="7">
        <v>8969200</v>
      </c>
      <c r="N774" s="7">
        <v>66.889402640017906</v>
      </c>
      <c r="O774" s="7">
        <v>8969200</v>
      </c>
      <c r="P774" s="7">
        <v>66.889402640017906</v>
      </c>
      <c r="Q774" s="7">
        <v>4439800</v>
      </c>
      <c r="R774" s="7">
        <v>33.110597359982101</v>
      </c>
    </row>
    <row r="775" spans="1:18" x14ac:dyDescent="0.2">
      <c r="A775" s="5" t="s">
        <v>1121</v>
      </c>
      <c r="B775" s="14" t="s">
        <v>33</v>
      </c>
      <c r="C775" s="7">
        <v>13409000</v>
      </c>
      <c r="D775" s="7">
        <v>0</v>
      </c>
      <c r="E775" s="7">
        <v>0</v>
      </c>
      <c r="F775" s="7">
        <v>0</v>
      </c>
      <c r="G775" s="7">
        <v>0</v>
      </c>
      <c r="H775" s="7">
        <v>13409000</v>
      </c>
      <c r="I775" s="7">
        <v>8969200</v>
      </c>
      <c r="J775" s="7">
        <v>66.889402640017906</v>
      </c>
      <c r="K775" s="7">
        <v>8969200</v>
      </c>
      <c r="L775" s="7">
        <v>66.889402640017906</v>
      </c>
      <c r="M775" s="7">
        <v>8969200</v>
      </c>
      <c r="N775" s="7">
        <v>66.889402640017906</v>
      </c>
      <c r="O775" s="7">
        <v>8969200</v>
      </c>
      <c r="P775" s="7">
        <v>66.889402640017906</v>
      </c>
      <c r="Q775" s="7">
        <v>4439800</v>
      </c>
      <c r="R775" s="7">
        <v>33.110597359982101</v>
      </c>
    </row>
    <row r="776" spans="1:18" x14ac:dyDescent="0.2">
      <c r="A776" s="5" t="s">
        <v>1122</v>
      </c>
      <c r="B776" s="14" t="s">
        <v>720</v>
      </c>
      <c r="C776" s="7">
        <v>2235000</v>
      </c>
      <c r="D776" s="7">
        <v>0</v>
      </c>
      <c r="E776" s="7">
        <v>0</v>
      </c>
      <c r="F776" s="7">
        <v>0</v>
      </c>
      <c r="G776" s="7">
        <v>0</v>
      </c>
      <c r="H776" s="7">
        <v>2235000</v>
      </c>
      <c r="I776" s="7">
        <v>1498900</v>
      </c>
      <c r="J776" s="7">
        <v>67.064876957494391</v>
      </c>
      <c r="K776" s="7">
        <v>1498900</v>
      </c>
      <c r="L776" s="7">
        <v>67.064876957494391</v>
      </c>
      <c r="M776" s="7">
        <v>1498900</v>
      </c>
      <c r="N776" s="7">
        <v>67.064876957494391</v>
      </c>
      <c r="O776" s="7">
        <v>1498900</v>
      </c>
      <c r="P776" s="7">
        <v>67.064876957494391</v>
      </c>
      <c r="Q776" s="7">
        <v>736100</v>
      </c>
      <c r="R776" s="7">
        <v>32.935123042505595</v>
      </c>
    </row>
    <row r="777" spans="1:18" x14ac:dyDescent="0.2">
      <c r="A777" s="5" t="s">
        <v>1123</v>
      </c>
      <c r="B777" s="14" t="s">
        <v>33</v>
      </c>
      <c r="C777" s="7">
        <v>2235000</v>
      </c>
      <c r="D777" s="7">
        <v>0</v>
      </c>
      <c r="E777" s="7">
        <v>0</v>
      </c>
      <c r="F777" s="7">
        <v>0</v>
      </c>
      <c r="G777" s="7">
        <v>0</v>
      </c>
      <c r="H777" s="7">
        <v>2235000</v>
      </c>
      <c r="I777" s="7">
        <v>1498900</v>
      </c>
      <c r="J777" s="7">
        <v>67.064876957494391</v>
      </c>
      <c r="K777" s="7">
        <v>1498900</v>
      </c>
      <c r="L777" s="7">
        <v>67.064876957494391</v>
      </c>
      <c r="M777" s="7">
        <v>1498900</v>
      </c>
      <c r="N777" s="7">
        <v>67.064876957494391</v>
      </c>
      <c r="O777" s="7">
        <v>1498900</v>
      </c>
      <c r="P777" s="7">
        <v>67.064876957494391</v>
      </c>
      <c r="Q777" s="7">
        <v>736100</v>
      </c>
      <c r="R777" s="7">
        <v>32.935123042505595</v>
      </c>
    </row>
    <row r="778" spans="1:18" x14ac:dyDescent="0.2">
      <c r="A778" s="5" t="s">
        <v>1124</v>
      </c>
      <c r="B778" s="14" t="s">
        <v>723</v>
      </c>
      <c r="C778" s="7">
        <v>2235000</v>
      </c>
      <c r="D778" s="7">
        <v>0</v>
      </c>
      <c r="E778" s="7">
        <v>0</v>
      </c>
      <c r="F778" s="7">
        <v>0</v>
      </c>
      <c r="G778" s="7">
        <v>0</v>
      </c>
      <c r="H778" s="7">
        <v>2235000</v>
      </c>
      <c r="I778" s="7">
        <v>1498900</v>
      </c>
      <c r="J778" s="7">
        <v>67.064876957494391</v>
      </c>
      <c r="K778" s="7">
        <v>1498900</v>
      </c>
      <c r="L778" s="7">
        <v>67.064876957494391</v>
      </c>
      <c r="M778" s="7">
        <v>1498900</v>
      </c>
      <c r="N778" s="7">
        <v>67.064876957494391</v>
      </c>
      <c r="O778" s="7">
        <v>1498900</v>
      </c>
      <c r="P778" s="7">
        <v>67.064876957494391</v>
      </c>
      <c r="Q778" s="7">
        <v>736100</v>
      </c>
      <c r="R778" s="7">
        <v>32.935123042505595</v>
      </c>
    </row>
    <row r="779" spans="1:18" x14ac:dyDescent="0.2">
      <c r="A779" s="5" t="s">
        <v>1125</v>
      </c>
      <c r="B779" s="14" t="s">
        <v>33</v>
      </c>
      <c r="C779" s="7">
        <v>2235000</v>
      </c>
      <c r="D779" s="7">
        <v>0</v>
      </c>
      <c r="E779" s="7">
        <v>0</v>
      </c>
      <c r="F779" s="7">
        <v>0</v>
      </c>
      <c r="G779" s="7">
        <v>0</v>
      </c>
      <c r="H779" s="7">
        <v>2235000</v>
      </c>
      <c r="I779" s="7">
        <v>1498900</v>
      </c>
      <c r="J779" s="7">
        <v>67.064876957494391</v>
      </c>
      <c r="K779" s="7">
        <v>1498900</v>
      </c>
      <c r="L779" s="7">
        <v>67.064876957494391</v>
      </c>
      <c r="M779" s="7">
        <v>1498900</v>
      </c>
      <c r="N779" s="7">
        <v>67.064876957494391</v>
      </c>
      <c r="O779" s="7">
        <v>1498900</v>
      </c>
      <c r="P779" s="7">
        <v>67.064876957494391</v>
      </c>
      <c r="Q779" s="7">
        <v>736100</v>
      </c>
      <c r="R779" s="7">
        <v>32.935123042505595</v>
      </c>
    </row>
    <row r="780" spans="1:18" x14ac:dyDescent="0.2">
      <c r="A780" s="5" t="s">
        <v>1126</v>
      </c>
      <c r="B780" s="14" t="s">
        <v>726</v>
      </c>
      <c r="C780" s="7">
        <v>4470000</v>
      </c>
      <c r="D780" s="7">
        <v>0</v>
      </c>
      <c r="E780" s="7">
        <v>0</v>
      </c>
      <c r="F780" s="7">
        <v>0</v>
      </c>
      <c r="G780" s="7">
        <v>0</v>
      </c>
      <c r="H780" s="7">
        <v>4470000</v>
      </c>
      <c r="I780" s="7">
        <v>2993200</v>
      </c>
      <c r="J780" s="7">
        <v>66.961968680089498</v>
      </c>
      <c r="K780" s="7">
        <v>2993200</v>
      </c>
      <c r="L780" s="7">
        <v>66.961968680089498</v>
      </c>
      <c r="M780" s="7">
        <v>2993200</v>
      </c>
      <c r="N780" s="7">
        <v>66.961968680089498</v>
      </c>
      <c r="O780" s="7">
        <v>2993200</v>
      </c>
      <c r="P780" s="7">
        <v>66.961968680089498</v>
      </c>
      <c r="Q780" s="7">
        <v>1476800</v>
      </c>
      <c r="R780" s="7">
        <v>33.038031319910502</v>
      </c>
    </row>
    <row r="781" spans="1:18" x14ac:dyDescent="0.2">
      <c r="A781" s="5" t="s">
        <v>1127</v>
      </c>
      <c r="B781" s="14" t="s">
        <v>33</v>
      </c>
      <c r="C781" s="7">
        <v>4470000</v>
      </c>
      <c r="D781" s="7">
        <v>0</v>
      </c>
      <c r="E781" s="7">
        <v>0</v>
      </c>
      <c r="F781" s="7">
        <v>0</v>
      </c>
      <c r="G781" s="7">
        <v>0</v>
      </c>
      <c r="H781" s="7">
        <v>4470000</v>
      </c>
      <c r="I781" s="7">
        <v>2993200</v>
      </c>
      <c r="J781" s="7">
        <v>66.961968680089498</v>
      </c>
      <c r="K781" s="7">
        <v>2993200</v>
      </c>
      <c r="L781" s="7">
        <v>66.961968680089498</v>
      </c>
      <c r="M781" s="7">
        <v>2993200</v>
      </c>
      <c r="N781" s="7">
        <v>66.961968680089498</v>
      </c>
      <c r="O781" s="7">
        <v>2993200</v>
      </c>
      <c r="P781" s="7">
        <v>66.961968680089498</v>
      </c>
      <c r="Q781" s="7">
        <v>1476800</v>
      </c>
      <c r="R781" s="7">
        <v>33.038031319910502</v>
      </c>
    </row>
    <row r="782" spans="1:18" x14ac:dyDescent="0.2">
      <c r="A782" s="5" t="s">
        <v>1128</v>
      </c>
      <c r="B782" s="14" t="s">
        <v>729</v>
      </c>
      <c r="C782" s="7">
        <v>17878000</v>
      </c>
      <c r="D782" s="7">
        <v>0</v>
      </c>
      <c r="E782" s="7">
        <v>0</v>
      </c>
      <c r="F782" s="7">
        <v>0</v>
      </c>
      <c r="G782" s="7">
        <v>0</v>
      </c>
      <c r="H782" s="7">
        <v>17878000</v>
      </c>
      <c r="I782" s="7">
        <v>11955500</v>
      </c>
      <c r="J782" s="7">
        <v>66.872692694932297</v>
      </c>
      <c r="K782" s="7">
        <v>11955500</v>
      </c>
      <c r="L782" s="7">
        <v>66.872692694932297</v>
      </c>
      <c r="M782" s="7">
        <v>11955500</v>
      </c>
      <c r="N782" s="7">
        <v>66.872692694932297</v>
      </c>
      <c r="O782" s="7">
        <v>11955500</v>
      </c>
      <c r="P782" s="7">
        <v>66.872692694932297</v>
      </c>
      <c r="Q782" s="7">
        <v>5922500</v>
      </c>
      <c r="R782" s="7">
        <v>33.127307305067703</v>
      </c>
    </row>
    <row r="783" spans="1:18" x14ac:dyDescent="0.2">
      <c r="A783" s="5" t="s">
        <v>1129</v>
      </c>
      <c r="B783" s="14" t="s">
        <v>33</v>
      </c>
      <c r="C783" s="7">
        <v>17878000</v>
      </c>
      <c r="D783" s="7">
        <v>0</v>
      </c>
      <c r="E783" s="7">
        <v>0</v>
      </c>
      <c r="F783" s="7">
        <v>0</v>
      </c>
      <c r="G783" s="7">
        <v>0</v>
      </c>
      <c r="H783" s="7">
        <v>17878000</v>
      </c>
      <c r="I783" s="7">
        <v>11955500</v>
      </c>
      <c r="J783" s="7">
        <v>66.872692694932297</v>
      </c>
      <c r="K783" s="7">
        <v>11955500</v>
      </c>
      <c r="L783" s="7">
        <v>66.872692694932297</v>
      </c>
      <c r="M783" s="7">
        <v>11955500</v>
      </c>
      <c r="N783" s="7">
        <v>66.872692694932297</v>
      </c>
      <c r="O783" s="7">
        <v>11955500</v>
      </c>
      <c r="P783" s="7">
        <v>66.872692694932297</v>
      </c>
      <c r="Q783" s="7">
        <v>5922500</v>
      </c>
      <c r="R783" s="7">
        <v>33.127307305067703</v>
      </c>
    </row>
    <row r="784" spans="1:18" x14ac:dyDescent="0.2">
      <c r="A784" s="5" t="s">
        <v>1130</v>
      </c>
      <c r="B784" s="14" t="s">
        <v>1131</v>
      </c>
      <c r="C784" s="7">
        <v>16408271050</v>
      </c>
      <c r="D784" s="7">
        <v>23117539911.66</v>
      </c>
      <c r="E784" s="7">
        <v>2105356888.0599999</v>
      </c>
      <c r="F784" s="7">
        <v>6544003807</v>
      </c>
      <c r="G784" s="7">
        <v>6628290674</v>
      </c>
      <c r="H784" s="7">
        <v>37336167206.599998</v>
      </c>
      <c r="I784" s="7">
        <v>28865201904.57</v>
      </c>
      <c r="J784" s="7">
        <v>77.311636582416583</v>
      </c>
      <c r="K784" s="7">
        <v>28865201904.57</v>
      </c>
      <c r="L784" s="7">
        <v>77.311636582416583</v>
      </c>
      <c r="M784" s="7">
        <v>16052286272.059999</v>
      </c>
      <c r="N784" s="7">
        <v>42.993931817464102</v>
      </c>
      <c r="O784" s="7">
        <v>14212270079.48</v>
      </c>
      <c r="P784" s="7">
        <v>38.065691105453496</v>
      </c>
      <c r="Q784" s="7">
        <v>8470965302.0299997</v>
      </c>
      <c r="R784" s="7">
        <v>22.6883634175834</v>
      </c>
    </row>
    <row r="785" spans="1:18" x14ac:dyDescent="0.2">
      <c r="A785" s="5" t="s">
        <v>1132</v>
      </c>
      <c r="B785" s="14" t="s">
        <v>66</v>
      </c>
      <c r="C785" s="7">
        <v>16408271050</v>
      </c>
      <c r="D785" s="7">
        <v>23117539911.66</v>
      </c>
      <c r="E785" s="7">
        <v>2105356888.0599999</v>
      </c>
      <c r="F785" s="7">
        <v>6544003807</v>
      </c>
      <c r="G785" s="7">
        <v>6628290674</v>
      </c>
      <c r="H785" s="7">
        <v>37336167206.599998</v>
      </c>
      <c r="I785" s="7">
        <v>28865201904.57</v>
      </c>
      <c r="J785" s="7">
        <v>77.311636582416583</v>
      </c>
      <c r="K785" s="7">
        <v>28865201904.57</v>
      </c>
      <c r="L785" s="7">
        <v>77.311636582416583</v>
      </c>
      <c r="M785" s="7">
        <v>16052286272.059999</v>
      </c>
      <c r="N785" s="7">
        <v>42.993931817464102</v>
      </c>
      <c r="O785" s="7">
        <v>14212270079.48</v>
      </c>
      <c r="P785" s="7">
        <v>38.065691105453496</v>
      </c>
      <c r="Q785" s="7">
        <v>8470965302.0299997</v>
      </c>
      <c r="R785" s="7">
        <v>22.6883634175834</v>
      </c>
    </row>
    <row r="786" spans="1:18" x14ac:dyDescent="0.2">
      <c r="A786" s="5" t="s">
        <v>1133</v>
      </c>
      <c r="B786" s="14" t="s">
        <v>1134</v>
      </c>
      <c r="C786" s="7">
        <v>0</v>
      </c>
      <c r="D786" s="7">
        <v>0</v>
      </c>
      <c r="E786" s="7">
        <v>0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0</v>
      </c>
      <c r="P786" s="7">
        <v>0</v>
      </c>
      <c r="Q786" s="7">
        <v>0</v>
      </c>
      <c r="R786" s="7">
        <v>0</v>
      </c>
    </row>
    <row r="787" spans="1:18" x14ac:dyDescent="0.2">
      <c r="A787" s="5" t="s">
        <v>1135</v>
      </c>
      <c r="B787" s="14" t="s">
        <v>765</v>
      </c>
      <c r="C787" s="7">
        <v>0</v>
      </c>
      <c r="D787" s="7">
        <v>0</v>
      </c>
      <c r="E787" s="7">
        <v>0</v>
      </c>
      <c r="F787" s="7">
        <v>0</v>
      </c>
      <c r="G787" s="7">
        <v>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0</v>
      </c>
      <c r="N787" s="7">
        <v>0</v>
      </c>
      <c r="O787" s="7">
        <v>0</v>
      </c>
      <c r="P787" s="7">
        <v>0</v>
      </c>
      <c r="Q787" s="7">
        <v>0</v>
      </c>
      <c r="R787" s="7">
        <v>0</v>
      </c>
    </row>
    <row r="788" spans="1:18" x14ac:dyDescent="0.2">
      <c r="A788" s="5" t="s">
        <v>1136</v>
      </c>
      <c r="B788" s="14" t="s">
        <v>1137</v>
      </c>
      <c r="C788" s="7">
        <v>0</v>
      </c>
      <c r="D788" s="7">
        <v>0</v>
      </c>
      <c r="E788" s="7">
        <v>0</v>
      </c>
      <c r="F788" s="7">
        <v>0</v>
      </c>
      <c r="G788" s="7">
        <v>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0</v>
      </c>
      <c r="N788" s="7">
        <v>0</v>
      </c>
      <c r="O788" s="7">
        <v>0</v>
      </c>
      <c r="P788" s="7">
        <v>0</v>
      </c>
      <c r="Q788" s="7">
        <v>0</v>
      </c>
      <c r="R788" s="7">
        <v>0</v>
      </c>
    </row>
    <row r="789" spans="1:18" x14ac:dyDescent="0.2">
      <c r="A789" s="5" t="s">
        <v>1138</v>
      </c>
      <c r="B789" s="14" t="s">
        <v>1139</v>
      </c>
      <c r="C789" s="7">
        <v>0</v>
      </c>
      <c r="D789" s="7">
        <v>0</v>
      </c>
      <c r="E789" s="7">
        <v>0</v>
      </c>
      <c r="F789" s="7">
        <v>0</v>
      </c>
      <c r="G789" s="7">
        <v>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0</v>
      </c>
      <c r="N789" s="7">
        <v>0</v>
      </c>
      <c r="O789" s="7">
        <v>0</v>
      </c>
      <c r="P789" s="7">
        <v>0</v>
      </c>
      <c r="Q789" s="7">
        <v>0</v>
      </c>
      <c r="R789" s="7">
        <v>0</v>
      </c>
    </row>
    <row r="790" spans="1:18" x14ac:dyDescent="0.2">
      <c r="A790" s="5" t="s">
        <v>1140</v>
      </c>
      <c r="B790" s="14" t="s">
        <v>1141</v>
      </c>
      <c r="C790" s="7">
        <v>0</v>
      </c>
      <c r="D790" s="7">
        <v>0</v>
      </c>
      <c r="E790" s="7">
        <v>0</v>
      </c>
      <c r="F790" s="7">
        <v>0</v>
      </c>
      <c r="G790" s="7">
        <v>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  <c r="N790" s="7">
        <v>0</v>
      </c>
      <c r="O790" s="7">
        <v>0</v>
      </c>
      <c r="P790" s="7">
        <v>0</v>
      </c>
      <c r="Q790" s="7">
        <v>0</v>
      </c>
      <c r="R790" s="7">
        <v>0</v>
      </c>
    </row>
    <row r="791" spans="1:18" x14ac:dyDescent="0.2">
      <c r="A791" s="5" t="s">
        <v>1142</v>
      </c>
      <c r="B791" s="14" t="s">
        <v>78</v>
      </c>
      <c r="C791" s="7">
        <v>0</v>
      </c>
      <c r="D791" s="7">
        <v>0</v>
      </c>
      <c r="E791" s="7">
        <v>0</v>
      </c>
      <c r="F791" s="7">
        <v>0</v>
      </c>
      <c r="G791" s="7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</row>
    <row r="792" spans="1:18" x14ac:dyDescent="0.2">
      <c r="A792" s="5" t="s">
        <v>1143</v>
      </c>
      <c r="B792" s="14" t="s">
        <v>1144</v>
      </c>
      <c r="C792" s="7">
        <v>0</v>
      </c>
      <c r="D792" s="7">
        <v>0</v>
      </c>
      <c r="E792" s="7">
        <v>0</v>
      </c>
      <c r="F792" s="7">
        <v>0</v>
      </c>
      <c r="G792" s="7">
        <v>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0</v>
      </c>
      <c r="N792" s="7">
        <v>0</v>
      </c>
      <c r="O792" s="7">
        <v>0</v>
      </c>
      <c r="P792" s="7">
        <v>0</v>
      </c>
      <c r="Q792" s="7">
        <v>0</v>
      </c>
      <c r="R792" s="7">
        <v>0</v>
      </c>
    </row>
    <row r="793" spans="1:18" x14ac:dyDescent="0.2">
      <c r="A793" s="5" t="s">
        <v>1145</v>
      </c>
      <c r="B793" s="14" t="s">
        <v>1146</v>
      </c>
      <c r="C793" s="7">
        <v>0</v>
      </c>
      <c r="D793" s="7">
        <v>0</v>
      </c>
      <c r="E793" s="7">
        <v>0</v>
      </c>
      <c r="F793" s="7">
        <v>0</v>
      </c>
      <c r="G793" s="7">
        <v>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0</v>
      </c>
      <c r="N793" s="7">
        <v>0</v>
      </c>
      <c r="O793" s="7">
        <v>0</v>
      </c>
      <c r="P793" s="7">
        <v>0</v>
      </c>
      <c r="Q793" s="7">
        <v>0</v>
      </c>
      <c r="R793" s="7">
        <v>0</v>
      </c>
    </row>
    <row r="794" spans="1:18" x14ac:dyDescent="0.2">
      <c r="A794" s="5" t="s">
        <v>1147</v>
      </c>
      <c r="B794" s="14" t="s">
        <v>78</v>
      </c>
      <c r="C794" s="7">
        <v>0</v>
      </c>
      <c r="D794" s="7">
        <v>0</v>
      </c>
      <c r="E794" s="7">
        <v>0</v>
      </c>
      <c r="F794" s="7">
        <v>0</v>
      </c>
      <c r="G794" s="7">
        <v>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0</v>
      </c>
      <c r="N794" s="7">
        <v>0</v>
      </c>
      <c r="O794" s="7">
        <v>0</v>
      </c>
      <c r="P794" s="7">
        <v>0</v>
      </c>
      <c r="Q794" s="7">
        <v>0</v>
      </c>
      <c r="R794" s="7">
        <v>0</v>
      </c>
    </row>
    <row r="795" spans="1:18" x14ac:dyDescent="0.2">
      <c r="A795" s="5" t="s">
        <v>1148</v>
      </c>
      <c r="B795" s="14" t="s">
        <v>1149</v>
      </c>
      <c r="C795" s="7">
        <v>0</v>
      </c>
      <c r="D795" s="7">
        <v>0</v>
      </c>
      <c r="E795" s="7">
        <v>0</v>
      </c>
      <c r="F795" s="7">
        <v>0</v>
      </c>
      <c r="G795" s="7">
        <v>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7">
        <v>0</v>
      </c>
      <c r="O795" s="7">
        <v>0</v>
      </c>
      <c r="P795" s="7">
        <v>0</v>
      </c>
      <c r="Q795" s="7">
        <v>0</v>
      </c>
      <c r="R795" s="7">
        <v>0</v>
      </c>
    </row>
    <row r="796" spans="1:18" x14ac:dyDescent="0.2">
      <c r="A796" s="5" t="s">
        <v>1150</v>
      </c>
      <c r="B796" s="14" t="s">
        <v>1151</v>
      </c>
      <c r="C796" s="7">
        <v>0</v>
      </c>
      <c r="D796" s="7">
        <v>0</v>
      </c>
      <c r="E796" s="7">
        <v>0</v>
      </c>
      <c r="F796" s="7">
        <v>0</v>
      </c>
      <c r="G796" s="7">
        <v>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</row>
    <row r="797" spans="1:18" x14ac:dyDescent="0.2">
      <c r="A797" s="5" t="s">
        <v>1152</v>
      </c>
      <c r="B797" s="14" t="s">
        <v>1149</v>
      </c>
      <c r="C797" s="7">
        <v>0</v>
      </c>
      <c r="D797" s="7">
        <v>0</v>
      </c>
      <c r="E797" s="7">
        <v>0</v>
      </c>
      <c r="F797" s="7">
        <v>0</v>
      </c>
      <c r="G797" s="7">
        <v>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0</v>
      </c>
      <c r="O797" s="7">
        <v>0</v>
      </c>
      <c r="P797" s="7">
        <v>0</v>
      </c>
      <c r="Q797" s="7">
        <v>0</v>
      </c>
      <c r="R797" s="7">
        <v>0</v>
      </c>
    </row>
    <row r="798" spans="1:18" x14ac:dyDescent="0.2">
      <c r="A798" s="5" t="s">
        <v>1153</v>
      </c>
      <c r="B798" s="14" t="s">
        <v>105</v>
      </c>
      <c r="C798" s="7">
        <v>16408271050</v>
      </c>
      <c r="D798" s="7">
        <v>23117539911.66</v>
      </c>
      <c r="E798" s="7">
        <v>2105356888.0599999</v>
      </c>
      <c r="F798" s="7">
        <v>6544003807</v>
      </c>
      <c r="G798" s="7">
        <v>6628290674</v>
      </c>
      <c r="H798" s="7">
        <v>37336167206.599998</v>
      </c>
      <c r="I798" s="7">
        <v>28865201904.57</v>
      </c>
      <c r="J798" s="7">
        <v>77.311636582416583</v>
      </c>
      <c r="K798" s="7">
        <v>28865201904.57</v>
      </c>
      <c r="L798" s="7">
        <v>77.311636582416583</v>
      </c>
      <c r="M798" s="7">
        <v>16052286272.059999</v>
      </c>
      <c r="N798" s="7">
        <v>42.993931817464102</v>
      </c>
      <c r="O798" s="7">
        <v>14212270079.48</v>
      </c>
      <c r="P798" s="7">
        <v>38.065691105453496</v>
      </c>
      <c r="Q798" s="7">
        <v>8470965302.0299997</v>
      </c>
      <c r="R798" s="7">
        <v>22.6883634175834</v>
      </c>
    </row>
    <row r="799" spans="1:18" x14ac:dyDescent="0.2">
      <c r="A799" s="5" t="s">
        <v>1154</v>
      </c>
      <c r="B799" s="14" t="s">
        <v>765</v>
      </c>
      <c r="C799" s="7">
        <v>16408271050</v>
      </c>
      <c r="D799" s="7">
        <v>23117539911.66</v>
      </c>
      <c r="E799" s="7">
        <v>2105356888.0599999</v>
      </c>
      <c r="F799" s="7">
        <v>6544003807</v>
      </c>
      <c r="G799" s="7">
        <v>6628290674</v>
      </c>
      <c r="H799" s="7">
        <v>37336167206.599998</v>
      </c>
      <c r="I799" s="7">
        <v>28865201904.57</v>
      </c>
      <c r="J799" s="7">
        <v>77.311636582416583</v>
      </c>
      <c r="K799" s="7">
        <v>28865201904.57</v>
      </c>
      <c r="L799" s="7">
        <v>77.311636582416583</v>
      </c>
      <c r="M799" s="7">
        <v>16052286272.059999</v>
      </c>
      <c r="N799" s="7">
        <v>42.993931817464102</v>
      </c>
      <c r="O799" s="7">
        <v>14212270079.48</v>
      </c>
      <c r="P799" s="7">
        <v>38.065691105453496</v>
      </c>
      <c r="Q799" s="7">
        <v>8470965302.0299997</v>
      </c>
      <c r="R799" s="7">
        <v>22.6883634175834</v>
      </c>
    </row>
    <row r="800" spans="1:18" x14ac:dyDescent="0.2">
      <c r="A800" s="5" t="s">
        <v>1155</v>
      </c>
      <c r="B800" s="14" t="s">
        <v>765</v>
      </c>
      <c r="C800" s="7">
        <v>16408271050</v>
      </c>
      <c r="D800" s="7">
        <v>23117539911.66</v>
      </c>
      <c r="E800" s="7">
        <v>2105356888.0599999</v>
      </c>
      <c r="F800" s="7">
        <v>6544003807</v>
      </c>
      <c r="G800" s="7">
        <v>6628290674</v>
      </c>
      <c r="H800" s="7">
        <v>37336167206.599998</v>
      </c>
      <c r="I800" s="7">
        <v>28865201904.57</v>
      </c>
      <c r="J800" s="7">
        <v>77.311636582416583</v>
      </c>
      <c r="K800" s="7">
        <v>28865201904.57</v>
      </c>
      <c r="L800" s="7">
        <v>77.311636582416583</v>
      </c>
      <c r="M800" s="7">
        <v>16052286272.059999</v>
      </c>
      <c r="N800" s="7">
        <v>42.993931817464102</v>
      </c>
      <c r="O800" s="7">
        <v>14212270079.48</v>
      </c>
      <c r="P800" s="7">
        <v>38.065691105453496</v>
      </c>
      <c r="Q800" s="7">
        <v>8470965302.0299997</v>
      </c>
      <c r="R800" s="7">
        <v>22.6883634175834</v>
      </c>
    </row>
    <row r="801" spans="1:18" x14ac:dyDescent="0.2">
      <c r="A801" s="5" t="s">
        <v>1156</v>
      </c>
      <c r="B801" s="14" t="s">
        <v>1139</v>
      </c>
      <c r="C801" s="7">
        <v>16189186050</v>
      </c>
      <c r="D801" s="7">
        <v>21522503096.189999</v>
      </c>
      <c r="E801" s="7">
        <v>2082219340.0599999</v>
      </c>
      <c r="F801" s="7">
        <v>6534003807</v>
      </c>
      <c r="G801" s="7">
        <v>6249918174</v>
      </c>
      <c r="H801" s="7">
        <v>35913555439.129997</v>
      </c>
      <c r="I801" s="7">
        <v>28759231291.57</v>
      </c>
      <c r="J801" s="7">
        <v>80.079042411476408</v>
      </c>
      <c r="K801" s="7">
        <v>28759231291.57</v>
      </c>
      <c r="L801" s="7">
        <v>80.079042411476408</v>
      </c>
      <c r="M801" s="7">
        <v>15946315659.059999</v>
      </c>
      <c r="N801" s="7">
        <v>44.401940894121296</v>
      </c>
      <c r="O801" s="7">
        <v>14141299466.48</v>
      </c>
      <c r="P801" s="7">
        <v>39.375938398658796</v>
      </c>
      <c r="Q801" s="7">
        <v>7154324147.5600004</v>
      </c>
      <c r="R801" s="7">
        <v>19.920957588523599</v>
      </c>
    </row>
    <row r="802" spans="1:18" x14ac:dyDescent="0.2">
      <c r="A802" s="5" t="s">
        <v>1157</v>
      </c>
      <c r="B802" s="14" t="s">
        <v>1158</v>
      </c>
      <c r="C802" s="7">
        <v>290000000</v>
      </c>
      <c r="D802" s="7">
        <v>97650000</v>
      </c>
      <c r="E802" s="7">
        <v>80827309</v>
      </c>
      <c r="F802" s="7">
        <v>434114000</v>
      </c>
      <c r="G802" s="7">
        <v>108286867</v>
      </c>
      <c r="H802" s="7">
        <v>632649824</v>
      </c>
      <c r="I802" s="7">
        <v>244100000</v>
      </c>
      <c r="J802" s="7">
        <v>38.583745816390199</v>
      </c>
      <c r="K802" s="7">
        <v>244100000</v>
      </c>
      <c r="L802" s="7">
        <v>38.583745816390199</v>
      </c>
      <c r="M802" s="7">
        <v>244100000</v>
      </c>
      <c r="N802" s="7">
        <v>38.583745816390199</v>
      </c>
      <c r="O802" s="7">
        <v>231850000</v>
      </c>
      <c r="P802" s="7">
        <v>36.647445585948702</v>
      </c>
      <c r="Q802" s="7">
        <v>388549824</v>
      </c>
      <c r="R802" s="7">
        <v>61.416254183609794</v>
      </c>
    </row>
    <row r="803" spans="1:18" x14ac:dyDescent="0.2">
      <c r="A803" s="5" t="s">
        <v>1159</v>
      </c>
      <c r="B803" s="14" t="s">
        <v>78</v>
      </c>
      <c r="C803" s="7">
        <v>0</v>
      </c>
      <c r="D803" s="7">
        <v>0</v>
      </c>
      <c r="E803" s="7">
        <v>1050000</v>
      </c>
      <c r="F803" s="7">
        <v>110250000</v>
      </c>
      <c r="G803" s="7">
        <v>0</v>
      </c>
      <c r="H803" s="7">
        <v>109200000</v>
      </c>
      <c r="I803" s="7">
        <v>109200000</v>
      </c>
      <c r="J803" s="7">
        <v>100</v>
      </c>
      <c r="K803" s="7">
        <v>109200000</v>
      </c>
      <c r="L803" s="7">
        <v>100</v>
      </c>
      <c r="M803" s="7">
        <v>109200000</v>
      </c>
      <c r="N803" s="7">
        <v>100</v>
      </c>
      <c r="O803" s="7">
        <v>109200000</v>
      </c>
      <c r="P803" s="7">
        <v>100</v>
      </c>
      <c r="Q803" s="7">
        <v>0</v>
      </c>
      <c r="R803" s="7">
        <v>0</v>
      </c>
    </row>
    <row r="804" spans="1:18" ht="51" x14ac:dyDescent="0.2">
      <c r="A804" s="5" t="s">
        <v>1160</v>
      </c>
      <c r="B804" s="16" t="s">
        <v>1161</v>
      </c>
      <c r="C804" s="7">
        <v>0</v>
      </c>
      <c r="D804" s="7">
        <v>0</v>
      </c>
      <c r="E804" s="7">
        <v>1050000</v>
      </c>
      <c r="F804" s="7">
        <v>110250000</v>
      </c>
      <c r="G804" s="7">
        <v>0</v>
      </c>
      <c r="H804" s="7">
        <v>109200000</v>
      </c>
      <c r="I804" s="7">
        <v>109200000</v>
      </c>
      <c r="J804" s="7">
        <v>100</v>
      </c>
      <c r="K804" s="7">
        <v>109200000</v>
      </c>
      <c r="L804" s="7">
        <v>100</v>
      </c>
      <c r="M804" s="7">
        <v>109200000</v>
      </c>
      <c r="N804" s="7">
        <v>100</v>
      </c>
      <c r="O804" s="7">
        <v>109200000</v>
      </c>
      <c r="P804" s="7">
        <v>100</v>
      </c>
      <c r="Q804" s="7">
        <v>0</v>
      </c>
      <c r="R804" s="7">
        <v>0</v>
      </c>
    </row>
    <row r="805" spans="1:18" x14ac:dyDescent="0.2">
      <c r="A805" s="5" t="s">
        <v>1162</v>
      </c>
      <c r="B805" s="14" t="s">
        <v>1151</v>
      </c>
      <c r="C805" s="7">
        <v>290000000</v>
      </c>
      <c r="D805" s="7">
        <v>0</v>
      </c>
      <c r="E805" s="7">
        <v>79777309</v>
      </c>
      <c r="F805" s="7">
        <v>55000000</v>
      </c>
      <c r="G805" s="7">
        <v>20000000</v>
      </c>
      <c r="H805" s="7">
        <v>245222691</v>
      </c>
      <c r="I805" s="7">
        <v>134900000</v>
      </c>
      <c r="J805" s="7">
        <v>55.011222432103601</v>
      </c>
      <c r="K805" s="7">
        <v>134900000</v>
      </c>
      <c r="L805" s="7">
        <v>55.011222432103601</v>
      </c>
      <c r="M805" s="7">
        <v>134900000</v>
      </c>
      <c r="N805" s="7">
        <v>55.011222432103601</v>
      </c>
      <c r="O805" s="7">
        <v>122650000</v>
      </c>
      <c r="P805" s="7">
        <v>50.015763019255004</v>
      </c>
      <c r="Q805" s="7">
        <v>110322691</v>
      </c>
      <c r="R805" s="7">
        <v>44.988777567896399</v>
      </c>
    </row>
    <row r="806" spans="1:18" ht="51" x14ac:dyDescent="0.2">
      <c r="A806" s="5" t="s">
        <v>1163</v>
      </c>
      <c r="B806" s="16" t="s">
        <v>1161</v>
      </c>
      <c r="C806" s="7">
        <v>100000000</v>
      </c>
      <c r="D806" s="7">
        <v>0</v>
      </c>
      <c r="E806" s="7">
        <v>79777309</v>
      </c>
      <c r="F806" s="7">
        <v>55000000</v>
      </c>
      <c r="G806" s="7">
        <v>0</v>
      </c>
      <c r="H806" s="7">
        <v>75222691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75222691</v>
      </c>
      <c r="R806" s="7">
        <v>100</v>
      </c>
    </row>
    <row r="807" spans="1:18" ht="38.25" x14ac:dyDescent="0.2">
      <c r="A807" s="5" t="s">
        <v>1164</v>
      </c>
      <c r="B807" s="16" t="s">
        <v>1165</v>
      </c>
      <c r="C807" s="7">
        <v>110000000</v>
      </c>
      <c r="D807" s="7">
        <v>0</v>
      </c>
      <c r="E807" s="7">
        <v>0</v>
      </c>
      <c r="F807" s="7">
        <v>0</v>
      </c>
      <c r="G807" s="7">
        <v>0</v>
      </c>
      <c r="H807" s="7">
        <v>110000000</v>
      </c>
      <c r="I807" s="7">
        <v>80400000</v>
      </c>
      <c r="J807" s="7">
        <v>73.090909090909093</v>
      </c>
      <c r="K807" s="7">
        <v>80400000</v>
      </c>
      <c r="L807" s="7">
        <v>73.090909090909093</v>
      </c>
      <c r="M807" s="7">
        <v>80400000</v>
      </c>
      <c r="N807" s="7">
        <v>73.090909090909093</v>
      </c>
      <c r="O807" s="7">
        <v>80400000</v>
      </c>
      <c r="P807" s="7">
        <v>73.090909090909093</v>
      </c>
      <c r="Q807" s="7">
        <v>29600000</v>
      </c>
      <c r="R807" s="7">
        <v>26.909090909090899</v>
      </c>
    </row>
    <row r="808" spans="1:18" ht="25.5" x14ac:dyDescent="0.2">
      <c r="A808" s="5" t="s">
        <v>1166</v>
      </c>
      <c r="B808" s="16" t="s">
        <v>1167</v>
      </c>
      <c r="C808" s="7">
        <v>80000000</v>
      </c>
      <c r="D808" s="7">
        <v>0</v>
      </c>
      <c r="E808" s="7">
        <v>0</v>
      </c>
      <c r="F808" s="7">
        <v>0</v>
      </c>
      <c r="G808" s="7">
        <v>20000000</v>
      </c>
      <c r="H808" s="7">
        <v>60000000</v>
      </c>
      <c r="I808" s="7">
        <v>54500000</v>
      </c>
      <c r="J808" s="7">
        <v>90.8333333333333</v>
      </c>
      <c r="K808" s="7">
        <v>54500000</v>
      </c>
      <c r="L808" s="7">
        <v>90.8333333333333</v>
      </c>
      <c r="M808" s="7">
        <v>54500000</v>
      </c>
      <c r="N808" s="7">
        <v>90.8333333333333</v>
      </c>
      <c r="O808" s="7">
        <v>42250000</v>
      </c>
      <c r="P808" s="7">
        <v>70.4166666666667</v>
      </c>
      <c r="Q808" s="7">
        <v>5500000</v>
      </c>
      <c r="R808" s="7">
        <v>9.1666666666666696</v>
      </c>
    </row>
    <row r="809" spans="1:18" x14ac:dyDescent="0.2">
      <c r="A809" s="5" t="s">
        <v>1168</v>
      </c>
      <c r="B809" s="14" t="s">
        <v>82</v>
      </c>
      <c r="C809" s="7">
        <v>0</v>
      </c>
      <c r="D809" s="7">
        <v>97650000</v>
      </c>
      <c r="E809" s="7">
        <v>0</v>
      </c>
      <c r="F809" s="7">
        <v>0</v>
      </c>
      <c r="G809" s="7">
        <v>88286867</v>
      </c>
      <c r="H809" s="7">
        <v>9363133</v>
      </c>
      <c r="I809" s="7">
        <v>0</v>
      </c>
      <c r="J809" s="7">
        <v>0</v>
      </c>
      <c r="K809" s="7">
        <v>0</v>
      </c>
      <c r="L809" s="7">
        <v>0</v>
      </c>
      <c r="M809" s="7">
        <v>0</v>
      </c>
      <c r="N809" s="7">
        <v>0</v>
      </c>
      <c r="O809" s="7">
        <v>0</v>
      </c>
      <c r="P809" s="7">
        <v>0</v>
      </c>
      <c r="Q809" s="7">
        <v>9363133</v>
      </c>
      <c r="R809" s="7">
        <v>100</v>
      </c>
    </row>
    <row r="810" spans="1:18" ht="51" x14ac:dyDescent="0.2">
      <c r="A810" s="5" t="s">
        <v>1169</v>
      </c>
      <c r="B810" s="16" t="s">
        <v>1161</v>
      </c>
      <c r="C810" s="7">
        <v>0</v>
      </c>
      <c r="D810" s="7">
        <v>97650000</v>
      </c>
      <c r="E810" s="7">
        <v>0</v>
      </c>
      <c r="F810" s="7">
        <v>0</v>
      </c>
      <c r="G810" s="7">
        <v>88286867</v>
      </c>
      <c r="H810" s="7">
        <v>9363133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  <c r="P810" s="7">
        <v>0</v>
      </c>
      <c r="Q810" s="7">
        <v>9363133</v>
      </c>
      <c r="R810" s="7">
        <v>100</v>
      </c>
    </row>
    <row r="811" spans="1:18" x14ac:dyDescent="0.2">
      <c r="A811" s="5" t="s">
        <v>1170</v>
      </c>
      <c r="B811" s="14" t="s">
        <v>1171</v>
      </c>
      <c r="C811" s="7">
        <v>0</v>
      </c>
      <c r="D811" s="7">
        <v>0</v>
      </c>
      <c r="E811" s="7">
        <v>0</v>
      </c>
      <c r="F811" s="7">
        <v>268864000</v>
      </c>
      <c r="G811" s="7">
        <v>0</v>
      </c>
      <c r="H811" s="7">
        <v>268864000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268864000</v>
      </c>
      <c r="R811" s="7">
        <v>100</v>
      </c>
    </row>
    <row r="812" spans="1:18" ht="51" x14ac:dyDescent="0.2">
      <c r="A812" s="5" t="s">
        <v>1172</v>
      </c>
      <c r="B812" s="16" t="s">
        <v>1161</v>
      </c>
      <c r="C812" s="7">
        <v>0</v>
      </c>
      <c r="D812" s="7">
        <v>0</v>
      </c>
      <c r="E812" s="7">
        <v>0</v>
      </c>
      <c r="F812" s="7">
        <v>268864000</v>
      </c>
      <c r="G812" s="7">
        <v>0</v>
      </c>
      <c r="H812" s="7">
        <v>268864000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  <c r="Q812" s="7">
        <v>268864000</v>
      </c>
      <c r="R812" s="7">
        <v>100</v>
      </c>
    </row>
    <row r="813" spans="1:18" x14ac:dyDescent="0.2">
      <c r="A813" s="5" t="s">
        <v>1173</v>
      </c>
      <c r="B813" s="14" t="s">
        <v>1174</v>
      </c>
      <c r="C813" s="7">
        <v>10026956050</v>
      </c>
      <c r="D813" s="7">
        <v>9654228173.5300007</v>
      </c>
      <c r="E813" s="7">
        <v>170683501.59999999</v>
      </c>
      <c r="F813" s="7">
        <v>450847500</v>
      </c>
      <c r="G813" s="7">
        <v>567225000</v>
      </c>
      <c r="H813" s="7">
        <v>19394123221.93</v>
      </c>
      <c r="I813" s="7">
        <v>17650897585.029999</v>
      </c>
      <c r="J813" s="7">
        <v>91.011578007667595</v>
      </c>
      <c r="K813" s="7">
        <v>17650897585.029999</v>
      </c>
      <c r="L813" s="7">
        <v>91.011578007667595</v>
      </c>
      <c r="M813" s="7">
        <v>5858228541.8500004</v>
      </c>
      <c r="N813" s="7">
        <v>30.206204605453799</v>
      </c>
      <c r="O813" s="7">
        <v>4875410820.8000002</v>
      </c>
      <c r="P813" s="7">
        <v>25.138598765254301</v>
      </c>
      <c r="Q813" s="7">
        <v>1743225636.9000001</v>
      </c>
      <c r="R813" s="7">
        <v>8.9884219923323894</v>
      </c>
    </row>
    <row r="814" spans="1:18" x14ac:dyDescent="0.2">
      <c r="A814" s="5" t="s">
        <v>1175</v>
      </c>
      <c r="B814" s="14" t="s">
        <v>78</v>
      </c>
      <c r="C814" s="7">
        <v>2233468000</v>
      </c>
      <c r="D814" s="7">
        <v>0</v>
      </c>
      <c r="E814" s="7">
        <v>53843599.600000001</v>
      </c>
      <c r="F814" s="7">
        <v>236010000</v>
      </c>
      <c r="G814" s="7">
        <v>376260000</v>
      </c>
      <c r="H814" s="7">
        <v>2039374400.4000001</v>
      </c>
      <c r="I814" s="7">
        <v>2039374400.4000001</v>
      </c>
      <c r="J814" s="7">
        <v>100</v>
      </c>
      <c r="K814" s="7">
        <v>2039374400.4000001</v>
      </c>
      <c r="L814" s="7">
        <v>100</v>
      </c>
      <c r="M814" s="7">
        <v>2024019222</v>
      </c>
      <c r="N814" s="7">
        <v>99.247064276329596</v>
      </c>
      <c r="O814" s="7">
        <v>2024019222</v>
      </c>
      <c r="P814" s="7">
        <v>99.247064276329596</v>
      </c>
      <c r="Q814" s="7">
        <v>0</v>
      </c>
      <c r="R814" s="7">
        <v>0</v>
      </c>
    </row>
    <row r="815" spans="1:18" ht="25.5" x14ac:dyDescent="0.2">
      <c r="A815" s="5" t="s">
        <v>1176</v>
      </c>
      <c r="B815" s="16" t="s">
        <v>1177</v>
      </c>
      <c r="C815" s="7">
        <v>0</v>
      </c>
      <c r="D815" s="7">
        <v>0</v>
      </c>
      <c r="E815" s="7">
        <v>14250000</v>
      </c>
      <c r="F815" s="7">
        <v>110250000</v>
      </c>
      <c r="G815" s="7">
        <v>0</v>
      </c>
      <c r="H815" s="7">
        <v>96000000</v>
      </c>
      <c r="I815" s="7">
        <v>96000000</v>
      </c>
      <c r="J815" s="7">
        <v>100</v>
      </c>
      <c r="K815" s="7">
        <v>96000000</v>
      </c>
      <c r="L815" s="7">
        <v>100</v>
      </c>
      <c r="M815" s="7">
        <v>96000000</v>
      </c>
      <c r="N815" s="7">
        <v>100</v>
      </c>
      <c r="O815" s="7">
        <v>96000000</v>
      </c>
      <c r="P815" s="7">
        <v>100</v>
      </c>
      <c r="Q815" s="7">
        <v>0</v>
      </c>
      <c r="R815" s="7">
        <v>0</v>
      </c>
    </row>
    <row r="816" spans="1:18" ht="38.25" x14ac:dyDescent="0.2">
      <c r="A816" s="5" t="s">
        <v>1178</v>
      </c>
      <c r="B816" s="16" t="s">
        <v>1179</v>
      </c>
      <c r="C816" s="7">
        <v>0</v>
      </c>
      <c r="D816" s="7">
        <v>0</v>
      </c>
      <c r="E816" s="7">
        <v>160000</v>
      </c>
      <c r="F816" s="7">
        <v>32760000</v>
      </c>
      <c r="G816" s="7">
        <v>0</v>
      </c>
      <c r="H816" s="7">
        <v>32600000</v>
      </c>
      <c r="I816" s="7">
        <v>32600000</v>
      </c>
      <c r="J816" s="7">
        <v>100</v>
      </c>
      <c r="K816" s="7">
        <v>32600000</v>
      </c>
      <c r="L816" s="7">
        <v>100</v>
      </c>
      <c r="M816" s="7">
        <v>32600000</v>
      </c>
      <c r="N816" s="7">
        <v>100</v>
      </c>
      <c r="O816" s="7">
        <v>32600000</v>
      </c>
      <c r="P816" s="7">
        <v>100</v>
      </c>
      <c r="Q816" s="7">
        <v>0</v>
      </c>
      <c r="R816" s="7">
        <v>0</v>
      </c>
    </row>
    <row r="817" spans="1:18" ht="25.5" x14ac:dyDescent="0.2">
      <c r="A817" s="5" t="s">
        <v>1180</v>
      </c>
      <c r="B817" s="16" t="s">
        <v>1181</v>
      </c>
      <c r="C817" s="7">
        <v>150000000</v>
      </c>
      <c r="D817" s="7">
        <v>0</v>
      </c>
      <c r="E817" s="7">
        <v>3932373</v>
      </c>
      <c r="F817" s="7">
        <v>0</v>
      </c>
      <c r="G817" s="7">
        <v>0</v>
      </c>
      <c r="H817" s="7">
        <v>146067627</v>
      </c>
      <c r="I817" s="7">
        <v>146067627</v>
      </c>
      <c r="J817" s="7">
        <v>100</v>
      </c>
      <c r="K817" s="7">
        <v>146067627</v>
      </c>
      <c r="L817" s="7">
        <v>100</v>
      </c>
      <c r="M817" s="7">
        <v>146067627</v>
      </c>
      <c r="N817" s="7">
        <v>100</v>
      </c>
      <c r="O817" s="7">
        <v>146067627</v>
      </c>
      <c r="P817" s="7">
        <v>100</v>
      </c>
      <c r="Q817" s="7">
        <v>0</v>
      </c>
      <c r="R817" s="7">
        <v>0</v>
      </c>
    </row>
    <row r="818" spans="1:18" ht="25.5" x14ac:dyDescent="0.2">
      <c r="A818" s="5" t="s">
        <v>1182</v>
      </c>
      <c r="B818" s="16" t="s">
        <v>1183</v>
      </c>
      <c r="C818" s="7">
        <v>1310468000</v>
      </c>
      <c r="D818" s="7">
        <v>0</v>
      </c>
      <c r="E818" s="7">
        <v>11761226.6</v>
      </c>
      <c r="F818" s="7">
        <v>93000000</v>
      </c>
      <c r="G818" s="7">
        <v>0</v>
      </c>
      <c r="H818" s="7">
        <v>1391706773.4000001</v>
      </c>
      <c r="I818" s="7">
        <v>1391706773.4000001</v>
      </c>
      <c r="J818" s="7">
        <v>100</v>
      </c>
      <c r="K818" s="7">
        <v>1391706773.4000001</v>
      </c>
      <c r="L818" s="7">
        <v>100</v>
      </c>
      <c r="M818" s="7">
        <v>1376351595</v>
      </c>
      <c r="N818" s="7">
        <v>98.896665684647999</v>
      </c>
      <c r="O818" s="7">
        <v>1376351595</v>
      </c>
      <c r="P818" s="7">
        <v>98.896665684647999</v>
      </c>
      <c r="Q818" s="7">
        <v>0</v>
      </c>
      <c r="R818" s="7">
        <v>0</v>
      </c>
    </row>
    <row r="819" spans="1:18" ht="38.25" x14ac:dyDescent="0.2">
      <c r="A819" s="5" t="s">
        <v>1184</v>
      </c>
      <c r="B819" s="16" t="s">
        <v>1185</v>
      </c>
      <c r="C819" s="7">
        <v>400000000</v>
      </c>
      <c r="D819" s="7">
        <v>0</v>
      </c>
      <c r="E819" s="7">
        <v>23740000</v>
      </c>
      <c r="F819" s="7">
        <v>0</v>
      </c>
      <c r="G819" s="7">
        <v>376260000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</row>
    <row r="820" spans="1:18" x14ac:dyDescent="0.2">
      <c r="A820" s="5" t="s">
        <v>1186</v>
      </c>
      <c r="B820" s="14" t="s">
        <v>1187</v>
      </c>
      <c r="C820" s="7">
        <v>373000000</v>
      </c>
      <c r="D820" s="7">
        <v>0</v>
      </c>
      <c r="E820" s="7">
        <v>0</v>
      </c>
      <c r="F820" s="7">
        <v>0</v>
      </c>
      <c r="G820" s="7">
        <v>0</v>
      </c>
      <c r="H820" s="7">
        <v>373000000</v>
      </c>
      <c r="I820" s="7">
        <v>373000000</v>
      </c>
      <c r="J820" s="7">
        <v>100</v>
      </c>
      <c r="K820" s="7">
        <v>373000000</v>
      </c>
      <c r="L820" s="7">
        <v>100</v>
      </c>
      <c r="M820" s="7">
        <v>373000000</v>
      </c>
      <c r="N820" s="7">
        <v>100</v>
      </c>
      <c r="O820" s="7">
        <v>373000000</v>
      </c>
      <c r="P820" s="7">
        <v>100</v>
      </c>
      <c r="Q820" s="7">
        <v>0</v>
      </c>
      <c r="R820" s="7">
        <v>0</v>
      </c>
    </row>
    <row r="821" spans="1:18" x14ac:dyDescent="0.2">
      <c r="A821" s="5" t="s">
        <v>1188</v>
      </c>
      <c r="B821" s="14" t="s">
        <v>1189</v>
      </c>
      <c r="C821" s="7">
        <v>497595000</v>
      </c>
      <c r="D821" s="7">
        <v>0</v>
      </c>
      <c r="E821" s="7">
        <v>16839902</v>
      </c>
      <c r="F821" s="7">
        <v>0</v>
      </c>
      <c r="G821" s="7">
        <v>0</v>
      </c>
      <c r="H821" s="7">
        <v>480755098</v>
      </c>
      <c r="I821" s="7">
        <v>431237118.63</v>
      </c>
      <c r="J821" s="7">
        <v>89.699957509342894</v>
      </c>
      <c r="K821" s="7">
        <v>431237118.63</v>
      </c>
      <c r="L821" s="7">
        <v>89.699957509342894</v>
      </c>
      <c r="M821" s="7">
        <v>0</v>
      </c>
      <c r="N821" s="7">
        <v>0</v>
      </c>
      <c r="O821" s="7">
        <v>0</v>
      </c>
      <c r="P821" s="7">
        <v>0</v>
      </c>
      <c r="Q821" s="7">
        <v>49517979.369999997</v>
      </c>
      <c r="R821" s="7">
        <v>10.3000424906571</v>
      </c>
    </row>
    <row r="822" spans="1:18" x14ac:dyDescent="0.2">
      <c r="A822" s="5" t="s">
        <v>1190</v>
      </c>
      <c r="B822" s="14" t="s">
        <v>1191</v>
      </c>
      <c r="C822" s="7">
        <v>497595000</v>
      </c>
      <c r="D822" s="7">
        <v>0</v>
      </c>
      <c r="E822" s="7">
        <v>16839902</v>
      </c>
      <c r="F822" s="7">
        <v>0</v>
      </c>
      <c r="G822" s="7">
        <v>0</v>
      </c>
      <c r="H822" s="7">
        <v>480755098</v>
      </c>
      <c r="I822" s="7">
        <v>431237118.63</v>
      </c>
      <c r="J822" s="7">
        <v>89.699957509342894</v>
      </c>
      <c r="K822" s="7">
        <v>431237118.63</v>
      </c>
      <c r="L822" s="7">
        <v>89.699957509342894</v>
      </c>
      <c r="M822" s="7">
        <v>0</v>
      </c>
      <c r="N822" s="7">
        <v>0</v>
      </c>
      <c r="O822" s="7">
        <v>0</v>
      </c>
      <c r="P822" s="7">
        <v>0</v>
      </c>
      <c r="Q822" s="7">
        <v>49517979.369999997</v>
      </c>
      <c r="R822" s="7">
        <v>10.3000424906571</v>
      </c>
    </row>
    <row r="823" spans="1:18" x14ac:dyDescent="0.2">
      <c r="A823" s="5" t="s">
        <v>1192</v>
      </c>
      <c r="B823" s="14" t="s">
        <v>1151</v>
      </c>
      <c r="C823" s="7">
        <v>1040965000</v>
      </c>
      <c r="D823" s="7">
        <v>0</v>
      </c>
      <c r="E823" s="7">
        <v>100000000</v>
      </c>
      <c r="F823" s="7">
        <v>110837500</v>
      </c>
      <c r="G823" s="7">
        <v>97965000</v>
      </c>
      <c r="H823" s="7">
        <v>953837500</v>
      </c>
      <c r="I823" s="7">
        <v>878020127</v>
      </c>
      <c r="J823" s="7">
        <v>92.051332328619893</v>
      </c>
      <c r="K823" s="7">
        <v>878020127</v>
      </c>
      <c r="L823" s="7">
        <v>92.051332328619893</v>
      </c>
      <c r="M823" s="7">
        <v>383073127</v>
      </c>
      <c r="N823" s="7">
        <v>40.161256713014502</v>
      </c>
      <c r="O823" s="7">
        <v>306903923</v>
      </c>
      <c r="P823" s="7">
        <v>32.175703198920196</v>
      </c>
      <c r="Q823" s="7">
        <v>75817373</v>
      </c>
      <c r="R823" s="7">
        <v>7.9486676713800799</v>
      </c>
    </row>
    <row r="824" spans="1:18" ht="25.5" x14ac:dyDescent="0.2">
      <c r="A824" s="5" t="s">
        <v>1193</v>
      </c>
      <c r="B824" s="16" t="s">
        <v>1194</v>
      </c>
      <c r="C824" s="7">
        <v>20000000</v>
      </c>
      <c r="D824" s="7">
        <v>0</v>
      </c>
      <c r="E824" s="7">
        <v>0</v>
      </c>
      <c r="F824" s="7">
        <v>0</v>
      </c>
      <c r="G824" s="7">
        <v>20000000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</row>
    <row r="825" spans="1:18" ht="25.5" x14ac:dyDescent="0.2">
      <c r="A825" s="5" t="s">
        <v>1195</v>
      </c>
      <c r="B825" s="16" t="s">
        <v>1177</v>
      </c>
      <c r="C825" s="7">
        <v>126000000</v>
      </c>
      <c r="D825" s="7">
        <v>0</v>
      </c>
      <c r="E825" s="7">
        <v>50000000</v>
      </c>
      <c r="F825" s="7">
        <v>0</v>
      </c>
      <c r="G825" s="7">
        <v>0</v>
      </c>
      <c r="H825" s="7">
        <v>76000000</v>
      </c>
      <c r="I825" s="7">
        <v>70372800</v>
      </c>
      <c r="J825" s="7">
        <v>92.595789473684192</v>
      </c>
      <c r="K825" s="7">
        <v>70372800</v>
      </c>
      <c r="L825" s="7">
        <v>92.595789473684192</v>
      </c>
      <c r="M825" s="7">
        <v>70372800</v>
      </c>
      <c r="N825" s="7">
        <v>92.595789473684192</v>
      </c>
      <c r="O825" s="7">
        <v>70372800</v>
      </c>
      <c r="P825" s="7">
        <v>92.595789473684192</v>
      </c>
      <c r="Q825" s="7">
        <v>5627200</v>
      </c>
      <c r="R825" s="7">
        <v>7.40421052631579</v>
      </c>
    </row>
    <row r="826" spans="1:18" ht="38.25" x14ac:dyDescent="0.2">
      <c r="A826" s="5" t="s">
        <v>1196</v>
      </c>
      <c r="B826" s="16" t="s">
        <v>1179</v>
      </c>
      <c r="C826" s="7">
        <v>159965000</v>
      </c>
      <c r="D826" s="7">
        <v>0</v>
      </c>
      <c r="E826" s="7">
        <v>50000000</v>
      </c>
      <c r="F826" s="7">
        <v>0</v>
      </c>
      <c r="G826" s="7">
        <v>77965000</v>
      </c>
      <c r="H826" s="7">
        <v>32000000</v>
      </c>
      <c r="I826" s="7">
        <v>32000000</v>
      </c>
      <c r="J826" s="7">
        <v>100</v>
      </c>
      <c r="K826" s="7">
        <v>32000000</v>
      </c>
      <c r="L826" s="7">
        <v>100</v>
      </c>
      <c r="M826" s="7">
        <v>32000000</v>
      </c>
      <c r="N826" s="7">
        <v>100</v>
      </c>
      <c r="O826" s="7">
        <v>32000000</v>
      </c>
      <c r="P826" s="7">
        <v>100</v>
      </c>
      <c r="Q826" s="7">
        <v>0</v>
      </c>
      <c r="R826" s="7">
        <v>0</v>
      </c>
    </row>
    <row r="827" spans="1:18" ht="25.5" x14ac:dyDescent="0.2">
      <c r="A827" s="5" t="s">
        <v>1197</v>
      </c>
      <c r="B827" s="16" t="s">
        <v>1183</v>
      </c>
      <c r="C827" s="7">
        <v>600000000</v>
      </c>
      <c r="D827" s="7">
        <v>0</v>
      </c>
      <c r="E827" s="7">
        <v>0</v>
      </c>
      <c r="F827" s="7">
        <v>0</v>
      </c>
      <c r="G827" s="7">
        <v>0</v>
      </c>
      <c r="H827" s="7">
        <v>600000000</v>
      </c>
      <c r="I827" s="7">
        <v>581769243</v>
      </c>
      <c r="J827" s="7">
        <v>96.961540499999998</v>
      </c>
      <c r="K827" s="7">
        <v>581769243</v>
      </c>
      <c r="L827" s="7">
        <v>96.961540499999998</v>
      </c>
      <c r="M827" s="7">
        <v>86822243</v>
      </c>
      <c r="N827" s="7">
        <v>14.470373833333298</v>
      </c>
      <c r="O827" s="7">
        <v>82684959</v>
      </c>
      <c r="P827" s="7">
        <v>13.7808265</v>
      </c>
      <c r="Q827" s="7">
        <v>18230757</v>
      </c>
      <c r="R827" s="7">
        <v>3.0384595000000001</v>
      </c>
    </row>
    <row r="828" spans="1:18" ht="38.25" x14ac:dyDescent="0.2">
      <c r="A828" s="5" t="s">
        <v>1198</v>
      </c>
      <c r="B828" s="16" t="s">
        <v>1199</v>
      </c>
      <c r="C828" s="7">
        <v>40000000</v>
      </c>
      <c r="D828" s="7">
        <v>0</v>
      </c>
      <c r="E828" s="7">
        <v>0</v>
      </c>
      <c r="F828" s="7">
        <v>0</v>
      </c>
      <c r="G828" s="7">
        <v>0</v>
      </c>
      <c r="H828" s="7">
        <v>40000000</v>
      </c>
      <c r="I828" s="7">
        <v>0</v>
      </c>
      <c r="J828" s="7">
        <v>0</v>
      </c>
      <c r="K828" s="7">
        <v>0</v>
      </c>
      <c r="L828" s="7">
        <v>0</v>
      </c>
      <c r="M828" s="7">
        <v>0</v>
      </c>
      <c r="N828" s="7">
        <v>0</v>
      </c>
      <c r="O828" s="7">
        <v>0</v>
      </c>
      <c r="P828" s="7">
        <v>0</v>
      </c>
      <c r="Q828" s="7">
        <v>40000000</v>
      </c>
      <c r="R828" s="7">
        <v>100</v>
      </c>
    </row>
    <row r="829" spans="1:18" x14ac:dyDescent="0.2">
      <c r="A829" s="5" t="s">
        <v>1200</v>
      </c>
      <c r="B829" s="14" t="s">
        <v>1187</v>
      </c>
      <c r="C829" s="7">
        <v>95000000</v>
      </c>
      <c r="D829" s="7">
        <v>0</v>
      </c>
      <c r="E829" s="7">
        <v>0</v>
      </c>
      <c r="F829" s="7">
        <v>110837500</v>
      </c>
      <c r="G829" s="7">
        <v>0</v>
      </c>
      <c r="H829" s="7">
        <v>205837500</v>
      </c>
      <c r="I829" s="7">
        <v>193878084</v>
      </c>
      <c r="J829" s="7">
        <v>94.189875022772796</v>
      </c>
      <c r="K829" s="7">
        <v>193878084</v>
      </c>
      <c r="L829" s="7">
        <v>94.189875022772796</v>
      </c>
      <c r="M829" s="7">
        <v>193878084</v>
      </c>
      <c r="N829" s="7">
        <v>94.189875022772796</v>
      </c>
      <c r="O829" s="7">
        <v>121846164</v>
      </c>
      <c r="P829" s="7">
        <v>59.195318637274497</v>
      </c>
      <c r="Q829" s="7">
        <v>11959416</v>
      </c>
      <c r="R829" s="7">
        <v>5.8101249772271801</v>
      </c>
    </row>
    <row r="830" spans="1:18" x14ac:dyDescent="0.2">
      <c r="A830" s="5" t="s">
        <v>1201</v>
      </c>
      <c r="B830" s="14" t="s">
        <v>1202</v>
      </c>
      <c r="C830" s="7">
        <v>50000000</v>
      </c>
      <c r="D830" s="7">
        <v>0</v>
      </c>
      <c r="E830" s="7">
        <v>0</v>
      </c>
      <c r="F830" s="7">
        <v>0</v>
      </c>
      <c r="G830" s="7">
        <v>0</v>
      </c>
      <c r="H830" s="7">
        <v>50000000</v>
      </c>
      <c r="I830" s="7">
        <v>50000000</v>
      </c>
      <c r="J830" s="7">
        <v>100</v>
      </c>
      <c r="K830" s="7">
        <v>50000000</v>
      </c>
      <c r="L830" s="7">
        <v>100</v>
      </c>
      <c r="M830" s="7">
        <v>50000000</v>
      </c>
      <c r="N830" s="7">
        <v>100</v>
      </c>
      <c r="O830" s="7">
        <v>50000000</v>
      </c>
      <c r="P830" s="7">
        <v>100</v>
      </c>
      <c r="Q830" s="7">
        <v>0</v>
      </c>
      <c r="R830" s="7">
        <v>0</v>
      </c>
    </row>
    <row r="831" spans="1:18" x14ac:dyDescent="0.2">
      <c r="A831" s="5" t="s">
        <v>1203</v>
      </c>
      <c r="B831" s="14" t="s">
        <v>1191</v>
      </c>
      <c r="C831" s="7">
        <v>50000000</v>
      </c>
      <c r="D831" s="7">
        <v>0</v>
      </c>
      <c r="E831" s="7">
        <v>0</v>
      </c>
      <c r="F831" s="7">
        <v>0</v>
      </c>
      <c r="G831" s="7">
        <v>0</v>
      </c>
      <c r="H831" s="7">
        <v>50000000</v>
      </c>
      <c r="I831" s="7">
        <v>50000000</v>
      </c>
      <c r="J831" s="7">
        <v>100</v>
      </c>
      <c r="K831" s="7">
        <v>50000000</v>
      </c>
      <c r="L831" s="7">
        <v>100</v>
      </c>
      <c r="M831" s="7">
        <v>50000000</v>
      </c>
      <c r="N831" s="7">
        <v>100</v>
      </c>
      <c r="O831" s="7">
        <v>50000000</v>
      </c>
      <c r="P831" s="7">
        <v>100</v>
      </c>
      <c r="Q831" s="7">
        <v>0</v>
      </c>
      <c r="R831" s="7">
        <v>0</v>
      </c>
    </row>
    <row r="832" spans="1:18" x14ac:dyDescent="0.2">
      <c r="A832" s="5" t="s">
        <v>1204</v>
      </c>
      <c r="B832" s="14" t="s">
        <v>82</v>
      </c>
      <c r="C832" s="7">
        <v>0</v>
      </c>
      <c r="D832" s="7">
        <v>552350000</v>
      </c>
      <c r="E832" s="7">
        <v>0</v>
      </c>
      <c r="F832" s="7">
        <v>93000000</v>
      </c>
      <c r="G832" s="7">
        <v>93000000</v>
      </c>
      <c r="H832" s="7">
        <v>552350000</v>
      </c>
      <c r="I832" s="7">
        <v>485020631</v>
      </c>
      <c r="J832" s="7">
        <v>87.8103794695392</v>
      </c>
      <c r="K832" s="7">
        <v>485020631</v>
      </c>
      <c r="L832" s="7">
        <v>87.8103794695392</v>
      </c>
      <c r="M832" s="7">
        <v>392020631</v>
      </c>
      <c r="N832" s="7">
        <v>70.97322911197611</v>
      </c>
      <c r="O832" s="7">
        <v>269280897</v>
      </c>
      <c r="P832" s="7">
        <v>48.751859690413696</v>
      </c>
      <c r="Q832" s="7">
        <v>67329369</v>
      </c>
      <c r="R832" s="7">
        <v>12.1896205304608</v>
      </c>
    </row>
    <row r="833" spans="1:18" ht="25.5" x14ac:dyDescent="0.2">
      <c r="A833" s="5" t="s">
        <v>1205</v>
      </c>
      <c r="B833" s="16" t="s">
        <v>1177</v>
      </c>
      <c r="C833" s="7">
        <v>0</v>
      </c>
      <c r="D833" s="7">
        <v>110250000</v>
      </c>
      <c r="E833" s="7">
        <v>0</v>
      </c>
      <c r="F833" s="7">
        <v>0</v>
      </c>
      <c r="G833" s="7">
        <v>93000000</v>
      </c>
      <c r="H833" s="7">
        <v>17250000</v>
      </c>
      <c r="I833" s="7">
        <v>0</v>
      </c>
      <c r="J833" s="7">
        <v>0</v>
      </c>
      <c r="K833" s="7">
        <v>0</v>
      </c>
      <c r="L833" s="7">
        <v>0</v>
      </c>
      <c r="M833" s="7">
        <v>0</v>
      </c>
      <c r="N833" s="7">
        <v>0</v>
      </c>
      <c r="O833" s="7">
        <v>0</v>
      </c>
      <c r="P833" s="7">
        <v>0</v>
      </c>
      <c r="Q833" s="7">
        <v>17250000</v>
      </c>
      <c r="R833" s="7">
        <v>100</v>
      </c>
    </row>
    <row r="834" spans="1:18" x14ac:dyDescent="0.2">
      <c r="A834" s="5" t="s">
        <v>1206</v>
      </c>
      <c r="B834" s="14" t="s">
        <v>1207</v>
      </c>
      <c r="C834" s="7">
        <v>0</v>
      </c>
      <c r="D834" s="7">
        <v>0</v>
      </c>
      <c r="E834" s="7">
        <v>0</v>
      </c>
      <c r="F834" s="7">
        <v>93000000</v>
      </c>
      <c r="G834" s="7">
        <v>0</v>
      </c>
      <c r="H834" s="7">
        <v>93000000</v>
      </c>
      <c r="I834" s="7">
        <v>93000000</v>
      </c>
      <c r="J834" s="7">
        <v>100</v>
      </c>
      <c r="K834" s="7">
        <v>93000000</v>
      </c>
      <c r="L834" s="7">
        <v>100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0</v>
      </c>
    </row>
    <row r="835" spans="1:18" ht="38.25" x14ac:dyDescent="0.2">
      <c r="A835" s="5" t="s">
        <v>1208</v>
      </c>
      <c r="B835" s="16" t="s">
        <v>1185</v>
      </c>
      <c r="C835" s="7">
        <v>0</v>
      </c>
      <c r="D835" s="7">
        <v>442100000</v>
      </c>
      <c r="E835" s="7">
        <v>0</v>
      </c>
      <c r="F835" s="7">
        <v>0</v>
      </c>
      <c r="G835" s="7">
        <v>0</v>
      </c>
      <c r="H835" s="7">
        <v>442100000</v>
      </c>
      <c r="I835" s="7">
        <v>392020631</v>
      </c>
      <c r="J835" s="7">
        <v>88.6723888260575</v>
      </c>
      <c r="K835" s="7">
        <v>392020631</v>
      </c>
      <c r="L835" s="7">
        <v>88.6723888260575</v>
      </c>
      <c r="M835" s="7">
        <v>392020631</v>
      </c>
      <c r="N835" s="7">
        <v>88.6723888260575</v>
      </c>
      <c r="O835" s="7">
        <v>269280897</v>
      </c>
      <c r="P835" s="7">
        <v>60.909499434517095</v>
      </c>
      <c r="Q835" s="7">
        <v>50079369</v>
      </c>
      <c r="R835" s="7">
        <v>11.327611173942499</v>
      </c>
    </row>
    <row r="836" spans="1:18" x14ac:dyDescent="0.2">
      <c r="A836" s="5" t="s">
        <v>1209</v>
      </c>
      <c r="B836" s="14" t="s">
        <v>1210</v>
      </c>
      <c r="C836" s="7">
        <v>6039300000</v>
      </c>
      <c r="D836" s="7">
        <v>682157163</v>
      </c>
      <c r="E836" s="7">
        <v>0</v>
      </c>
      <c r="F836" s="7">
        <v>0</v>
      </c>
      <c r="G836" s="7">
        <v>0</v>
      </c>
      <c r="H836" s="7">
        <v>6721457163</v>
      </c>
      <c r="I836" s="7">
        <v>6039000000</v>
      </c>
      <c r="J836" s="7">
        <v>89.846589118253092</v>
      </c>
      <c r="K836" s="7">
        <v>6039000000</v>
      </c>
      <c r="L836" s="7">
        <v>89.846589118253092</v>
      </c>
      <c r="M836" s="7">
        <v>2645267164.8499999</v>
      </c>
      <c r="N836" s="7">
        <v>39.355560865753297</v>
      </c>
      <c r="O836" s="7">
        <v>1861946859.8</v>
      </c>
      <c r="P836" s="7">
        <v>27.701535762952801</v>
      </c>
      <c r="Q836" s="7">
        <v>682457163</v>
      </c>
      <c r="R836" s="7">
        <v>10.1534108817469</v>
      </c>
    </row>
    <row r="837" spans="1:18" x14ac:dyDescent="0.2">
      <c r="A837" s="5" t="s">
        <v>1211</v>
      </c>
      <c r="B837" s="14" t="s">
        <v>1191</v>
      </c>
      <c r="C837" s="7">
        <v>6039300000</v>
      </c>
      <c r="D837" s="7">
        <v>682157163</v>
      </c>
      <c r="E837" s="7">
        <v>0</v>
      </c>
      <c r="F837" s="7">
        <v>0</v>
      </c>
      <c r="G837" s="7">
        <v>0</v>
      </c>
      <c r="H837" s="7">
        <v>6721457163</v>
      </c>
      <c r="I837" s="7">
        <v>6039000000</v>
      </c>
      <c r="J837" s="7">
        <v>89.846589118253092</v>
      </c>
      <c r="K837" s="7">
        <v>6039000000</v>
      </c>
      <c r="L837" s="7">
        <v>89.846589118253092</v>
      </c>
      <c r="M837" s="7">
        <v>2645267164.8499999</v>
      </c>
      <c r="N837" s="7">
        <v>39.355560865753297</v>
      </c>
      <c r="O837" s="7">
        <v>1861946859.8</v>
      </c>
      <c r="P837" s="7">
        <v>27.701535762952801</v>
      </c>
      <c r="Q837" s="7">
        <v>682457163</v>
      </c>
      <c r="R837" s="7">
        <v>10.1534108817469</v>
      </c>
    </row>
    <row r="838" spans="1:18" ht="25.5" x14ac:dyDescent="0.2">
      <c r="A838" s="5" t="s">
        <v>1212</v>
      </c>
      <c r="B838" s="16" t="s">
        <v>1213</v>
      </c>
      <c r="C838" s="7">
        <v>0</v>
      </c>
      <c r="D838" s="7">
        <v>250948004</v>
      </c>
      <c r="E838" s="7">
        <v>0</v>
      </c>
      <c r="F838" s="7">
        <v>0</v>
      </c>
      <c r="G838" s="7">
        <v>0</v>
      </c>
      <c r="H838" s="7">
        <v>250948004</v>
      </c>
      <c r="I838" s="7">
        <v>250948004</v>
      </c>
      <c r="J838" s="7">
        <v>100</v>
      </c>
      <c r="K838" s="7">
        <v>250948004</v>
      </c>
      <c r="L838" s="7">
        <v>100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  <c r="R838" s="7">
        <v>0</v>
      </c>
    </row>
    <row r="839" spans="1:18" ht="25.5" x14ac:dyDescent="0.2">
      <c r="A839" s="5" t="s">
        <v>1214</v>
      </c>
      <c r="B839" s="16" t="s">
        <v>1183</v>
      </c>
      <c r="C839" s="7">
        <v>0</v>
      </c>
      <c r="D839" s="7">
        <v>250948004</v>
      </c>
      <c r="E839" s="7">
        <v>0</v>
      </c>
      <c r="F839" s="7">
        <v>0</v>
      </c>
      <c r="G839" s="7">
        <v>0</v>
      </c>
      <c r="H839" s="7">
        <v>250948004</v>
      </c>
      <c r="I839" s="7">
        <v>250948004</v>
      </c>
      <c r="J839" s="7">
        <v>100</v>
      </c>
      <c r="K839" s="7">
        <v>250948004</v>
      </c>
      <c r="L839" s="7">
        <v>100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</row>
    <row r="840" spans="1:18" x14ac:dyDescent="0.2">
      <c r="A840" s="5" t="s">
        <v>1215</v>
      </c>
      <c r="B840" s="14" t="s">
        <v>1216</v>
      </c>
      <c r="C840" s="7">
        <v>1050000</v>
      </c>
      <c r="D840" s="7">
        <v>1444477.53</v>
      </c>
      <c r="E840" s="7">
        <v>0</v>
      </c>
      <c r="F840" s="7">
        <v>0</v>
      </c>
      <c r="G840" s="7">
        <v>0</v>
      </c>
      <c r="H840" s="7">
        <v>2494477.5300000003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  <c r="P840" s="7">
        <v>0</v>
      </c>
      <c r="Q840" s="7">
        <v>2494477.5300000003</v>
      </c>
      <c r="R840" s="7">
        <v>100</v>
      </c>
    </row>
    <row r="841" spans="1:18" ht="25.5" x14ac:dyDescent="0.2">
      <c r="A841" s="5" t="s">
        <v>1217</v>
      </c>
      <c r="B841" s="16" t="s">
        <v>1183</v>
      </c>
      <c r="C841" s="7">
        <v>1050000</v>
      </c>
      <c r="D841" s="7">
        <v>1444477.53</v>
      </c>
      <c r="E841" s="7">
        <v>0</v>
      </c>
      <c r="F841" s="7">
        <v>0</v>
      </c>
      <c r="G841" s="7">
        <v>0</v>
      </c>
      <c r="H841" s="7">
        <v>2494477.5300000003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  <c r="Q841" s="7">
        <v>2494477.5300000003</v>
      </c>
      <c r="R841" s="7">
        <v>100</v>
      </c>
    </row>
    <row r="842" spans="1:18" x14ac:dyDescent="0.2">
      <c r="A842" s="5" t="s">
        <v>1218</v>
      </c>
      <c r="B842" s="14" t="s">
        <v>1219</v>
      </c>
      <c r="C842" s="7">
        <v>164010000</v>
      </c>
      <c r="D842" s="7">
        <v>0</v>
      </c>
      <c r="E842" s="7">
        <v>0</v>
      </c>
      <c r="F842" s="7">
        <v>0</v>
      </c>
      <c r="G842" s="7">
        <v>0</v>
      </c>
      <c r="H842" s="7">
        <v>164010000</v>
      </c>
      <c r="I842" s="7">
        <v>62871038</v>
      </c>
      <c r="J842" s="7">
        <v>38.333661362112103</v>
      </c>
      <c r="K842" s="7">
        <v>62871038</v>
      </c>
      <c r="L842" s="7">
        <v>38.333661362112103</v>
      </c>
      <c r="M842" s="7">
        <v>62871038</v>
      </c>
      <c r="N842" s="7">
        <v>38.333661362112103</v>
      </c>
      <c r="O842" s="7">
        <v>62282560</v>
      </c>
      <c r="P842" s="7">
        <v>37.974855191756596</v>
      </c>
      <c r="Q842" s="7">
        <v>101138962</v>
      </c>
      <c r="R842" s="7">
        <v>61.666338637887897</v>
      </c>
    </row>
    <row r="843" spans="1:18" ht="25.5" x14ac:dyDescent="0.2">
      <c r="A843" s="5" t="s">
        <v>1220</v>
      </c>
      <c r="B843" s="16" t="s">
        <v>1183</v>
      </c>
      <c r="C843" s="7">
        <v>164010000</v>
      </c>
      <c r="D843" s="7">
        <v>0</v>
      </c>
      <c r="E843" s="7">
        <v>0</v>
      </c>
      <c r="F843" s="7">
        <v>0</v>
      </c>
      <c r="G843" s="7">
        <v>0</v>
      </c>
      <c r="H843" s="7">
        <v>164010000</v>
      </c>
      <c r="I843" s="7">
        <v>62871038</v>
      </c>
      <c r="J843" s="7">
        <v>38.333661362112103</v>
      </c>
      <c r="K843" s="7">
        <v>62871038</v>
      </c>
      <c r="L843" s="7">
        <v>38.333661362112103</v>
      </c>
      <c r="M843" s="7">
        <v>62871038</v>
      </c>
      <c r="N843" s="7">
        <v>38.333661362112103</v>
      </c>
      <c r="O843" s="7">
        <v>62282560</v>
      </c>
      <c r="P843" s="7">
        <v>37.974855191756596</v>
      </c>
      <c r="Q843" s="7">
        <v>101138962</v>
      </c>
      <c r="R843" s="7">
        <v>61.666338637887897</v>
      </c>
    </row>
    <row r="844" spans="1:18" x14ac:dyDescent="0.2">
      <c r="A844" s="5" t="s">
        <v>1221</v>
      </c>
      <c r="B844" s="14" t="s">
        <v>1222</v>
      </c>
      <c r="C844" s="7">
        <v>568050</v>
      </c>
      <c r="D844" s="7">
        <v>0</v>
      </c>
      <c r="E844" s="7">
        <v>0</v>
      </c>
      <c r="F844" s="7">
        <v>0</v>
      </c>
      <c r="G844" s="7">
        <v>0</v>
      </c>
      <c r="H844" s="7">
        <v>568050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568050</v>
      </c>
      <c r="R844" s="7">
        <v>100</v>
      </c>
    </row>
    <row r="845" spans="1:18" ht="25.5" x14ac:dyDescent="0.2">
      <c r="A845" s="5" t="s">
        <v>1223</v>
      </c>
      <c r="B845" s="16" t="s">
        <v>1183</v>
      </c>
      <c r="C845" s="7">
        <v>568050</v>
      </c>
      <c r="D845" s="7">
        <v>0</v>
      </c>
      <c r="E845" s="7">
        <v>0</v>
      </c>
      <c r="F845" s="7">
        <v>0</v>
      </c>
      <c r="G845" s="7">
        <v>0</v>
      </c>
      <c r="H845" s="7">
        <v>568050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568050</v>
      </c>
      <c r="R845" s="7">
        <v>100</v>
      </c>
    </row>
    <row r="846" spans="1:18" x14ac:dyDescent="0.2">
      <c r="A846" s="5" t="s">
        <v>1224</v>
      </c>
      <c r="B846" s="14" t="s">
        <v>1225</v>
      </c>
      <c r="C846" s="7">
        <v>0</v>
      </c>
      <c r="D846" s="7">
        <v>0</v>
      </c>
      <c r="E846" s="7">
        <v>0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</row>
    <row r="847" spans="1:18" ht="25.5" x14ac:dyDescent="0.2">
      <c r="A847" s="5" t="s">
        <v>1226</v>
      </c>
      <c r="B847" s="16" t="s">
        <v>1183</v>
      </c>
      <c r="C847" s="7">
        <v>0</v>
      </c>
      <c r="D847" s="7">
        <v>0</v>
      </c>
      <c r="E847" s="7">
        <v>0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  <c r="R847" s="7">
        <v>0</v>
      </c>
    </row>
    <row r="848" spans="1:18" x14ac:dyDescent="0.2">
      <c r="A848" s="5" t="s">
        <v>1227</v>
      </c>
      <c r="B848" s="14" t="s">
        <v>1228</v>
      </c>
      <c r="C848" s="7">
        <v>0</v>
      </c>
      <c r="D848" s="7">
        <v>0</v>
      </c>
      <c r="E848" s="7">
        <v>0</v>
      </c>
      <c r="F848" s="7">
        <v>11000000</v>
      </c>
      <c r="G848" s="7">
        <v>0</v>
      </c>
      <c r="H848" s="7">
        <v>11000000</v>
      </c>
      <c r="I848" s="7">
        <v>4879492</v>
      </c>
      <c r="J848" s="7">
        <v>44.3590181818182</v>
      </c>
      <c r="K848" s="7">
        <v>4879492</v>
      </c>
      <c r="L848" s="7">
        <v>44.3590181818182</v>
      </c>
      <c r="M848" s="7">
        <v>4879492</v>
      </c>
      <c r="N848" s="7">
        <v>44.3590181818182</v>
      </c>
      <c r="O848" s="7">
        <v>4879492</v>
      </c>
      <c r="P848" s="7">
        <v>44.3590181818182</v>
      </c>
      <c r="Q848" s="7">
        <v>6120508</v>
      </c>
      <c r="R848" s="7">
        <v>55.6409818181818</v>
      </c>
    </row>
    <row r="849" spans="1:18" ht="25.5" x14ac:dyDescent="0.2">
      <c r="A849" s="5" t="s">
        <v>1229</v>
      </c>
      <c r="B849" s="16" t="s">
        <v>1183</v>
      </c>
      <c r="C849" s="7">
        <v>0</v>
      </c>
      <c r="D849" s="7">
        <v>0</v>
      </c>
      <c r="E849" s="7">
        <v>0</v>
      </c>
      <c r="F849" s="7">
        <v>11000000</v>
      </c>
      <c r="G849" s="7">
        <v>0</v>
      </c>
      <c r="H849" s="7">
        <v>11000000</v>
      </c>
      <c r="I849" s="7">
        <v>4879492</v>
      </c>
      <c r="J849" s="7">
        <v>44.3590181818182</v>
      </c>
      <c r="K849" s="7">
        <v>4879492</v>
      </c>
      <c r="L849" s="7">
        <v>44.3590181818182</v>
      </c>
      <c r="M849" s="7">
        <v>4879492</v>
      </c>
      <c r="N849" s="7">
        <v>44.3590181818182</v>
      </c>
      <c r="O849" s="7">
        <v>4879492</v>
      </c>
      <c r="P849" s="7">
        <v>44.3590181818182</v>
      </c>
      <c r="Q849" s="7">
        <v>6120508</v>
      </c>
      <c r="R849" s="7">
        <v>55.6409818181818</v>
      </c>
    </row>
    <row r="850" spans="1:18" x14ac:dyDescent="0.2">
      <c r="A850" s="5" t="s">
        <v>1230</v>
      </c>
      <c r="B850" s="14" t="s">
        <v>1231</v>
      </c>
      <c r="C850" s="7">
        <v>0</v>
      </c>
      <c r="D850" s="7">
        <v>0</v>
      </c>
      <c r="E850" s="7">
        <v>0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  <c r="Q850" s="7">
        <v>0</v>
      </c>
      <c r="R850" s="7">
        <v>0</v>
      </c>
    </row>
    <row r="851" spans="1:18" ht="25.5" x14ac:dyDescent="0.2">
      <c r="A851" s="5" t="s">
        <v>1232</v>
      </c>
      <c r="B851" s="16" t="s">
        <v>1183</v>
      </c>
      <c r="C851" s="7">
        <v>0</v>
      </c>
      <c r="D851" s="7">
        <v>0</v>
      </c>
      <c r="E851" s="7">
        <v>0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  <c r="R851" s="7">
        <v>0</v>
      </c>
    </row>
    <row r="852" spans="1:18" x14ac:dyDescent="0.2">
      <c r="A852" s="5" t="s">
        <v>1233</v>
      </c>
      <c r="B852" s="14" t="s">
        <v>1234</v>
      </c>
      <c r="C852" s="7">
        <v>0</v>
      </c>
      <c r="D852" s="7">
        <v>51582500</v>
      </c>
      <c r="E852" s="7">
        <v>0</v>
      </c>
      <c r="F852" s="7">
        <v>0</v>
      </c>
      <c r="G852" s="7">
        <v>0</v>
      </c>
      <c r="H852" s="7">
        <v>51582500</v>
      </c>
      <c r="I852" s="7">
        <v>947875</v>
      </c>
      <c r="J852" s="7">
        <v>1.8375902680172498</v>
      </c>
      <c r="K852" s="7">
        <v>947875</v>
      </c>
      <c r="L852" s="7">
        <v>1.8375902680172498</v>
      </c>
      <c r="M852" s="7">
        <v>947875</v>
      </c>
      <c r="N852" s="7">
        <v>1.8375902680172498</v>
      </c>
      <c r="O852" s="7">
        <v>947875</v>
      </c>
      <c r="P852" s="7">
        <v>1.8375902680172498</v>
      </c>
      <c r="Q852" s="7">
        <v>50634625</v>
      </c>
      <c r="R852" s="7">
        <v>98.162409731982692</v>
      </c>
    </row>
    <row r="853" spans="1:18" ht="25.5" x14ac:dyDescent="0.2">
      <c r="A853" s="5" t="s">
        <v>1235</v>
      </c>
      <c r="B853" s="16" t="s">
        <v>1183</v>
      </c>
      <c r="C853" s="7">
        <v>0</v>
      </c>
      <c r="D853" s="7">
        <v>51582500</v>
      </c>
      <c r="E853" s="7">
        <v>0</v>
      </c>
      <c r="F853" s="7">
        <v>0</v>
      </c>
      <c r="G853" s="7">
        <v>0</v>
      </c>
      <c r="H853" s="7">
        <v>51582500</v>
      </c>
      <c r="I853" s="7">
        <v>947875</v>
      </c>
      <c r="J853" s="7">
        <v>1.8375902680172498</v>
      </c>
      <c r="K853" s="7">
        <v>947875</v>
      </c>
      <c r="L853" s="7">
        <v>1.8375902680172498</v>
      </c>
      <c r="M853" s="7">
        <v>947875</v>
      </c>
      <c r="N853" s="7">
        <v>1.8375902680172498</v>
      </c>
      <c r="O853" s="7">
        <v>947875</v>
      </c>
      <c r="P853" s="7">
        <v>1.8375902680172498</v>
      </c>
      <c r="Q853" s="7">
        <v>50634625</v>
      </c>
      <c r="R853" s="7">
        <v>98.162409731982692</v>
      </c>
    </row>
    <row r="854" spans="1:18" x14ac:dyDescent="0.2">
      <c r="A854" s="5" t="s">
        <v>1236</v>
      </c>
      <c r="B854" s="14" t="s">
        <v>1171</v>
      </c>
      <c r="C854" s="7">
        <v>0</v>
      </c>
      <c r="D854" s="7">
        <v>1000000000</v>
      </c>
      <c r="E854" s="7">
        <v>0</v>
      </c>
      <c r="F854" s="7">
        <v>0</v>
      </c>
      <c r="G854" s="7">
        <v>0</v>
      </c>
      <c r="H854" s="7">
        <v>1000000000</v>
      </c>
      <c r="I854" s="7">
        <v>295149992</v>
      </c>
      <c r="J854" s="7">
        <v>29.514999199999998</v>
      </c>
      <c r="K854" s="7">
        <v>295149992</v>
      </c>
      <c r="L854" s="7">
        <v>29.514999199999998</v>
      </c>
      <c r="M854" s="7">
        <v>295149992</v>
      </c>
      <c r="N854" s="7">
        <v>29.514999199999998</v>
      </c>
      <c r="O854" s="7">
        <v>295149992</v>
      </c>
      <c r="P854" s="7">
        <v>29.514999199999998</v>
      </c>
      <c r="Q854" s="7">
        <v>704850008</v>
      </c>
      <c r="R854" s="7">
        <v>70.485000799999995</v>
      </c>
    </row>
    <row r="855" spans="1:18" ht="38.25" x14ac:dyDescent="0.2">
      <c r="A855" s="5" t="s">
        <v>1237</v>
      </c>
      <c r="B855" s="16" t="s">
        <v>1179</v>
      </c>
      <c r="C855" s="7">
        <v>0</v>
      </c>
      <c r="D855" s="7">
        <v>500000000</v>
      </c>
      <c r="E855" s="7">
        <v>0</v>
      </c>
      <c r="F855" s="7">
        <v>0</v>
      </c>
      <c r="G855" s="7">
        <v>0</v>
      </c>
      <c r="H855" s="7">
        <v>500000000</v>
      </c>
      <c r="I855" s="7">
        <v>295149992</v>
      </c>
      <c r="J855" s="7">
        <v>59.029998399999997</v>
      </c>
      <c r="K855" s="7">
        <v>295149992</v>
      </c>
      <c r="L855" s="7">
        <v>59.029998399999997</v>
      </c>
      <c r="M855" s="7">
        <v>295149992</v>
      </c>
      <c r="N855" s="7">
        <v>59.029998399999997</v>
      </c>
      <c r="O855" s="7">
        <v>295149992</v>
      </c>
      <c r="P855" s="7">
        <v>59.029998399999997</v>
      </c>
      <c r="Q855" s="7">
        <v>204850008</v>
      </c>
      <c r="R855" s="7">
        <v>40.970001600000003</v>
      </c>
    </row>
    <row r="856" spans="1:18" ht="25.5" x14ac:dyDescent="0.2">
      <c r="A856" s="5" t="s">
        <v>1238</v>
      </c>
      <c r="B856" s="16" t="s">
        <v>1181</v>
      </c>
      <c r="C856" s="7">
        <v>0</v>
      </c>
      <c r="D856" s="7">
        <v>500000000</v>
      </c>
      <c r="E856" s="7">
        <v>0</v>
      </c>
      <c r="F856" s="7">
        <v>0</v>
      </c>
      <c r="G856" s="7">
        <v>0</v>
      </c>
      <c r="H856" s="7">
        <v>500000000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  <c r="Q856" s="7">
        <v>500000000</v>
      </c>
      <c r="R856" s="7">
        <v>100</v>
      </c>
    </row>
    <row r="857" spans="1:18" x14ac:dyDescent="0.2">
      <c r="A857" s="5" t="s">
        <v>1239</v>
      </c>
      <c r="B857" s="14" t="s">
        <v>1240</v>
      </c>
      <c r="C857" s="7">
        <v>0</v>
      </c>
      <c r="D857" s="7">
        <v>1627518</v>
      </c>
      <c r="E857" s="7">
        <v>0</v>
      </c>
      <c r="F857" s="7">
        <v>0</v>
      </c>
      <c r="G857" s="7">
        <v>0</v>
      </c>
      <c r="H857" s="7">
        <v>1627518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  <c r="Q857" s="7">
        <v>1627518</v>
      </c>
      <c r="R857" s="7">
        <v>100</v>
      </c>
    </row>
    <row r="858" spans="1:18" ht="25.5" x14ac:dyDescent="0.2">
      <c r="A858" s="5" t="s">
        <v>1241</v>
      </c>
      <c r="B858" s="16" t="s">
        <v>1183</v>
      </c>
      <c r="C858" s="7">
        <v>0</v>
      </c>
      <c r="D858" s="7">
        <v>1627518</v>
      </c>
      <c r="E858" s="7">
        <v>0</v>
      </c>
      <c r="F858" s="7">
        <v>0</v>
      </c>
      <c r="G858" s="7">
        <v>0</v>
      </c>
      <c r="H858" s="7">
        <v>1627518</v>
      </c>
      <c r="I858" s="7">
        <v>0</v>
      </c>
      <c r="J858" s="7">
        <v>0</v>
      </c>
      <c r="K858" s="7">
        <v>0</v>
      </c>
      <c r="L858" s="7">
        <v>0</v>
      </c>
      <c r="M858" s="7">
        <v>0</v>
      </c>
      <c r="N858" s="7">
        <v>0</v>
      </c>
      <c r="O858" s="7">
        <v>0</v>
      </c>
      <c r="P858" s="7">
        <v>0</v>
      </c>
      <c r="Q858" s="7">
        <v>1627518</v>
      </c>
      <c r="R858" s="7">
        <v>100</v>
      </c>
    </row>
    <row r="859" spans="1:18" x14ac:dyDescent="0.2">
      <c r="A859" s="5" t="s">
        <v>1242</v>
      </c>
      <c r="B859" s="14" t="s">
        <v>1243</v>
      </c>
      <c r="C859" s="7">
        <v>0</v>
      </c>
      <c r="D859" s="7">
        <v>669604</v>
      </c>
      <c r="E859" s="7">
        <v>0</v>
      </c>
      <c r="F859" s="7">
        <v>0</v>
      </c>
      <c r="G859" s="7">
        <v>0</v>
      </c>
      <c r="H859" s="7">
        <v>669604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  <c r="Q859" s="7">
        <v>669604</v>
      </c>
      <c r="R859" s="7">
        <v>100</v>
      </c>
    </row>
    <row r="860" spans="1:18" ht="25.5" x14ac:dyDescent="0.2">
      <c r="A860" s="5" t="s">
        <v>1244</v>
      </c>
      <c r="B860" s="16" t="s">
        <v>1183</v>
      </c>
      <c r="C860" s="7">
        <v>0</v>
      </c>
      <c r="D860" s="7">
        <v>669604</v>
      </c>
      <c r="E860" s="7">
        <v>0</v>
      </c>
      <c r="F860" s="7">
        <v>0</v>
      </c>
      <c r="G860" s="7">
        <v>0</v>
      </c>
      <c r="H860" s="7">
        <v>669604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669604</v>
      </c>
      <c r="R860" s="7">
        <v>100</v>
      </c>
    </row>
    <row r="861" spans="1:18" x14ac:dyDescent="0.2">
      <c r="A861" s="5" t="s">
        <v>1245</v>
      </c>
      <c r="B861" s="14" t="s">
        <v>1246</v>
      </c>
      <c r="C861" s="7">
        <v>0</v>
      </c>
      <c r="D861" s="7">
        <v>7113448907</v>
      </c>
      <c r="E861" s="7">
        <v>0</v>
      </c>
      <c r="F861" s="7">
        <v>0</v>
      </c>
      <c r="G861" s="7">
        <v>0</v>
      </c>
      <c r="H861" s="7">
        <v>7113448907</v>
      </c>
      <c r="I861" s="7">
        <v>7113448907</v>
      </c>
      <c r="J861" s="7">
        <v>100</v>
      </c>
      <c r="K861" s="7">
        <v>7113448907</v>
      </c>
      <c r="L861" s="7">
        <v>100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  <c r="R861" s="7">
        <v>0</v>
      </c>
    </row>
    <row r="862" spans="1:18" ht="25.5" x14ac:dyDescent="0.2">
      <c r="A862" s="5" t="s">
        <v>1247</v>
      </c>
      <c r="B862" s="16" t="s">
        <v>1183</v>
      </c>
      <c r="C862" s="7">
        <v>0</v>
      </c>
      <c r="D862" s="7">
        <v>7113448907</v>
      </c>
      <c r="E862" s="7">
        <v>0</v>
      </c>
      <c r="F862" s="7">
        <v>0</v>
      </c>
      <c r="G862" s="7">
        <v>0</v>
      </c>
      <c r="H862" s="7">
        <v>7113448907</v>
      </c>
      <c r="I862" s="7">
        <v>7113448907</v>
      </c>
      <c r="J862" s="7">
        <v>100</v>
      </c>
      <c r="K862" s="7">
        <v>7113448907</v>
      </c>
      <c r="L862" s="7">
        <v>100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  <c r="R862" s="7">
        <v>0</v>
      </c>
    </row>
    <row r="863" spans="1:18" x14ac:dyDescent="0.2">
      <c r="A863" s="5" t="s">
        <v>1248</v>
      </c>
      <c r="B863" s="14" t="s">
        <v>1249</v>
      </c>
      <c r="C863" s="7">
        <v>735000000</v>
      </c>
      <c r="D863" s="7">
        <v>11504795629.66</v>
      </c>
      <c r="E863" s="7">
        <v>614992753.46000004</v>
      </c>
      <c r="F863" s="7">
        <v>4978746600</v>
      </c>
      <c r="G863" s="7">
        <v>5519406307</v>
      </c>
      <c r="H863" s="7">
        <v>11084143169.200001</v>
      </c>
      <c r="I863" s="7">
        <v>6195946453.54</v>
      </c>
      <c r="J863" s="7">
        <v>55.899191836108294</v>
      </c>
      <c r="K863" s="7">
        <v>6195946453.54</v>
      </c>
      <c r="L863" s="7">
        <v>55.899191836108294</v>
      </c>
      <c r="M863" s="7">
        <v>5175699864.21</v>
      </c>
      <c r="N863" s="7">
        <v>46.694632009012196</v>
      </c>
      <c r="O863" s="7">
        <v>4365751392.6800003</v>
      </c>
      <c r="P863" s="7">
        <v>39.387360177837706</v>
      </c>
      <c r="Q863" s="7">
        <v>4888196715.6599998</v>
      </c>
      <c r="R863" s="7">
        <v>44.100808163891706</v>
      </c>
    </row>
    <row r="864" spans="1:18" x14ac:dyDescent="0.2">
      <c r="A864" s="5" t="s">
        <v>1250</v>
      </c>
      <c r="B864" s="14" t="s">
        <v>78</v>
      </c>
      <c r="C864" s="7">
        <v>0</v>
      </c>
      <c r="D864" s="7">
        <v>0</v>
      </c>
      <c r="E864" s="7">
        <v>0</v>
      </c>
      <c r="F864" s="7">
        <v>0</v>
      </c>
      <c r="G864" s="7">
        <v>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  <c r="R864" s="7">
        <v>0</v>
      </c>
    </row>
    <row r="865" spans="1:18" ht="38.25" x14ac:dyDescent="0.2">
      <c r="A865" s="5" t="s">
        <v>1251</v>
      </c>
      <c r="B865" s="16" t="s">
        <v>1252</v>
      </c>
      <c r="C865" s="7">
        <v>0</v>
      </c>
      <c r="D865" s="7">
        <v>0</v>
      </c>
      <c r="E865" s="7">
        <v>0</v>
      </c>
      <c r="F865" s="7">
        <v>0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</row>
    <row r="866" spans="1:18" x14ac:dyDescent="0.2">
      <c r="A866" s="5" t="s">
        <v>1253</v>
      </c>
      <c r="B866" s="14" t="s">
        <v>1151</v>
      </c>
      <c r="C866" s="7">
        <v>635000000</v>
      </c>
      <c r="D866" s="7">
        <v>0</v>
      </c>
      <c r="E866" s="7">
        <v>398208000</v>
      </c>
      <c r="F866" s="7">
        <v>0</v>
      </c>
      <c r="G866" s="7">
        <v>0</v>
      </c>
      <c r="H866" s="7">
        <v>236792000</v>
      </c>
      <c r="I866" s="7">
        <v>208527998</v>
      </c>
      <c r="J866" s="7">
        <v>88.063785094090989</v>
      </c>
      <c r="K866" s="7">
        <v>208527998</v>
      </c>
      <c r="L866" s="7">
        <v>88.063785094090989</v>
      </c>
      <c r="M866" s="7">
        <v>208527998</v>
      </c>
      <c r="N866" s="7">
        <v>88.063785094090989</v>
      </c>
      <c r="O866" s="7">
        <v>88682922</v>
      </c>
      <c r="P866" s="7">
        <v>37.451823541335898</v>
      </c>
      <c r="Q866" s="7">
        <v>28264002</v>
      </c>
      <c r="R866" s="7">
        <v>11.936214905908999</v>
      </c>
    </row>
    <row r="867" spans="1:18" ht="38.25" x14ac:dyDescent="0.2">
      <c r="A867" s="5" t="s">
        <v>1254</v>
      </c>
      <c r="B867" s="16" t="s">
        <v>1255</v>
      </c>
      <c r="C867" s="7">
        <v>55000000</v>
      </c>
      <c r="D867" s="7">
        <v>0</v>
      </c>
      <c r="E867" s="7">
        <v>55000000</v>
      </c>
      <c r="F867" s="7">
        <v>0</v>
      </c>
      <c r="G867" s="7">
        <v>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0</v>
      </c>
      <c r="N867" s="7">
        <v>0</v>
      </c>
      <c r="O867" s="7">
        <v>0</v>
      </c>
      <c r="P867" s="7">
        <v>0</v>
      </c>
      <c r="Q867" s="7">
        <v>0</v>
      </c>
      <c r="R867" s="7">
        <v>0</v>
      </c>
    </row>
    <row r="868" spans="1:18" ht="38.25" x14ac:dyDescent="0.2">
      <c r="A868" s="5" t="s">
        <v>1256</v>
      </c>
      <c r="B868" s="16" t="s">
        <v>1257</v>
      </c>
      <c r="C868" s="7">
        <v>60000000</v>
      </c>
      <c r="D868" s="7">
        <v>0</v>
      </c>
      <c r="E868" s="7">
        <v>60000000</v>
      </c>
      <c r="F868" s="7">
        <v>0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  <c r="R868" s="7">
        <v>0</v>
      </c>
    </row>
    <row r="869" spans="1:18" ht="25.5" x14ac:dyDescent="0.2">
      <c r="A869" s="5" t="s">
        <v>1258</v>
      </c>
      <c r="B869" s="16" t="s">
        <v>1259</v>
      </c>
      <c r="C869" s="7">
        <v>135000000</v>
      </c>
      <c r="D869" s="7">
        <v>0</v>
      </c>
      <c r="E869" s="7">
        <v>135000000</v>
      </c>
      <c r="F869" s="7">
        <v>0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  <c r="R869" s="7">
        <v>0</v>
      </c>
    </row>
    <row r="870" spans="1:18" ht="38.25" x14ac:dyDescent="0.2">
      <c r="A870" s="5" t="s">
        <v>1260</v>
      </c>
      <c r="B870" s="16" t="s">
        <v>1252</v>
      </c>
      <c r="C870" s="7">
        <v>385000000</v>
      </c>
      <c r="D870" s="7">
        <v>0</v>
      </c>
      <c r="E870" s="7">
        <v>148208000</v>
      </c>
      <c r="F870" s="7">
        <v>0</v>
      </c>
      <c r="G870" s="7">
        <v>0</v>
      </c>
      <c r="H870" s="7">
        <v>236792000</v>
      </c>
      <c r="I870" s="7">
        <v>208527998</v>
      </c>
      <c r="J870" s="7">
        <v>88.063785094090989</v>
      </c>
      <c r="K870" s="7">
        <v>208527998</v>
      </c>
      <c r="L870" s="7">
        <v>88.063785094090989</v>
      </c>
      <c r="M870" s="7">
        <v>208527998</v>
      </c>
      <c r="N870" s="7">
        <v>88.063785094090989</v>
      </c>
      <c r="O870" s="7">
        <v>88682922</v>
      </c>
      <c r="P870" s="7">
        <v>37.451823541335898</v>
      </c>
      <c r="Q870" s="7">
        <v>28264002</v>
      </c>
      <c r="R870" s="7">
        <v>11.936214905908999</v>
      </c>
    </row>
    <row r="871" spans="1:18" x14ac:dyDescent="0.2">
      <c r="A871" s="5" t="s">
        <v>1261</v>
      </c>
      <c r="B871" s="14" t="s">
        <v>1262</v>
      </c>
      <c r="C871" s="7">
        <v>0</v>
      </c>
      <c r="D871" s="7">
        <v>4805900000</v>
      </c>
      <c r="E871" s="7">
        <v>110884277.45999999</v>
      </c>
      <c r="F871" s="7">
        <v>2406500000</v>
      </c>
      <c r="G871" s="7">
        <v>2388000000</v>
      </c>
      <c r="H871" s="7">
        <v>4713515722.54</v>
      </c>
      <c r="I871" s="7">
        <v>2427842985</v>
      </c>
      <c r="J871" s="7">
        <v>51.508112583354098</v>
      </c>
      <c r="K871" s="7">
        <v>2427842985</v>
      </c>
      <c r="L871" s="7">
        <v>51.508112583354098</v>
      </c>
      <c r="M871" s="7">
        <v>2427842985</v>
      </c>
      <c r="N871" s="7">
        <v>51.508112583354098</v>
      </c>
      <c r="O871" s="7">
        <v>2410414602</v>
      </c>
      <c r="P871" s="7">
        <v>51.138359218224601</v>
      </c>
      <c r="Q871" s="7">
        <v>2285672737.54</v>
      </c>
      <c r="R871" s="7">
        <v>48.491887416645895</v>
      </c>
    </row>
    <row r="872" spans="1:18" ht="25.5" x14ac:dyDescent="0.2">
      <c r="A872" s="5" t="s">
        <v>1263</v>
      </c>
      <c r="B872" s="16" t="s">
        <v>1259</v>
      </c>
      <c r="C872" s="7">
        <v>0</v>
      </c>
      <c r="D872" s="7">
        <v>680000000</v>
      </c>
      <c r="E872" s="7">
        <v>0</v>
      </c>
      <c r="F872" s="7">
        <v>2406500000</v>
      </c>
      <c r="G872" s="7">
        <v>0</v>
      </c>
      <c r="H872" s="7">
        <v>3086500000</v>
      </c>
      <c r="I872" s="7">
        <v>2331018635</v>
      </c>
      <c r="J872" s="7">
        <v>75.523040174955497</v>
      </c>
      <c r="K872" s="7">
        <v>2331018635</v>
      </c>
      <c r="L872" s="7">
        <v>75.523040174955497</v>
      </c>
      <c r="M872" s="7">
        <v>2331018635</v>
      </c>
      <c r="N872" s="7">
        <v>75.523040174955497</v>
      </c>
      <c r="O872" s="7">
        <v>2331018635</v>
      </c>
      <c r="P872" s="7">
        <v>75.523040174955497</v>
      </c>
      <c r="Q872" s="7">
        <v>755481365</v>
      </c>
      <c r="R872" s="7">
        <v>24.476959825044499</v>
      </c>
    </row>
    <row r="873" spans="1:18" ht="38.25" x14ac:dyDescent="0.2">
      <c r="A873" s="5" t="s">
        <v>1264</v>
      </c>
      <c r="B873" s="16" t="s">
        <v>1252</v>
      </c>
      <c r="C873" s="7">
        <v>0</v>
      </c>
      <c r="D873" s="7">
        <v>4125900000</v>
      </c>
      <c r="E873" s="7">
        <v>110884277.45999999</v>
      </c>
      <c r="F873" s="7">
        <v>0</v>
      </c>
      <c r="G873" s="7">
        <v>2388000000</v>
      </c>
      <c r="H873" s="7">
        <v>1627015722.54</v>
      </c>
      <c r="I873" s="7">
        <v>96824350</v>
      </c>
      <c r="J873" s="7">
        <v>5.9510396032832196</v>
      </c>
      <c r="K873" s="7">
        <v>96824350</v>
      </c>
      <c r="L873" s="7">
        <v>5.9510396032832196</v>
      </c>
      <c r="M873" s="7">
        <v>96824350</v>
      </c>
      <c r="N873" s="7">
        <v>5.9510396032832196</v>
      </c>
      <c r="O873" s="7">
        <v>79395967</v>
      </c>
      <c r="P873" s="7">
        <v>4.8798524746922398</v>
      </c>
      <c r="Q873" s="7">
        <v>1530191372.54</v>
      </c>
      <c r="R873" s="7">
        <v>94.048960396716794</v>
      </c>
    </row>
    <row r="874" spans="1:18" x14ac:dyDescent="0.2">
      <c r="A874" s="5" t="s">
        <v>1265</v>
      </c>
      <c r="B874" s="14" t="s">
        <v>1266</v>
      </c>
      <c r="C874" s="7">
        <v>0</v>
      </c>
      <c r="D874" s="7">
        <v>125140319</v>
      </c>
      <c r="E874" s="7">
        <v>0</v>
      </c>
      <c r="F874" s="7">
        <v>0</v>
      </c>
      <c r="G874" s="7">
        <v>0</v>
      </c>
      <c r="H874" s="7">
        <v>125140319</v>
      </c>
      <c r="I874" s="7">
        <v>121452278.95</v>
      </c>
      <c r="J874" s="7">
        <v>97.052876259648997</v>
      </c>
      <c r="K874" s="7">
        <v>121452278.95</v>
      </c>
      <c r="L874" s="7">
        <v>97.052876259648997</v>
      </c>
      <c r="M874" s="7">
        <v>121452278.95</v>
      </c>
      <c r="N874" s="7">
        <v>97.052876259648997</v>
      </c>
      <c r="O874" s="7">
        <v>121452278.95</v>
      </c>
      <c r="P874" s="7">
        <v>97.052876259648997</v>
      </c>
      <c r="Q874" s="7">
        <v>3688040.05</v>
      </c>
      <c r="R874" s="7">
        <v>2.94712374035102</v>
      </c>
    </row>
    <row r="875" spans="1:18" ht="38.25" x14ac:dyDescent="0.2">
      <c r="A875" s="5" t="s">
        <v>1267</v>
      </c>
      <c r="B875" s="16" t="s">
        <v>1252</v>
      </c>
      <c r="C875" s="7">
        <v>0</v>
      </c>
      <c r="D875" s="7">
        <v>125140319</v>
      </c>
      <c r="E875" s="7">
        <v>0</v>
      </c>
      <c r="F875" s="7">
        <v>0</v>
      </c>
      <c r="G875" s="7">
        <v>0</v>
      </c>
      <c r="H875" s="7">
        <v>125140319</v>
      </c>
      <c r="I875" s="7">
        <v>121452278.95</v>
      </c>
      <c r="J875" s="7">
        <v>97.052876259648997</v>
      </c>
      <c r="K875" s="7">
        <v>121452278.95</v>
      </c>
      <c r="L875" s="7">
        <v>97.052876259648997</v>
      </c>
      <c r="M875" s="7">
        <v>121452278.95</v>
      </c>
      <c r="N875" s="7">
        <v>97.052876259648997</v>
      </c>
      <c r="O875" s="7">
        <v>121452278.95</v>
      </c>
      <c r="P875" s="7">
        <v>97.052876259648997</v>
      </c>
      <c r="Q875" s="7">
        <v>3688040.05</v>
      </c>
      <c r="R875" s="7">
        <v>2.94712374035102</v>
      </c>
    </row>
    <row r="876" spans="1:18" x14ac:dyDescent="0.2">
      <c r="A876" s="5" t="s">
        <v>1268</v>
      </c>
      <c r="B876" s="14" t="s">
        <v>1228</v>
      </c>
      <c r="C876" s="7">
        <v>0</v>
      </c>
      <c r="D876" s="7">
        <v>880246496.51999998</v>
      </c>
      <c r="E876" s="7">
        <v>105900476</v>
      </c>
      <c r="F876" s="7">
        <v>0</v>
      </c>
      <c r="G876" s="7">
        <v>647295707</v>
      </c>
      <c r="H876" s="7">
        <v>127050313.52</v>
      </c>
      <c r="I876" s="7">
        <v>0</v>
      </c>
      <c r="J876" s="7">
        <v>0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0</v>
      </c>
      <c r="Q876" s="7">
        <v>127050313.52</v>
      </c>
      <c r="R876" s="7">
        <v>100</v>
      </c>
    </row>
    <row r="877" spans="1:18" ht="38.25" x14ac:dyDescent="0.2">
      <c r="A877" s="5" t="s">
        <v>1269</v>
      </c>
      <c r="B877" s="16" t="s">
        <v>1252</v>
      </c>
      <c r="C877" s="7">
        <v>0</v>
      </c>
      <c r="D877" s="7">
        <v>880246496.51999998</v>
      </c>
      <c r="E877" s="7">
        <v>105900476</v>
      </c>
      <c r="F877" s="7">
        <v>0</v>
      </c>
      <c r="G877" s="7">
        <v>647295707</v>
      </c>
      <c r="H877" s="7">
        <v>127050313.52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0</v>
      </c>
      <c r="Q877" s="7">
        <v>127050313.52</v>
      </c>
      <c r="R877" s="7">
        <v>100</v>
      </c>
    </row>
    <row r="878" spans="1:18" x14ac:dyDescent="0.2">
      <c r="A878" s="5" t="s">
        <v>1270</v>
      </c>
      <c r="B878" s="14" t="s">
        <v>1271</v>
      </c>
      <c r="C878" s="7">
        <v>100000000</v>
      </c>
      <c r="D878" s="7">
        <v>135793136.53</v>
      </c>
      <c r="E878" s="7">
        <v>0</v>
      </c>
      <c r="F878" s="7">
        <v>0</v>
      </c>
      <c r="G878" s="7">
        <v>0</v>
      </c>
      <c r="H878" s="7">
        <v>235793136.53</v>
      </c>
      <c r="I878" s="7">
        <v>0</v>
      </c>
      <c r="J878" s="7">
        <v>0</v>
      </c>
      <c r="K878" s="7">
        <v>0</v>
      </c>
      <c r="L878" s="7">
        <v>0</v>
      </c>
      <c r="M878" s="7">
        <v>0</v>
      </c>
      <c r="N878" s="7">
        <v>0</v>
      </c>
      <c r="O878" s="7">
        <v>0</v>
      </c>
      <c r="P878" s="7">
        <v>0</v>
      </c>
      <c r="Q878" s="7">
        <v>235793136.53</v>
      </c>
      <c r="R878" s="7">
        <v>100</v>
      </c>
    </row>
    <row r="879" spans="1:18" ht="38.25" x14ac:dyDescent="0.2">
      <c r="A879" s="5" t="s">
        <v>1272</v>
      </c>
      <c r="B879" s="16" t="s">
        <v>1252</v>
      </c>
      <c r="C879" s="7">
        <v>100000000</v>
      </c>
      <c r="D879" s="7">
        <v>135793136.53</v>
      </c>
      <c r="E879" s="7">
        <v>0</v>
      </c>
      <c r="F879" s="7">
        <v>0</v>
      </c>
      <c r="G879" s="7">
        <v>0</v>
      </c>
      <c r="H879" s="7">
        <v>235793136.53</v>
      </c>
      <c r="I879" s="7">
        <v>0</v>
      </c>
      <c r="J879" s="7">
        <v>0</v>
      </c>
      <c r="K879" s="7">
        <v>0</v>
      </c>
      <c r="L879" s="7">
        <v>0</v>
      </c>
      <c r="M879" s="7">
        <v>0</v>
      </c>
      <c r="N879" s="7">
        <v>0</v>
      </c>
      <c r="O879" s="7">
        <v>0</v>
      </c>
      <c r="P879" s="7">
        <v>0</v>
      </c>
      <c r="Q879" s="7">
        <v>235793136.53</v>
      </c>
      <c r="R879" s="7">
        <v>100</v>
      </c>
    </row>
    <row r="880" spans="1:18" x14ac:dyDescent="0.2">
      <c r="A880" s="5" t="s">
        <v>1273</v>
      </c>
      <c r="B880" s="14" t="s">
        <v>1171</v>
      </c>
      <c r="C880" s="7">
        <v>0</v>
      </c>
      <c r="D880" s="7">
        <v>5557715677.6099997</v>
      </c>
      <c r="E880" s="7">
        <v>0</v>
      </c>
      <c r="F880" s="7">
        <v>2572246600</v>
      </c>
      <c r="G880" s="7">
        <v>2484110600</v>
      </c>
      <c r="H880" s="7">
        <v>5645851677.6099997</v>
      </c>
      <c r="I880" s="7">
        <v>3438123191.5900002</v>
      </c>
      <c r="J880" s="7">
        <v>60.896449072948798</v>
      </c>
      <c r="K880" s="7">
        <v>3438123191.5900002</v>
      </c>
      <c r="L880" s="7">
        <v>60.896449072948798</v>
      </c>
      <c r="M880" s="7">
        <v>2417876602.2600002</v>
      </c>
      <c r="N880" s="7">
        <v>42.825719489739299</v>
      </c>
      <c r="O880" s="7">
        <v>1745201589.73</v>
      </c>
      <c r="P880" s="7">
        <v>30.911219234664298</v>
      </c>
      <c r="Q880" s="7">
        <v>2207728486.02</v>
      </c>
      <c r="R880" s="7">
        <v>39.103550927051202</v>
      </c>
    </row>
    <row r="881" spans="1:18" ht="38.25" x14ac:dyDescent="0.2">
      <c r="A881" s="5" t="s">
        <v>1274</v>
      </c>
      <c r="B881" s="16" t="s">
        <v>1257</v>
      </c>
      <c r="C881" s="7">
        <v>0</v>
      </c>
      <c r="D881" s="7">
        <v>4057715677.6100001</v>
      </c>
      <c r="E881" s="7">
        <v>0</v>
      </c>
      <c r="F881" s="7">
        <v>0</v>
      </c>
      <c r="G881" s="7">
        <v>1642110600</v>
      </c>
      <c r="H881" s="7">
        <v>2415605077.6100001</v>
      </c>
      <c r="I881" s="7">
        <v>1383530591.53</v>
      </c>
      <c r="J881" s="7">
        <v>57.274701247890505</v>
      </c>
      <c r="K881" s="7">
        <v>1383530591.53</v>
      </c>
      <c r="L881" s="7">
        <v>57.274701247890505</v>
      </c>
      <c r="M881" s="7">
        <v>1383530591.53</v>
      </c>
      <c r="N881" s="7">
        <v>57.274701247890505</v>
      </c>
      <c r="O881" s="7">
        <v>1383530591.53</v>
      </c>
      <c r="P881" s="7">
        <v>57.274701247890505</v>
      </c>
      <c r="Q881" s="7">
        <v>1032074486.08</v>
      </c>
      <c r="R881" s="7">
        <v>42.725298752109495</v>
      </c>
    </row>
    <row r="882" spans="1:18" ht="25.5" x14ac:dyDescent="0.2">
      <c r="A882" s="5" t="s">
        <v>1275</v>
      </c>
      <c r="B882" s="16" t="s">
        <v>1259</v>
      </c>
      <c r="C882" s="7">
        <v>0</v>
      </c>
      <c r="D882" s="7">
        <v>0</v>
      </c>
      <c r="E882" s="7">
        <v>0</v>
      </c>
      <c r="F882" s="7">
        <v>2215246600</v>
      </c>
      <c r="G882" s="7">
        <v>0</v>
      </c>
      <c r="H882" s="7">
        <v>2215246600</v>
      </c>
      <c r="I882" s="7">
        <v>2054592600.0599999</v>
      </c>
      <c r="J882" s="7">
        <v>92.747805145485799</v>
      </c>
      <c r="K882" s="7">
        <v>2054592600.0599999</v>
      </c>
      <c r="L882" s="7">
        <v>92.747805145485799</v>
      </c>
      <c r="M882" s="7">
        <v>1034346010.73</v>
      </c>
      <c r="N882" s="7">
        <v>46.692138506385696</v>
      </c>
      <c r="O882" s="7">
        <v>361670998.19999999</v>
      </c>
      <c r="P882" s="7">
        <v>16.3264441168762</v>
      </c>
      <c r="Q882" s="7">
        <v>160653999.94</v>
      </c>
      <c r="R882" s="7">
        <v>7.252194854514169</v>
      </c>
    </row>
    <row r="883" spans="1:18" ht="38.25" x14ac:dyDescent="0.2">
      <c r="A883" s="5" t="s">
        <v>1276</v>
      </c>
      <c r="B883" s="16" t="s">
        <v>1252</v>
      </c>
      <c r="C883" s="7">
        <v>0</v>
      </c>
      <c r="D883" s="7">
        <v>1500000000</v>
      </c>
      <c r="E883" s="7">
        <v>0</v>
      </c>
      <c r="F883" s="7">
        <v>357000000</v>
      </c>
      <c r="G883" s="7">
        <v>842000000</v>
      </c>
      <c r="H883" s="7">
        <v>1015000000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0</v>
      </c>
      <c r="P883" s="7">
        <v>0</v>
      </c>
      <c r="Q883" s="7">
        <v>1015000000</v>
      </c>
      <c r="R883" s="7">
        <v>100</v>
      </c>
    </row>
    <row r="884" spans="1:18" x14ac:dyDescent="0.2">
      <c r="A884" s="5" t="s">
        <v>1277</v>
      </c>
      <c r="B884" s="14" t="s">
        <v>1278</v>
      </c>
      <c r="C884" s="7">
        <v>5137230000</v>
      </c>
      <c r="D884" s="7">
        <v>265829293</v>
      </c>
      <c r="E884" s="7">
        <v>1215715776</v>
      </c>
      <c r="F884" s="7">
        <v>670295707</v>
      </c>
      <c r="G884" s="7">
        <v>55000000</v>
      </c>
      <c r="H884" s="7">
        <v>4802639224</v>
      </c>
      <c r="I884" s="7">
        <v>4668287253</v>
      </c>
      <c r="J884" s="7">
        <v>97.202538755594901</v>
      </c>
      <c r="K884" s="7">
        <v>4668287253</v>
      </c>
      <c r="L884" s="7">
        <v>97.202538755594901</v>
      </c>
      <c r="M884" s="7">
        <v>4668287253</v>
      </c>
      <c r="N884" s="7">
        <v>97.202538755594901</v>
      </c>
      <c r="O884" s="7">
        <v>4668287253</v>
      </c>
      <c r="P884" s="7">
        <v>97.202538755594901</v>
      </c>
      <c r="Q884" s="7">
        <v>134351971</v>
      </c>
      <c r="R884" s="7">
        <v>2.7974612444051501</v>
      </c>
    </row>
    <row r="885" spans="1:18" x14ac:dyDescent="0.2">
      <c r="A885" s="5" t="s">
        <v>1279</v>
      </c>
      <c r="B885" s="14" t="s">
        <v>1151</v>
      </c>
      <c r="C885" s="7">
        <v>1129800000</v>
      </c>
      <c r="D885" s="7">
        <v>0</v>
      </c>
      <c r="E885" s="7">
        <v>0</v>
      </c>
      <c r="F885" s="7">
        <v>0</v>
      </c>
      <c r="G885" s="7">
        <v>55000000</v>
      </c>
      <c r="H885" s="7">
        <v>1074800000</v>
      </c>
      <c r="I885" s="7">
        <v>946098029</v>
      </c>
      <c r="J885" s="7">
        <v>88.025495813174487</v>
      </c>
      <c r="K885" s="7">
        <v>946098029</v>
      </c>
      <c r="L885" s="7">
        <v>88.025495813174487</v>
      </c>
      <c r="M885" s="7">
        <v>946098029</v>
      </c>
      <c r="N885" s="7">
        <v>88.025495813174487</v>
      </c>
      <c r="O885" s="7">
        <v>946098029</v>
      </c>
      <c r="P885" s="7">
        <v>88.025495813174487</v>
      </c>
      <c r="Q885" s="7">
        <v>128701971</v>
      </c>
      <c r="R885" s="7">
        <v>11.974504186825499</v>
      </c>
    </row>
    <row r="886" spans="1:18" x14ac:dyDescent="0.2">
      <c r="A886" s="5" t="s">
        <v>1280</v>
      </c>
      <c r="B886" s="14" t="s">
        <v>1281</v>
      </c>
      <c r="C886" s="7">
        <v>604800000</v>
      </c>
      <c r="D886" s="7">
        <v>0</v>
      </c>
      <c r="E886" s="7">
        <v>0</v>
      </c>
      <c r="F886" s="7">
        <v>0</v>
      </c>
      <c r="G886" s="7">
        <v>0</v>
      </c>
      <c r="H886" s="7">
        <v>604800000</v>
      </c>
      <c r="I886" s="7">
        <v>579392728</v>
      </c>
      <c r="J886" s="7">
        <v>95.799062169312194</v>
      </c>
      <c r="K886" s="7">
        <v>579392728</v>
      </c>
      <c r="L886" s="7">
        <v>95.799062169312194</v>
      </c>
      <c r="M886" s="7">
        <v>579392728</v>
      </c>
      <c r="N886" s="7">
        <v>95.799062169312194</v>
      </c>
      <c r="O886" s="7">
        <v>579392728</v>
      </c>
      <c r="P886" s="7">
        <v>95.799062169312194</v>
      </c>
      <c r="Q886" s="7">
        <v>25407272</v>
      </c>
      <c r="R886" s="7">
        <v>4.2009378306878293</v>
      </c>
    </row>
    <row r="887" spans="1:18" ht="38.25" x14ac:dyDescent="0.2">
      <c r="A887" s="5" t="s">
        <v>1282</v>
      </c>
      <c r="B887" s="16" t="s">
        <v>1283</v>
      </c>
      <c r="C887" s="7">
        <v>525000000</v>
      </c>
      <c r="D887" s="7">
        <v>0</v>
      </c>
      <c r="E887" s="7">
        <v>0</v>
      </c>
      <c r="F887" s="7">
        <v>0</v>
      </c>
      <c r="G887" s="7">
        <v>55000000</v>
      </c>
      <c r="H887" s="7">
        <v>470000000</v>
      </c>
      <c r="I887" s="7">
        <v>366705301</v>
      </c>
      <c r="J887" s="7">
        <v>78.022404468085099</v>
      </c>
      <c r="K887" s="7">
        <v>366705301</v>
      </c>
      <c r="L887" s="7">
        <v>78.022404468085099</v>
      </c>
      <c r="M887" s="7">
        <v>366705301</v>
      </c>
      <c r="N887" s="7">
        <v>78.022404468085099</v>
      </c>
      <c r="O887" s="7">
        <v>366705301</v>
      </c>
      <c r="P887" s="7">
        <v>78.022404468085099</v>
      </c>
      <c r="Q887" s="7">
        <v>103294699</v>
      </c>
      <c r="R887" s="7">
        <v>21.977595531914897</v>
      </c>
    </row>
    <row r="888" spans="1:18" x14ac:dyDescent="0.2">
      <c r="A888" s="5" t="s">
        <v>1284</v>
      </c>
      <c r="B888" s="14" t="s">
        <v>1285</v>
      </c>
      <c r="C888" s="7">
        <v>4007430000</v>
      </c>
      <c r="D888" s="7">
        <v>0</v>
      </c>
      <c r="E888" s="7">
        <v>1215715776</v>
      </c>
      <c r="F888" s="7">
        <v>0</v>
      </c>
      <c r="G888" s="7">
        <v>0</v>
      </c>
      <c r="H888" s="7">
        <v>2791714224</v>
      </c>
      <c r="I888" s="7">
        <v>2791714224</v>
      </c>
      <c r="J888" s="7">
        <v>100</v>
      </c>
      <c r="K888" s="7">
        <v>2791714224</v>
      </c>
      <c r="L888" s="7">
        <v>100</v>
      </c>
      <c r="M888" s="7">
        <v>2791714224</v>
      </c>
      <c r="N888" s="7">
        <v>100</v>
      </c>
      <c r="O888" s="7">
        <v>2791714224</v>
      </c>
      <c r="P888" s="7">
        <v>100</v>
      </c>
      <c r="Q888" s="7">
        <v>0</v>
      </c>
      <c r="R888" s="7">
        <v>0</v>
      </c>
    </row>
    <row r="889" spans="1:18" ht="25.5" x14ac:dyDescent="0.2">
      <c r="A889" s="5" t="s">
        <v>1286</v>
      </c>
      <c r="B889" s="16" t="s">
        <v>1287</v>
      </c>
      <c r="C889" s="7">
        <v>4007430000</v>
      </c>
      <c r="D889" s="7">
        <v>0</v>
      </c>
      <c r="E889" s="7">
        <v>1215715776</v>
      </c>
      <c r="F889" s="7">
        <v>0</v>
      </c>
      <c r="G889" s="7">
        <v>0</v>
      </c>
      <c r="H889" s="7">
        <v>2791714224</v>
      </c>
      <c r="I889" s="7">
        <v>2791714224</v>
      </c>
      <c r="J889" s="7">
        <v>100</v>
      </c>
      <c r="K889" s="7">
        <v>2791714224</v>
      </c>
      <c r="L889" s="7">
        <v>100</v>
      </c>
      <c r="M889" s="7">
        <v>2791714224</v>
      </c>
      <c r="N889" s="7">
        <v>100</v>
      </c>
      <c r="O889" s="7">
        <v>2791714224</v>
      </c>
      <c r="P889" s="7">
        <v>100</v>
      </c>
      <c r="Q889" s="7">
        <v>0</v>
      </c>
      <c r="R889" s="7">
        <v>0</v>
      </c>
    </row>
    <row r="890" spans="1:18" x14ac:dyDescent="0.2">
      <c r="A890" s="5" t="s">
        <v>1288</v>
      </c>
      <c r="B890" s="14" t="s">
        <v>82</v>
      </c>
      <c r="C890" s="7">
        <v>0</v>
      </c>
      <c r="D890" s="7">
        <v>0</v>
      </c>
      <c r="E890" s="7">
        <v>0</v>
      </c>
      <c r="F890" s="7">
        <v>34000000</v>
      </c>
      <c r="G890" s="7">
        <v>0</v>
      </c>
      <c r="H890" s="7">
        <v>34000000</v>
      </c>
      <c r="I890" s="7">
        <v>34000000</v>
      </c>
      <c r="J890" s="7">
        <v>100</v>
      </c>
      <c r="K890" s="7">
        <v>34000000</v>
      </c>
      <c r="L890" s="7">
        <v>100</v>
      </c>
      <c r="M890" s="7">
        <v>34000000</v>
      </c>
      <c r="N890" s="7">
        <v>100</v>
      </c>
      <c r="O890" s="7">
        <v>34000000</v>
      </c>
      <c r="P890" s="7">
        <v>100</v>
      </c>
      <c r="Q890" s="7">
        <v>0</v>
      </c>
      <c r="R890" s="7">
        <v>0</v>
      </c>
    </row>
    <row r="891" spans="1:18" ht="25.5" x14ac:dyDescent="0.2">
      <c r="A891" s="5" t="s">
        <v>1289</v>
      </c>
      <c r="B891" s="16" t="s">
        <v>1287</v>
      </c>
      <c r="C891" s="7">
        <v>0</v>
      </c>
      <c r="D891" s="7">
        <v>0</v>
      </c>
      <c r="E891" s="7">
        <v>0</v>
      </c>
      <c r="F891" s="7">
        <v>34000000</v>
      </c>
      <c r="G891" s="7">
        <v>0</v>
      </c>
      <c r="H891" s="7">
        <v>34000000</v>
      </c>
      <c r="I891" s="7">
        <v>34000000</v>
      </c>
      <c r="J891" s="7">
        <v>100</v>
      </c>
      <c r="K891" s="7">
        <v>34000000</v>
      </c>
      <c r="L891" s="7">
        <v>100</v>
      </c>
      <c r="M891" s="7">
        <v>34000000</v>
      </c>
      <c r="N891" s="7">
        <v>100</v>
      </c>
      <c r="O891" s="7">
        <v>34000000</v>
      </c>
      <c r="P891" s="7">
        <v>100</v>
      </c>
      <c r="Q891" s="7">
        <v>0</v>
      </c>
      <c r="R891" s="7">
        <v>0</v>
      </c>
    </row>
    <row r="892" spans="1:18" x14ac:dyDescent="0.2">
      <c r="A892" s="5" t="s">
        <v>1290</v>
      </c>
      <c r="B892" s="14" t="s">
        <v>1228</v>
      </c>
      <c r="C892" s="7">
        <v>0</v>
      </c>
      <c r="D892" s="7">
        <v>0</v>
      </c>
      <c r="E892" s="7">
        <v>0</v>
      </c>
      <c r="F892" s="7">
        <v>636295707</v>
      </c>
      <c r="G892" s="7">
        <v>0</v>
      </c>
      <c r="H892" s="7">
        <v>636295707</v>
      </c>
      <c r="I892" s="7">
        <v>630645707</v>
      </c>
      <c r="J892" s="7">
        <v>99.112048071699505</v>
      </c>
      <c r="K892" s="7">
        <v>630645707</v>
      </c>
      <c r="L892" s="7">
        <v>99.112048071699505</v>
      </c>
      <c r="M892" s="7">
        <v>630645707</v>
      </c>
      <c r="N892" s="7">
        <v>99.112048071699505</v>
      </c>
      <c r="O892" s="7">
        <v>630645707</v>
      </c>
      <c r="P892" s="7">
        <v>99.112048071699505</v>
      </c>
      <c r="Q892" s="7">
        <v>5650000</v>
      </c>
      <c r="R892" s="7">
        <v>0.88795192830053205</v>
      </c>
    </row>
    <row r="893" spans="1:18" ht="25.5" x14ac:dyDescent="0.2">
      <c r="A893" s="5" t="s">
        <v>1291</v>
      </c>
      <c r="B893" s="16" t="s">
        <v>1287</v>
      </c>
      <c r="C893" s="7">
        <v>0</v>
      </c>
      <c r="D893" s="7">
        <v>0</v>
      </c>
      <c r="E893" s="7">
        <v>0</v>
      </c>
      <c r="F893" s="7">
        <v>636295707</v>
      </c>
      <c r="G893" s="7">
        <v>0</v>
      </c>
      <c r="H893" s="7">
        <v>636295707</v>
      </c>
      <c r="I893" s="7">
        <v>630645707</v>
      </c>
      <c r="J893" s="7">
        <v>99.112048071699505</v>
      </c>
      <c r="K893" s="7">
        <v>630645707</v>
      </c>
      <c r="L893" s="7">
        <v>99.112048071699505</v>
      </c>
      <c r="M893" s="7">
        <v>630645707</v>
      </c>
      <c r="N893" s="7">
        <v>99.112048071699505</v>
      </c>
      <c r="O893" s="7">
        <v>630645707</v>
      </c>
      <c r="P893" s="7">
        <v>99.112048071699505</v>
      </c>
      <c r="Q893" s="7">
        <v>5650000</v>
      </c>
      <c r="R893" s="7">
        <v>0.88795192830053205</v>
      </c>
    </row>
    <row r="894" spans="1:18" x14ac:dyDescent="0.2">
      <c r="A894" s="5" t="s">
        <v>1292</v>
      </c>
      <c r="B894" s="14" t="s">
        <v>1293</v>
      </c>
      <c r="C894" s="7">
        <v>0</v>
      </c>
      <c r="D894" s="7">
        <v>265829293</v>
      </c>
      <c r="E894" s="7">
        <v>0</v>
      </c>
      <c r="F894" s="7">
        <v>0</v>
      </c>
      <c r="G894" s="7">
        <v>0</v>
      </c>
      <c r="H894" s="7">
        <v>265829293</v>
      </c>
      <c r="I894" s="7">
        <v>265829293</v>
      </c>
      <c r="J894" s="7">
        <v>100</v>
      </c>
      <c r="K894" s="7">
        <v>265829293</v>
      </c>
      <c r="L894" s="7">
        <v>100</v>
      </c>
      <c r="M894" s="7">
        <v>265829293</v>
      </c>
      <c r="N894" s="7">
        <v>100</v>
      </c>
      <c r="O894" s="7">
        <v>265829293</v>
      </c>
      <c r="P894" s="7">
        <v>100</v>
      </c>
      <c r="Q894" s="7">
        <v>0</v>
      </c>
      <c r="R894" s="7">
        <v>0</v>
      </c>
    </row>
    <row r="895" spans="1:18" ht="25.5" x14ac:dyDescent="0.2">
      <c r="A895" s="5" t="s">
        <v>1294</v>
      </c>
      <c r="B895" s="16" t="s">
        <v>1287</v>
      </c>
      <c r="C895" s="7">
        <v>0</v>
      </c>
      <c r="D895" s="7">
        <v>265829293</v>
      </c>
      <c r="E895" s="7">
        <v>0</v>
      </c>
      <c r="F895" s="7">
        <v>0</v>
      </c>
      <c r="G895" s="7">
        <v>0</v>
      </c>
      <c r="H895" s="7">
        <v>265829293</v>
      </c>
      <c r="I895" s="7">
        <v>265829293</v>
      </c>
      <c r="J895" s="7">
        <v>100</v>
      </c>
      <c r="K895" s="7">
        <v>265829293</v>
      </c>
      <c r="L895" s="7">
        <v>100</v>
      </c>
      <c r="M895" s="7">
        <v>265829293</v>
      </c>
      <c r="N895" s="7">
        <v>100</v>
      </c>
      <c r="O895" s="7">
        <v>265829293</v>
      </c>
      <c r="P895" s="7">
        <v>100</v>
      </c>
      <c r="Q895" s="7">
        <v>0</v>
      </c>
      <c r="R895" s="7">
        <v>0</v>
      </c>
    </row>
    <row r="896" spans="1:18" x14ac:dyDescent="0.2">
      <c r="A896" s="5" t="s">
        <v>1295</v>
      </c>
      <c r="B896" s="14" t="s">
        <v>1296</v>
      </c>
      <c r="C896" s="7">
        <v>219085000</v>
      </c>
      <c r="D896" s="7">
        <v>1595036815.47</v>
      </c>
      <c r="E896" s="7">
        <v>23137548</v>
      </c>
      <c r="F896" s="7">
        <v>10000000</v>
      </c>
      <c r="G896" s="7">
        <v>378372500</v>
      </c>
      <c r="H896" s="7">
        <v>1422611767.47</v>
      </c>
      <c r="I896" s="7">
        <v>105970613</v>
      </c>
      <c r="J896" s="7">
        <v>7.4490184478411994</v>
      </c>
      <c r="K896" s="7">
        <v>105970613</v>
      </c>
      <c r="L896" s="7">
        <v>7.4490184478411994</v>
      </c>
      <c r="M896" s="7">
        <v>105970613</v>
      </c>
      <c r="N896" s="7">
        <v>7.4490184478411994</v>
      </c>
      <c r="O896" s="7">
        <v>70970613</v>
      </c>
      <c r="P896" s="7">
        <v>4.98875481159667</v>
      </c>
      <c r="Q896" s="7">
        <v>1316641154.47</v>
      </c>
      <c r="R896" s="7">
        <v>92.550981552158788</v>
      </c>
    </row>
    <row r="897" spans="1:18" x14ac:dyDescent="0.2">
      <c r="A897" s="5" t="s">
        <v>1297</v>
      </c>
      <c r="B897" s="14" t="s">
        <v>1298</v>
      </c>
      <c r="C897" s="7">
        <v>90000000</v>
      </c>
      <c r="D897" s="7">
        <v>0</v>
      </c>
      <c r="E897" s="7">
        <v>0</v>
      </c>
      <c r="F897" s="7">
        <v>0</v>
      </c>
      <c r="G897" s="7">
        <v>2872500</v>
      </c>
      <c r="H897" s="7">
        <v>87127500</v>
      </c>
      <c r="I897" s="7">
        <v>29999952</v>
      </c>
      <c r="J897" s="7">
        <v>34.432242403374396</v>
      </c>
      <c r="K897" s="7">
        <v>29999952</v>
      </c>
      <c r="L897" s="7">
        <v>34.432242403374396</v>
      </c>
      <c r="M897" s="7">
        <v>29999952</v>
      </c>
      <c r="N897" s="7">
        <v>34.432242403374396</v>
      </c>
      <c r="O897" s="7">
        <v>29999952</v>
      </c>
      <c r="P897" s="7">
        <v>34.432242403374396</v>
      </c>
      <c r="Q897" s="7">
        <v>57127548</v>
      </c>
      <c r="R897" s="7">
        <v>65.567757596625597</v>
      </c>
    </row>
    <row r="898" spans="1:18" x14ac:dyDescent="0.2">
      <c r="A898" s="5" t="s">
        <v>1299</v>
      </c>
      <c r="B898" s="14" t="s">
        <v>1151</v>
      </c>
      <c r="C898" s="7">
        <v>90000000</v>
      </c>
      <c r="D898" s="7">
        <v>0</v>
      </c>
      <c r="E898" s="7">
        <v>0</v>
      </c>
      <c r="F898" s="7">
        <v>0</v>
      </c>
      <c r="G898" s="7">
        <v>2872500</v>
      </c>
      <c r="H898" s="7">
        <v>87127500</v>
      </c>
      <c r="I898" s="7">
        <v>29999952</v>
      </c>
      <c r="J898" s="7">
        <v>34.432242403374396</v>
      </c>
      <c r="K898" s="7">
        <v>29999952</v>
      </c>
      <c r="L898" s="7">
        <v>34.432242403374396</v>
      </c>
      <c r="M898" s="7">
        <v>29999952</v>
      </c>
      <c r="N898" s="7">
        <v>34.432242403374396</v>
      </c>
      <c r="O898" s="7">
        <v>29999952</v>
      </c>
      <c r="P898" s="7">
        <v>34.432242403374396</v>
      </c>
      <c r="Q898" s="7">
        <v>57127548</v>
      </c>
      <c r="R898" s="7">
        <v>65.567757596625597</v>
      </c>
    </row>
    <row r="899" spans="1:18" ht="25.5" x14ac:dyDescent="0.2">
      <c r="A899" s="5" t="s">
        <v>1300</v>
      </c>
      <c r="B899" s="16" t="s">
        <v>1301</v>
      </c>
      <c r="C899" s="7">
        <v>90000000</v>
      </c>
      <c r="D899" s="7">
        <v>0</v>
      </c>
      <c r="E899" s="7">
        <v>0</v>
      </c>
      <c r="F899" s="7">
        <v>0</v>
      </c>
      <c r="G899" s="7">
        <v>2872500</v>
      </c>
      <c r="H899" s="7">
        <v>87127500</v>
      </c>
      <c r="I899" s="7">
        <v>29999952</v>
      </c>
      <c r="J899" s="7">
        <v>34.432242403374396</v>
      </c>
      <c r="K899" s="7">
        <v>29999952</v>
      </c>
      <c r="L899" s="7">
        <v>34.432242403374396</v>
      </c>
      <c r="M899" s="7">
        <v>29999952</v>
      </c>
      <c r="N899" s="7">
        <v>34.432242403374396</v>
      </c>
      <c r="O899" s="7">
        <v>29999952</v>
      </c>
      <c r="P899" s="7">
        <v>34.432242403374396</v>
      </c>
      <c r="Q899" s="7">
        <v>57127548</v>
      </c>
      <c r="R899" s="7">
        <v>65.567757596625597</v>
      </c>
    </row>
    <row r="900" spans="1:18" x14ac:dyDescent="0.2">
      <c r="A900" s="5" t="s">
        <v>1302</v>
      </c>
      <c r="B900" s="14" t="s">
        <v>1303</v>
      </c>
      <c r="C900" s="7">
        <v>75000000</v>
      </c>
      <c r="D900" s="7">
        <v>1573700455.47</v>
      </c>
      <c r="E900" s="7">
        <v>0</v>
      </c>
      <c r="F900" s="7">
        <v>0</v>
      </c>
      <c r="G900" s="7">
        <v>375500000</v>
      </c>
      <c r="H900" s="7">
        <v>1273200455.47</v>
      </c>
      <c r="I900" s="7">
        <v>40232661</v>
      </c>
      <c r="J900" s="7">
        <v>3.1599628186708597</v>
      </c>
      <c r="K900" s="7">
        <v>40232661</v>
      </c>
      <c r="L900" s="7">
        <v>3.1599628186708597</v>
      </c>
      <c r="M900" s="7">
        <v>40232661</v>
      </c>
      <c r="N900" s="7">
        <v>3.1599628186708597</v>
      </c>
      <c r="O900" s="7">
        <v>40232661</v>
      </c>
      <c r="P900" s="7">
        <v>3.1599628186708597</v>
      </c>
      <c r="Q900" s="7">
        <v>1232967794.47</v>
      </c>
      <c r="R900" s="7">
        <v>96.840037181329095</v>
      </c>
    </row>
    <row r="901" spans="1:18" x14ac:dyDescent="0.2">
      <c r="A901" s="5" t="s">
        <v>1304</v>
      </c>
      <c r="B901" s="14" t="s">
        <v>1151</v>
      </c>
      <c r="C901" s="7">
        <v>75000000</v>
      </c>
      <c r="D901" s="7">
        <v>0</v>
      </c>
      <c r="E901" s="7">
        <v>0</v>
      </c>
      <c r="F901" s="7">
        <v>0</v>
      </c>
      <c r="G901" s="7">
        <v>0</v>
      </c>
      <c r="H901" s="7">
        <v>75000000</v>
      </c>
      <c r="I901" s="7">
        <v>36309328</v>
      </c>
      <c r="J901" s="7">
        <v>48.412437333333301</v>
      </c>
      <c r="K901" s="7">
        <v>36309328</v>
      </c>
      <c r="L901" s="7">
        <v>48.412437333333301</v>
      </c>
      <c r="M901" s="7">
        <v>36309328</v>
      </c>
      <c r="N901" s="7">
        <v>48.412437333333301</v>
      </c>
      <c r="O901" s="7">
        <v>36309328</v>
      </c>
      <c r="P901" s="7">
        <v>48.412437333333301</v>
      </c>
      <c r="Q901" s="7">
        <v>38690672</v>
      </c>
      <c r="R901" s="7">
        <v>51.587562666666699</v>
      </c>
    </row>
    <row r="902" spans="1:18" ht="38.25" x14ac:dyDescent="0.2">
      <c r="A902" s="5" t="s">
        <v>1305</v>
      </c>
      <c r="B902" s="16" t="s">
        <v>1306</v>
      </c>
      <c r="C902" s="7">
        <v>75000000</v>
      </c>
      <c r="D902" s="7">
        <v>0</v>
      </c>
      <c r="E902" s="7">
        <v>0</v>
      </c>
      <c r="F902" s="7">
        <v>0</v>
      </c>
      <c r="G902" s="7">
        <v>0</v>
      </c>
      <c r="H902" s="7">
        <v>75000000</v>
      </c>
      <c r="I902" s="7">
        <v>36309328</v>
      </c>
      <c r="J902" s="7">
        <v>48.412437333333301</v>
      </c>
      <c r="K902" s="7">
        <v>36309328</v>
      </c>
      <c r="L902" s="7">
        <v>48.412437333333301</v>
      </c>
      <c r="M902" s="7">
        <v>36309328</v>
      </c>
      <c r="N902" s="7">
        <v>48.412437333333301</v>
      </c>
      <c r="O902" s="7">
        <v>36309328</v>
      </c>
      <c r="P902" s="7">
        <v>48.412437333333301</v>
      </c>
      <c r="Q902" s="7">
        <v>38690672</v>
      </c>
      <c r="R902" s="7">
        <v>51.587562666666699</v>
      </c>
    </row>
    <row r="903" spans="1:18" x14ac:dyDescent="0.2">
      <c r="A903" s="5" t="s">
        <v>1307</v>
      </c>
      <c r="B903" s="14" t="s">
        <v>1262</v>
      </c>
      <c r="C903" s="7">
        <v>0</v>
      </c>
      <c r="D903" s="7">
        <v>73700455.469999999</v>
      </c>
      <c r="E903" s="7">
        <v>0</v>
      </c>
      <c r="F903" s="7">
        <v>0</v>
      </c>
      <c r="G903" s="7">
        <v>18500000</v>
      </c>
      <c r="H903" s="7">
        <v>55200455.469999999</v>
      </c>
      <c r="I903" s="7">
        <v>3923333</v>
      </c>
      <c r="J903" s="7">
        <v>7.1074286735409791</v>
      </c>
      <c r="K903" s="7">
        <v>3923333</v>
      </c>
      <c r="L903" s="7">
        <v>7.1074286735409791</v>
      </c>
      <c r="M903" s="7">
        <v>3923333</v>
      </c>
      <c r="N903" s="7">
        <v>7.1074286735409791</v>
      </c>
      <c r="O903" s="7">
        <v>3923333</v>
      </c>
      <c r="P903" s="7">
        <v>7.1074286735409791</v>
      </c>
      <c r="Q903" s="7">
        <v>51277122.469999999</v>
      </c>
      <c r="R903" s="7">
        <v>92.892571326458992</v>
      </c>
    </row>
    <row r="904" spans="1:18" ht="38.25" x14ac:dyDescent="0.2">
      <c r="A904" s="5" t="s">
        <v>1308</v>
      </c>
      <c r="B904" s="16" t="s">
        <v>1306</v>
      </c>
      <c r="C904" s="7">
        <v>0</v>
      </c>
      <c r="D904" s="7">
        <v>73700455.469999999</v>
      </c>
      <c r="E904" s="7">
        <v>0</v>
      </c>
      <c r="F904" s="7">
        <v>0</v>
      </c>
      <c r="G904" s="7">
        <v>18500000</v>
      </c>
      <c r="H904" s="7">
        <v>55200455.469999999</v>
      </c>
      <c r="I904" s="7">
        <v>3923333</v>
      </c>
      <c r="J904" s="7">
        <v>7.1074286735409791</v>
      </c>
      <c r="K904" s="7">
        <v>3923333</v>
      </c>
      <c r="L904" s="7">
        <v>7.1074286735409791</v>
      </c>
      <c r="M904" s="7">
        <v>3923333</v>
      </c>
      <c r="N904" s="7">
        <v>7.1074286735409791</v>
      </c>
      <c r="O904" s="7">
        <v>3923333</v>
      </c>
      <c r="P904" s="7">
        <v>7.1074286735409791</v>
      </c>
      <c r="Q904" s="7">
        <v>51277122.469999999</v>
      </c>
      <c r="R904" s="7">
        <v>92.892571326458992</v>
      </c>
    </row>
    <row r="905" spans="1:18" x14ac:dyDescent="0.2">
      <c r="A905" s="5" t="s">
        <v>1309</v>
      </c>
      <c r="B905" s="14" t="s">
        <v>1171</v>
      </c>
      <c r="C905" s="7">
        <v>0</v>
      </c>
      <c r="D905" s="7">
        <v>1500000000</v>
      </c>
      <c r="E905" s="7">
        <v>0</v>
      </c>
      <c r="F905" s="7">
        <v>0</v>
      </c>
      <c r="G905" s="7">
        <v>357000000</v>
      </c>
      <c r="H905" s="7">
        <v>1143000000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  <c r="Q905" s="7">
        <v>1143000000</v>
      </c>
      <c r="R905" s="7">
        <v>100</v>
      </c>
    </row>
    <row r="906" spans="1:18" ht="38.25" x14ac:dyDescent="0.2">
      <c r="A906" s="5" t="s">
        <v>1310</v>
      </c>
      <c r="B906" s="16" t="s">
        <v>1306</v>
      </c>
      <c r="C906" s="7">
        <v>0</v>
      </c>
      <c r="D906" s="7">
        <v>1500000000</v>
      </c>
      <c r="E906" s="7">
        <v>0</v>
      </c>
      <c r="F906" s="7">
        <v>0</v>
      </c>
      <c r="G906" s="7">
        <v>357000000</v>
      </c>
      <c r="H906" s="7">
        <v>1143000000</v>
      </c>
      <c r="I906" s="7">
        <v>0</v>
      </c>
      <c r="J906" s="7">
        <v>0</v>
      </c>
      <c r="K906" s="7">
        <v>0</v>
      </c>
      <c r="L906" s="7">
        <v>0</v>
      </c>
      <c r="M906" s="7">
        <v>0</v>
      </c>
      <c r="N906" s="7">
        <v>0</v>
      </c>
      <c r="O906" s="7">
        <v>0</v>
      </c>
      <c r="P906" s="7">
        <v>0</v>
      </c>
      <c r="Q906" s="7">
        <v>1143000000</v>
      </c>
      <c r="R906" s="7">
        <v>100</v>
      </c>
    </row>
    <row r="907" spans="1:18" x14ac:dyDescent="0.2">
      <c r="A907" s="5" t="s">
        <v>1311</v>
      </c>
      <c r="B907" s="14" t="s">
        <v>1312</v>
      </c>
      <c r="C907" s="7">
        <v>54085000</v>
      </c>
      <c r="D907" s="7">
        <v>21336360</v>
      </c>
      <c r="E907" s="7">
        <v>23137548</v>
      </c>
      <c r="F907" s="7">
        <v>10000000</v>
      </c>
      <c r="G907" s="7">
        <v>0</v>
      </c>
      <c r="H907" s="7">
        <v>62283812</v>
      </c>
      <c r="I907" s="7">
        <v>35738000</v>
      </c>
      <c r="J907" s="7">
        <v>57.379275372547795</v>
      </c>
      <c r="K907" s="7">
        <v>35738000</v>
      </c>
      <c r="L907" s="7">
        <v>57.379275372547795</v>
      </c>
      <c r="M907" s="7">
        <v>35738000</v>
      </c>
      <c r="N907" s="7">
        <v>57.379275372547795</v>
      </c>
      <c r="O907" s="7">
        <v>738000</v>
      </c>
      <c r="P907" s="7">
        <v>1.1848985736454301</v>
      </c>
      <c r="Q907" s="7">
        <v>26545812</v>
      </c>
      <c r="R907" s="7">
        <v>42.620724627452198</v>
      </c>
    </row>
    <row r="908" spans="1:18" x14ac:dyDescent="0.2">
      <c r="A908" s="5" t="s">
        <v>1313</v>
      </c>
      <c r="B908" s="14" t="s">
        <v>1151</v>
      </c>
      <c r="C908" s="7">
        <v>25000000</v>
      </c>
      <c r="D908" s="7">
        <v>0</v>
      </c>
      <c r="E908" s="7">
        <v>0</v>
      </c>
      <c r="F908" s="7">
        <v>10000000</v>
      </c>
      <c r="G908" s="7">
        <v>0</v>
      </c>
      <c r="H908" s="7">
        <v>35000000</v>
      </c>
      <c r="I908" s="7">
        <v>35000000</v>
      </c>
      <c r="J908" s="7">
        <v>100</v>
      </c>
      <c r="K908" s="7">
        <v>35000000</v>
      </c>
      <c r="L908" s="7">
        <v>100</v>
      </c>
      <c r="M908" s="7">
        <v>35000000</v>
      </c>
      <c r="N908" s="7">
        <v>100</v>
      </c>
      <c r="O908" s="7">
        <v>0</v>
      </c>
      <c r="P908" s="7">
        <v>0</v>
      </c>
      <c r="Q908" s="7">
        <v>0</v>
      </c>
      <c r="R908" s="7">
        <v>0</v>
      </c>
    </row>
    <row r="909" spans="1:18" ht="25.5" x14ac:dyDescent="0.2">
      <c r="A909" s="5" t="s">
        <v>1314</v>
      </c>
      <c r="B909" s="16" t="s">
        <v>1315</v>
      </c>
      <c r="C909" s="7">
        <v>25000000</v>
      </c>
      <c r="D909" s="7">
        <v>0</v>
      </c>
      <c r="E909" s="7">
        <v>0</v>
      </c>
      <c r="F909" s="7">
        <v>10000000</v>
      </c>
      <c r="G909" s="7">
        <v>0</v>
      </c>
      <c r="H909" s="7">
        <v>35000000</v>
      </c>
      <c r="I909" s="7">
        <v>35000000</v>
      </c>
      <c r="J909" s="7">
        <v>100</v>
      </c>
      <c r="K909" s="7">
        <v>35000000</v>
      </c>
      <c r="L909" s="7">
        <v>100</v>
      </c>
      <c r="M909" s="7">
        <v>35000000</v>
      </c>
      <c r="N909" s="7">
        <v>100</v>
      </c>
      <c r="O909" s="7">
        <v>0</v>
      </c>
      <c r="P909" s="7">
        <v>0</v>
      </c>
      <c r="Q909" s="7">
        <v>0</v>
      </c>
      <c r="R909" s="7">
        <v>0</v>
      </c>
    </row>
    <row r="910" spans="1:18" x14ac:dyDescent="0.2">
      <c r="A910" s="5" t="s">
        <v>1316</v>
      </c>
      <c r="B910" s="14" t="s">
        <v>1317</v>
      </c>
      <c r="C910" s="7">
        <v>27825000</v>
      </c>
      <c r="D910" s="7">
        <v>0</v>
      </c>
      <c r="E910" s="7">
        <v>23137548</v>
      </c>
      <c r="F910" s="7">
        <v>0</v>
      </c>
      <c r="G910" s="7">
        <v>0</v>
      </c>
      <c r="H910" s="7">
        <v>4687452</v>
      </c>
      <c r="I910" s="7">
        <v>0</v>
      </c>
      <c r="J910" s="7">
        <v>0</v>
      </c>
      <c r="K910" s="7">
        <v>0</v>
      </c>
      <c r="L910" s="7">
        <v>0</v>
      </c>
      <c r="M910" s="7">
        <v>0</v>
      </c>
      <c r="N910" s="7">
        <v>0</v>
      </c>
      <c r="O910" s="7">
        <v>0</v>
      </c>
      <c r="P910" s="7">
        <v>0</v>
      </c>
      <c r="Q910" s="7">
        <v>4687452</v>
      </c>
      <c r="R910" s="7">
        <v>100</v>
      </c>
    </row>
    <row r="911" spans="1:18" ht="25.5" x14ac:dyDescent="0.2">
      <c r="A911" s="5" t="s">
        <v>1318</v>
      </c>
      <c r="B911" s="16" t="s">
        <v>1319</v>
      </c>
      <c r="C911" s="7">
        <v>27825000</v>
      </c>
      <c r="D911" s="7">
        <v>0</v>
      </c>
      <c r="E911" s="7">
        <v>23137548</v>
      </c>
      <c r="F911" s="7">
        <v>0</v>
      </c>
      <c r="G911" s="7">
        <v>0</v>
      </c>
      <c r="H911" s="7">
        <v>4687452</v>
      </c>
      <c r="I911" s="7">
        <v>0</v>
      </c>
      <c r="J911" s="7">
        <v>0</v>
      </c>
      <c r="K911" s="7">
        <v>0</v>
      </c>
      <c r="L911" s="7">
        <v>0</v>
      </c>
      <c r="M911" s="7">
        <v>0</v>
      </c>
      <c r="N911" s="7">
        <v>0</v>
      </c>
      <c r="O911" s="7">
        <v>0</v>
      </c>
      <c r="P911" s="7">
        <v>0</v>
      </c>
      <c r="Q911" s="7">
        <v>4687452</v>
      </c>
      <c r="R911" s="7">
        <v>100</v>
      </c>
    </row>
    <row r="912" spans="1:18" x14ac:dyDescent="0.2">
      <c r="A912" s="5" t="s">
        <v>1320</v>
      </c>
      <c r="B912" s="14" t="s">
        <v>1321</v>
      </c>
      <c r="C912" s="7">
        <v>1260000</v>
      </c>
      <c r="D912" s="7">
        <v>0</v>
      </c>
      <c r="E912" s="7">
        <v>0</v>
      </c>
      <c r="F912" s="7">
        <v>0</v>
      </c>
      <c r="G912" s="7">
        <v>0</v>
      </c>
      <c r="H912" s="7">
        <v>1260000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  <c r="Q912" s="7">
        <v>1260000</v>
      </c>
      <c r="R912" s="7">
        <v>100</v>
      </c>
    </row>
    <row r="913" spans="1:18" x14ac:dyDescent="0.2">
      <c r="A913" s="5" t="s">
        <v>1322</v>
      </c>
      <c r="B913" s="14" t="s">
        <v>1323</v>
      </c>
      <c r="C913" s="7">
        <v>1260000</v>
      </c>
      <c r="D913" s="7">
        <v>0</v>
      </c>
      <c r="E913" s="7">
        <v>0</v>
      </c>
      <c r="F913" s="7">
        <v>0</v>
      </c>
      <c r="G913" s="7">
        <v>0</v>
      </c>
      <c r="H913" s="7">
        <v>1260000</v>
      </c>
      <c r="I913" s="7">
        <v>0</v>
      </c>
      <c r="J913" s="7">
        <v>0</v>
      </c>
      <c r="K913" s="7">
        <v>0</v>
      </c>
      <c r="L913" s="7">
        <v>0</v>
      </c>
      <c r="M913" s="7">
        <v>0</v>
      </c>
      <c r="N913" s="7">
        <v>0</v>
      </c>
      <c r="O913" s="7">
        <v>0</v>
      </c>
      <c r="P913" s="7">
        <v>0</v>
      </c>
      <c r="Q913" s="7">
        <v>1260000</v>
      </c>
      <c r="R913" s="7">
        <v>100</v>
      </c>
    </row>
    <row r="914" spans="1:18" x14ac:dyDescent="0.2">
      <c r="A914" s="5" t="s">
        <v>1324</v>
      </c>
      <c r="B914" s="14" t="s">
        <v>1325</v>
      </c>
      <c r="C914" s="7">
        <v>0</v>
      </c>
      <c r="D914" s="7">
        <v>21336360</v>
      </c>
      <c r="E914" s="7">
        <v>0</v>
      </c>
      <c r="F914" s="7">
        <v>0</v>
      </c>
      <c r="G914" s="7">
        <v>0</v>
      </c>
      <c r="H914" s="7">
        <v>21336360</v>
      </c>
      <c r="I914" s="7">
        <v>738000</v>
      </c>
      <c r="J914" s="7">
        <v>3.4588842707940799</v>
      </c>
      <c r="K914" s="7">
        <v>738000</v>
      </c>
      <c r="L914" s="7">
        <v>3.4588842707940799</v>
      </c>
      <c r="M914" s="7">
        <v>738000</v>
      </c>
      <c r="N914" s="7">
        <v>3.4588842707940799</v>
      </c>
      <c r="O914" s="7">
        <v>738000</v>
      </c>
      <c r="P914" s="7">
        <v>3.4588842707940799</v>
      </c>
      <c r="Q914" s="7">
        <v>20598360</v>
      </c>
      <c r="R914" s="7">
        <v>96.541115729205885</v>
      </c>
    </row>
    <row r="915" spans="1:18" ht="25.5" x14ac:dyDescent="0.2">
      <c r="A915" s="5" t="s">
        <v>1326</v>
      </c>
      <c r="B915" s="16" t="s">
        <v>1319</v>
      </c>
      <c r="C915" s="7">
        <v>0</v>
      </c>
      <c r="D915" s="7">
        <v>21336360</v>
      </c>
      <c r="E915" s="7">
        <v>0</v>
      </c>
      <c r="F915" s="7">
        <v>0</v>
      </c>
      <c r="G915" s="7">
        <v>0</v>
      </c>
      <c r="H915" s="7">
        <v>21336360</v>
      </c>
      <c r="I915" s="7">
        <v>738000</v>
      </c>
      <c r="J915" s="7">
        <v>3.4588842707940799</v>
      </c>
      <c r="K915" s="7">
        <v>738000</v>
      </c>
      <c r="L915" s="7">
        <v>3.4588842707940799</v>
      </c>
      <c r="M915" s="7">
        <v>738000</v>
      </c>
      <c r="N915" s="7">
        <v>3.4588842707940799</v>
      </c>
      <c r="O915" s="7">
        <v>738000</v>
      </c>
      <c r="P915" s="7">
        <v>3.4588842707940799</v>
      </c>
      <c r="Q915" s="7">
        <v>20598360</v>
      </c>
      <c r="R915" s="7">
        <v>96.541115729205885</v>
      </c>
    </row>
    <row r="916" spans="1:18" x14ac:dyDescent="0.2">
      <c r="A916" s="5" t="s">
        <v>1327</v>
      </c>
      <c r="B916" s="14" t="s">
        <v>1328</v>
      </c>
      <c r="C916" s="7">
        <v>21476570799</v>
      </c>
      <c r="D916" s="7">
        <v>39371125457.599998</v>
      </c>
      <c r="E916" s="7">
        <v>37509990388</v>
      </c>
      <c r="F916" s="7">
        <v>2268166862</v>
      </c>
      <c r="G916" s="7">
        <v>303000000</v>
      </c>
      <c r="H916" s="7">
        <v>25302872730.599998</v>
      </c>
      <c r="I916" s="7">
        <v>20844406778.959999</v>
      </c>
      <c r="J916" s="7">
        <v>82.379605671224198</v>
      </c>
      <c r="K916" s="7">
        <v>20844406778.959999</v>
      </c>
      <c r="L916" s="7">
        <v>82.379605671224198</v>
      </c>
      <c r="M916" s="7">
        <v>16436750817.780001</v>
      </c>
      <c r="N916" s="7">
        <v>64.960018543278792</v>
      </c>
      <c r="O916" s="7">
        <v>11297106194.84</v>
      </c>
      <c r="P916" s="7">
        <v>44.647524078077701</v>
      </c>
      <c r="Q916" s="7">
        <v>4458465951.6400003</v>
      </c>
      <c r="R916" s="7">
        <v>17.620394328775799</v>
      </c>
    </row>
    <row r="917" spans="1:18" x14ac:dyDescent="0.2">
      <c r="A917" s="5" t="s">
        <v>1329</v>
      </c>
      <c r="B917" s="14" t="s">
        <v>1330</v>
      </c>
      <c r="C917" s="7">
        <v>16818411944</v>
      </c>
      <c r="D917" s="7">
        <v>37575483636.599998</v>
      </c>
      <c r="E917" s="7">
        <v>33954069397</v>
      </c>
      <c r="F917" s="7">
        <v>2268166862</v>
      </c>
      <c r="G917" s="7">
        <v>303000000</v>
      </c>
      <c r="H917" s="7">
        <v>22404993045.599998</v>
      </c>
      <c r="I917" s="7">
        <v>19650301419.299999</v>
      </c>
      <c r="J917" s="7">
        <v>87.705010125673795</v>
      </c>
      <c r="K917" s="7">
        <v>19650301419.299999</v>
      </c>
      <c r="L917" s="7">
        <v>87.705010125673795</v>
      </c>
      <c r="M917" s="7">
        <v>15503659914.120001</v>
      </c>
      <c r="N917" s="7">
        <v>69.197343121535511</v>
      </c>
      <c r="O917" s="7">
        <v>10364015291.18</v>
      </c>
      <c r="P917" s="7">
        <v>46.257614408031898</v>
      </c>
      <c r="Q917" s="7">
        <v>2754691626.3000002</v>
      </c>
      <c r="R917" s="7">
        <v>12.294989874326198</v>
      </c>
    </row>
    <row r="918" spans="1:18" x14ac:dyDescent="0.2">
      <c r="A918" s="5" t="s">
        <v>1331</v>
      </c>
      <c r="B918" s="14" t="s">
        <v>66</v>
      </c>
      <c r="C918" s="7">
        <v>16818411944</v>
      </c>
      <c r="D918" s="7">
        <v>37575483636.599998</v>
      </c>
      <c r="E918" s="7">
        <v>33954069397</v>
      </c>
      <c r="F918" s="7">
        <v>2268166862</v>
      </c>
      <c r="G918" s="7">
        <v>303000000</v>
      </c>
      <c r="H918" s="7">
        <v>22404993045.599998</v>
      </c>
      <c r="I918" s="7">
        <v>19650301419.299999</v>
      </c>
      <c r="J918" s="7">
        <v>87.705010125673795</v>
      </c>
      <c r="K918" s="7">
        <v>19650301419.299999</v>
      </c>
      <c r="L918" s="7">
        <v>87.705010125673795</v>
      </c>
      <c r="M918" s="7">
        <v>15503659914.120001</v>
      </c>
      <c r="N918" s="7">
        <v>69.197343121535511</v>
      </c>
      <c r="O918" s="7">
        <v>10364015291.18</v>
      </c>
      <c r="P918" s="7">
        <v>46.257614408031898</v>
      </c>
      <c r="Q918" s="7">
        <v>2754691626.3000002</v>
      </c>
      <c r="R918" s="7">
        <v>12.294989874326198</v>
      </c>
    </row>
    <row r="919" spans="1:18" x14ac:dyDescent="0.2">
      <c r="A919" s="5" t="s">
        <v>1332</v>
      </c>
      <c r="B919" s="14" t="s">
        <v>1333</v>
      </c>
      <c r="C919" s="7">
        <v>0</v>
      </c>
      <c r="D919" s="7">
        <v>0</v>
      </c>
      <c r="E919" s="7">
        <v>0</v>
      </c>
      <c r="F919" s="7">
        <v>0</v>
      </c>
      <c r="G919" s="7">
        <v>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0</v>
      </c>
      <c r="N919" s="7">
        <v>0</v>
      </c>
      <c r="O919" s="7">
        <v>0</v>
      </c>
      <c r="P919" s="7">
        <v>0</v>
      </c>
      <c r="Q919" s="7">
        <v>0</v>
      </c>
      <c r="R919" s="7">
        <v>0</v>
      </c>
    </row>
    <row r="920" spans="1:18" x14ac:dyDescent="0.2">
      <c r="A920" s="5" t="s">
        <v>1334</v>
      </c>
      <c r="B920" s="14" t="s">
        <v>279</v>
      </c>
      <c r="C920" s="7">
        <v>0</v>
      </c>
      <c r="D920" s="7">
        <v>0</v>
      </c>
      <c r="E920" s="7">
        <v>0</v>
      </c>
      <c r="F920" s="7">
        <v>0</v>
      </c>
      <c r="G920" s="7">
        <v>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0</v>
      </c>
      <c r="N920" s="7">
        <v>0</v>
      </c>
      <c r="O920" s="7">
        <v>0</v>
      </c>
      <c r="P920" s="7">
        <v>0</v>
      </c>
      <c r="Q920" s="7">
        <v>0</v>
      </c>
      <c r="R920" s="7">
        <v>0</v>
      </c>
    </row>
    <row r="921" spans="1:18" x14ac:dyDescent="0.2">
      <c r="A921" s="5" t="s">
        <v>1335</v>
      </c>
      <c r="B921" s="14" t="s">
        <v>1336</v>
      </c>
      <c r="C921" s="7">
        <v>0</v>
      </c>
      <c r="D921" s="7">
        <v>0</v>
      </c>
      <c r="E921" s="7">
        <v>0</v>
      </c>
      <c r="F921" s="7">
        <v>0</v>
      </c>
      <c r="G921" s="7">
        <v>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0</v>
      </c>
      <c r="N921" s="7">
        <v>0</v>
      </c>
      <c r="O921" s="7">
        <v>0</v>
      </c>
      <c r="P921" s="7">
        <v>0</v>
      </c>
      <c r="Q921" s="7">
        <v>0</v>
      </c>
      <c r="R921" s="7">
        <v>0</v>
      </c>
    </row>
    <row r="922" spans="1:18" x14ac:dyDescent="0.2">
      <c r="A922" s="5" t="s">
        <v>1337</v>
      </c>
      <c r="B922" s="14" t="s">
        <v>1338</v>
      </c>
      <c r="C922" s="7">
        <v>0</v>
      </c>
      <c r="D922" s="7">
        <v>0</v>
      </c>
      <c r="E922" s="7">
        <v>0</v>
      </c>
      <c r="F922" s="7">
        <v>0</v>
      </c>
      <c r="G922" s="7">
        <v>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0</v>
      </c>
      <c r="N922" s="7">
        <v>0</v>
      </c>
      <c r="O922" s="7">
        <v>0</v>
      </c>
      <c r="P922" s="7">
        <v>0</v>
      </c>
      <c r="Q922" s="7">
        <v>0</v>
      </c>
      <c r="R922" s="7">
        <v>0</v>
      </c>
    </row>
    <row r="923" spans="1:18" x14ac:dyDescent="0.2">
      <c r="A923" s="5" t="s">
        <v>1339</v>
      </c>
      <c r="B923" s="14" t="s">
        <v>1340</v>
      </c>
      <c r="C923" s="7">
        <v>0</v>
      </c>
      <c r="D923" s="7">
        <v>0</v>
      </c>
      <c r="E923" s="7">
        <v>0</v>
      </c>
      <c r="F923" s="7">
        <v>0</v>
      </c>
      <c r="G923" s="7">
        <v>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0</v>
      </c>
      <c r="N923" s="7">
        <v>0</v>
      </c>
      <c r="O923" s="7">
        <v>0</v>
      </c>
      <c r="P923" s="7">
        <v>0</v>
      </c>
      <c r="Q923" s="7">
        <v>0</v>
      </c>
      <c r="R923" s="7">
        <v>0</v>
      </c>
    </row>
    <row r="924" spans="1:18" x14ac:dyDescent="0.2">
      <c r="A924" s="5" t="s">
        <v>1341</v>
      </c>
      <c r="B924" s="14" t="s">
        <v>1342</v>
      </c>
      <c r="C924" s="7">
        <v>0</v>
      </c>
      <c r="D924" s="7">
        <v>0</v>
      </c>
      <c r="E924" s="7">
        <v>0</v>
      </c>
      <c r="F924" s="7">
        <v>0</v>
      </c>
      <c r="G924" s="7">
        <v>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0</v>
      </c>
      <c r="N924" s="7">
        <v>0</v>
      </c>
      <c r="O924" s="7">
        <v>0</v>
      </c>
      <c r="P924" s="7">
        <v>0</v>
      </c>
      <c r="Q924" s="7">
        <v>0</v>
      </c>
      <c r="R924" s="7">
        <v>0</v>
      </c>
    </row>
    <row r="925" spans="1:18" x14ac:dyDescent="0.2">
      <c r="A925" s="5" t="s">
        <v>1343</v>
      </c>
      <c r="B925" s="14" t="s">
        <v>1344</v>
      </c>
      <c r="C925" s="7">
        <v>0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0</v>
      </c>
      <c r="N925" s="7">
        <v>0</v>
      </c>
      <c r="O925" s="7">
        <v>0</v>
      </c>
      <c r="P925" s="7">
        <v>0</v>
      </c>
      <c r="Q925" s="7">
        <v>0</v>
      </c>
      <c r="R925" s="7">
        <v>0</v>
      </c>
    </row>
    <row r="926" spans="1:18" x14ac:dyDescent="0.2">
      <c r="A926" s="5" t="s">
        <v>1345</v>
      </c>
      <c r="B926" s="14" t="s">
        <v>68</v>
      </c>
      <c r="C926" s="7">
        <v>13468343658</v>
      </c>
      <c r="D926" s="7">
        <v>16416856265.6</v>
      </c>
      <c r="E926" s="7">
        <v>13858134546</v>
      </c>
      <c r="F926" s="7">
        <v>2158166862</v>
      </c>
      <c r="G926" s="7">
        <v>120000000</v>
      </c>
      <c r="H926" s="7">
        <v>18065232239.599998</v>
      </c>
      <c r="I926" s="7">
        <v>15486369962.1</v>
      </c>
      <c r="J926" s="7">
        <v>85.724721147802398</v>
      </c>
      <c r="K926" s="7">
        <v>15486369962.1</v>
      </c>
      <c r="L926" s="7">
        <v>85.724721147802398</v>
      </c>
      <c r="M926" s="7">
        <v>14840991344.92</v>
      </c>
      <c r="N926" s="7">
        <v>82.152231137044112</v>
      </c>
      <c r="O926" s="7">
        <v>9735999608.9799995</v>
      </c>
      <c r="P926" s="7">
        <v>53.893575680904597</v>
      </c>
      <c r="Q926" s="7">
        <v>2578862277.5</v>
      </c>
      <c r="R926" s="7">
        <v>14.275278852197602</v>
      </c>
    </row>
    <row r="927" spans="1:18" x14ac:dyDescent="0.2">
      <c r="A927" s="5" t="s">
        <v>1346</v>
      </c>
      <c r="B927" s="14" t="s">
        <v>279</v>
      </c>
      <c r="C927" s="7">
        <v>13468343658</v>
      </c>
      <c r="D927" s="7">
        <v>16416856265.6</v>
      </c>
      <c r="E927" s="7">
        <v>13858134546</v>
      </c>
      <c r="F927" s="7">
        <v>2158166862</v>
      </c>
      <c r="G927" s="7">
        <v>120000000</v>
      </c>
      <c r="H927" s="7">
        <v>18065232239.599998</v>
      </c>
      <c r="I927" s="7">
        <v>15486369962.1</v>
      </c>
      <c r="J927" s="7">
        <v>85.724721147802398</v>
      </c>
      <c r="K927" s="7">
        <v>15486369962.1</v>
      </c>
      <c r="L927" s="7">
        <v>85.724721147802398</v>
      </c>
      <c r="M927" s="7">
        <v>14840991344.92</v>
      </c>
      <c r="N927" s="7">
        <v>82.152231137044112</v>
      </c>
      <c r="O927" s="7">
        <v>9735999608.9799995</v>
      </c>
      <c r="P927" s="7">
        <v>53.893575680904597</v>
      </c>
      <c r="Q927" s="7">
        <v>2578862277.5</v>
      </c>
      <c r="R927" s="7">
        <v>14.275278852197602</v>
      </c>
    </row>
    <row r="928" spans="1:18" x14ac:dyDescent="0.2">
      <c r="A928" s="5" t="s">
        <v>1347</v>
      </c>
      <c r="B928" s="14" t="s">
        <v>281</v>
      </c>
      <c r="C928" s="7">
        <v>13468343658</v>
      </c>
      <c r="D928" s="7">
        <v>16416856265.6</v>
      </c>
      <c r="E928" s="7">
        <v>13858134546</v>
      </c>
      <c r="F928" s="7">
        <v>2158166862</v>
      </c>
      <c r="G928" s="7">
        <v>120000000</v>
      </c>
      <c r="H928" s="7">
        <v>18065232239.599998</v>
      </c>
      <c r="I928" s="7">
        <v>15486369962.1</v>
      </c>
      <c r="J928" s="7">
        <v>85.724721147802398</v>
      </c>
      <c r="K928" s="7">
        <v>15486369962.1</v>
      </c>
      <c r="L928" s="7">
        <v>85.724721147802398</v>
      </c>
      <c r="M928" s="7">
        <v>14840991344.92</v>
      </c>
      <c r="N928" s="7">
        <v>82.152231137044112</v>
      </c>
      <c r="O928" s="7">
        <v>9735999608.9799995</v>
      </c>
      <c r="P928" s="7">
        <v>53.893575680904597</v>
      </c>
      <c r="Q928" s="7">
        <v>2578862277.5</v>
      </c>
      <c r="R928" s="7">
        <v>14.275278852197602</v>
      </c>
    </row>
    <row r="929" spans="1:18" x14ac:dyDescent="0.2">
      <c r="A929" s="5" t="s">
        <v>1348</v>
      </c>
      <c r="B929" s="14" t="s">
        <v>1349</v>
      </c>
      <c r="C929" s="7">
        <v>597119400</v>
      </c>
      <c r="D929" s="7">
        <v>3000000000</v>
      </c>
      <c r="E929" s="7">
        <v>3126142719</v>
      </c>
      <c r="F929" s="7">
        <v>1995166862</v>
      </c>
      <c r="G929" s="7">
        <v>100000000</v>
      </c>
      <c r="H929" s="7">
        <v>2366143543</v>
      </c>
      <c r="I929" s="7">
        <v>331337325.77999997</v>
      </c>
      <c r="J929" s="7">
        <v>14.0032639507535</v>
      </c>
      <c r="K929" s="7">
        <v>331337325.77999997</v>
      </c>
      <c r="L929" s="7">
        <v>14.0032639507535</v>
      </c>
      <c r="M929" s="7">
        <v>331337325.77999997</v>
      </c>
      <c r="N929" s="7">
        <v>14.0032639507535</v>
      </c>
      <c r="O929" s="7">
        <v>326270658.77999997</v>
      </c>
      <c r="P929" s="7">
        <v>13.789132098314099</v>
      </c>
      <c r="Q929" s="7">
        <v>2034806217.22</v>
      </c>
      <c r="R929" s="7">
        <v>85.996736049246508</v>
      </c>
    </row>
    <row r="930" spans="1:18" x14ac:dyDescent="0.2">
      <c r="A930" s="5" t="s">
        <v>1350</v>
      </c>
      <c r="B930" s="14" t="s">
        <v>1351</v>
      </c>
      <c r="C930" s="7">
        <v>597119400</v>
      </c>
      <c r="D930" s="7">
        <v>3000000000</v>
      </c>
      <c r="E930" s="7">
        <v>3126142719</v>
      </c>
      <c r="F930" s="7">
        <v>1995166862</v>
      </c>
      <c r="G930" s="7">
        <v>100000000</v>
      </c>
      <c r="H930" s="7">
        <v>2366143543</v>
      </c>
      <c r="I930" s="7">
        <v>331337325.77999997</v>
      </c>
      <c r="J930" s="7">
        <v>14.0032639507535</v>
      </c>
      <c r="K930" s="7">
        <v>331337325.77999997</v>
      </c>
      <c r="L930" s="7">
        <v>14.0032639507535</v>
      </c>
      <c r="M930" s="7">
        <v>331337325.77999997</v>
      </c>
      <c r="N930" s="7">
        <v>14.0032639507535</v>
      </c>
      <c r="O930" s="7">
        <v>326270658.77999997</v>
      </c>
      <c r="P930" s="7">
        <v>13.789132098314099</v>
      </c>
      <c r="Q930" s="7">
        <v>2034806217.22</v>
      </c>
      <c r="R930" s="7">
        <v>85.996736049246508</v>
      </c>
    </row>
    <row r="931" spans="1:18" x14ac:dyDescent="0.2">
      <c r="A931" s="5" t="s">
        <v>1352</v>
      </c>
      <c r="B931" s="14" t="s">
        <v>78</v>
      </c>
      <c r="C931" s="7">
        <v>100000000</v>
      </c>
      <c r="D931" s="7">
        <v>0</v>
      </c>
      <c r="E931" s="7">
        <v>40563745</v>
      </c>
      <c r="F931" s="7">
        <v>0</v>
      </c>
      <c r="G931" s="7">
        <v>0</v>
      </c>
      <c r="H931" s="7">
        <v>59436255</v>
      </c>
      <c r="I931" s="7">
        <v>59436255</v>
      </c>
      <c r="J931" s="7">
        <v>100</v>
      </c>
      <c r="K931" s="7">
        <v>59436255</v>
      </c>
      <c r="L931" s="7">
        <v>100</v>
      </c>
      <c r="M931" s="7">
        <v>59436255</v>
      </c>
      <c r="N931" s="7">
        <v>100</v>
      </c>
      <c r="O931" s="7">
        <v>59436255</v>
      </c>
      <c r="P931" s="7">
        <v>100</v>
      </c>
      <c r="Q931" s="7">
        <v>0</v>
      </c>
      <c r="R931" s="7">
        <v>0</v>
      </c>
    </row>
    <row r="932" spans="1:18" x14ac:dyDescent="0.2">
      <c r="A932" s="5" t="s">
        <v>1353</v>
      </c>
      <c r="B932" s="14" t="s">
        <v>1354</v>
      </c>
      <c r="C932" s="7">
        <v>100000000</v>
      </c>
      <c r="D932" s="7">
        <v>0</v>
      </c>
      <c r="E932" s="7">
        <v>40563745</v>
      </c>
      <c r="F932" s="7">
        <v>0</v>
      </c>
      <c r="G932" s="7">
        <v>0</v>
      </c>
      <c r="H932" s="7">
        <v>59436255</v>
      </c>
      <c r="I932" s="7">
        <v>59436255</v>
      </c>
      <c r="J932" s="7">
        <v>100</v>
      </c>
      <c r="K932" s="7">
        <v>59436255</v>
      </c>
      <c r="L932" s="7">
        <v>100</v>
      </c>
      <c r="M932" s="7">
        <v>59436255</v>
      </c>
      <c r="N932" s="7">
        <v>100</v>
      </c>
      <c r="O932" s="7">
        <v>59436255</v>
      </c>
      <c r="P932" s="7">
        <v>100</v>
      </c>
      <c r="Q932" s="7">
        <v>0</v>
      </c>
      <c r="R932" s="7">
        <v>0</v>
      </c>
    </row>
    <row r="933" spans="1:18" x14ac:dyDescent="0.2">
      <c r="A933" s="5" t="s">
        <v>1355</v>
      </c>
      <c r="B933" s="14" t="s">
        <v>1356</v>
      </c>
      <c r="C933" s="7">
        <v>0</v>
      </c>
      <c r="D933" s="7">
        <v>0</v>
      </c>
      <c r="E933" s="7">
        <v>0</v>
      </c>
      <c r="F933" s="7">
        <v>1985166862</v>
      </c>
      <c r="G933" s="7">
        <v>0</v>
      </c>
      <c r="H933" s="7">
        <v>1985166862</v>
      </c>
      <c r="I933" s="7">
        <v>0</v>
      </c>
      <c r="J933" s="7">
        <v>0</v>
      </c>
      <c r="K933" s="7">
        <v>0</v>
      </c>
      <c r="L933" s="7">
        <v>0</v>
      </c>
      <c r="M933" s="7">
        <v>0</v>
      </c>
      <c r="N933" s="7">
        <v>0</v>
      </c>
      <c r="O933" s="7">
        <v>0</v>
      </c>
      <c r="P933" s="7">
        <v>0</v>
      </c>
      <c r="Q933" s="7">
        <v>1985166862</v>
      </c>
      <c r="R933" s="7">
        <v>100</v>
      </c>
    </row>
    <row r="934" spans="1:18" x14ac:dyDescent="0.2">
      <c r="A934" s="5" t="s">
        <v>1357</v>
      </c>
      <c r="B934" s="14" t="s">
        <v>1354</v>
      </c>
      <c r="C934" s="7">
        <v>0</v>
      </c>
      <c r="D934" s="7">
        <v>0</v>
      </c>
      <c r="E934" s="7">
        <v>0</v>
      </c>
      <c r="F934" s="7">
        <v>1985166862</v>
      </c>
      <c r="G934" s="7">
        <v>0</v>
      </c>
      <c r="H934" s="7">
        <v>1985166862</v>
      </c>
      <c r="I934" s="7">
        <v>0</v>
      </c>
      <c r="J934" s="7">
        <v>0</v>
      </c>
      <c r="K934" s="7">
        <v>0</v>
      </c>
      <c r="L934" s="7">
        <v>0</v>
      </c>
      <c r="M934" s="7">
        <v>0</v>
      </c>
      <c r="N934" s="7">
        <v>0</v>
      </c>
      <c r="O934" s="7">
        <v>0</v>
      </c>
      <c r="P934" s="7">
        <v>0</v>
      </c>
      <c r="Q934" s="7">
        <v>1985166862</v>
      </c>
      <c r="R934" s="7">
        <v>100</v>
      </c>
    </row>
    <row r="935" spans="1:18" x14ac:dyDescent="0.2">
      <c r="A935" s="5" t="s">
        <v>1358</v>
      </c>
      <c r="B935" s="14" t="s">
        <v>1359</v>
      </c>
      <c r="C935" s="7">
        <v>150000000</v>
      </c>
      <c r="D935" s="7">
        <v>0</v>
      </c>
      <c r="E935" s="7">
        <v>85578974</v>
      </c>
      <c r="F935" s="7">
        <v>0</v>
      </c>
      <c r="G935" s="7">
        <v>0</v>
      </c>
      <c r="H935" s="7">
        <v>64421026</v>
      </c>
      <c r="I935" s="7">
        <v>35278985.539999999</v>
      </c>
      <c r="J935" s="7">
        <v>54.763153787708994</v>
      </c>
      <c r="K935" s="7">
        <v>35278985.539999999</v>
      </c>
      <c r="L935" s="7">
        <v>54.763153787708994</v>
      </c>
      <c r="M935" s="7">
        <v>35278985.539999999</v>
      </c>
      <c r="N935" s="7">
        <v>54.763153787708994</v>
      </c>
      <c r="O935" s="7">
        <v>35278985.539999999</v>
      </c>
      <c r="P935" s="7">
        <v>54.763153787708994</v>
      </c>
      <c r="Q935" s="7">
        <v>29142040.460000001</v>
      </c>
      <c r="R935" s="7">
        <v>45.236846212290999</v>
      </c>
    </row>
    <row r="936" spans="1:18" x14ac:dyDescent="0.2">
      <c r="A936" s="5" t="s">
        <v>1360</v>
      </c>
      <c r="B936" s="14" t="s">
        <v>1354</v>
      </c>
      <c r="C936" s="7">
        <v>150000000</v>
      </c>
      <c r="D936" s="7">
        <v>0</v>
      </c>
      <c r="E936" s="7">
        <v>85578974</v>
      </c>
      <c r="F936" s="7">
        <v>0</v>
      </c>
      <c r="G936" s="7">
        <v>0</v>
      </c>
      <c r="H936" s="7">
        <v>64421026</v>
      </c>
      <c r="I936" s="7">
        <v>35278985.539999999</v>
      </c>
      <c r="J936" s="7">
        <v>54.763153787708994</v>
      </c>
      <c r="K936" s="7">
        <v>35278985.539999999</v>
      </c>
      <c r="L936" s="7">
        <v>54.763153787708994</v>
      </c>
      <c r="M936" s="7">
        <v>35278985.539999999</v>
      </c>
      <c r="N936" s="7">
        <v>54.763153787708994</v>
      </c>
      <c r="O936" s="7">
        <v>35278985.539999999</v>
      </c>
      <c r="P936" s="7">
        <v>54.763153787708994</v>
      </c>
      <c r="Q936" s="7">
        <v>29142040.460000001</v>
      </c>
      <c r="R936" s="7">
        <v>45.236846212290999</v>
      </c>
    </row>
    <row r="937" spans="1:18" x14ac:dyDescent="0.2">
      <c r="A937" s="5" t="s">
        <v>1361</v>
      </c>
      <c r="B937" s="14" t="s">
        <v>115</v>
      </c>
      <c r="C937" s="7">
        <v>200000000</v>
      </c>
      <c r="D937" s="7">
        <v>0</v>
      </c>
      <c r="E937" s="7">
        <v>0</v>
      </c>
      <c r="F937" s="7">
        <v>10000000</v>
      </c>
      <c r="G937" s="7">
        <v>0</v>
      </c>
      <c r="H937" s="7">
        <v>210000000</v>
      </c>
      <c r="I937" s="7">
        <v>194549461.24000001</v>
      </c>
      <c r="J937" s="7">
        <v>92.642600590476206</v>
      </c>
      <c r="K937" s="7">
        <v>194549461.24000001</v>
      </c>
      <c r="L937" s="7">
        <v>92.642600590476206</v>
      </c>
      <c r="M937" s="7">
        <v>194549461.24000001</v>
      </c>
      <c r="N937" s="7">
        <v>92.642600590476206</v>
      </c>
      <c r="O937" s="7">
        <v>194549461.24000001</v>
      </c>
      <c r="P937" s="7">
        <v>92.642600590476206</v>
      </c>
      <c r="Q937" s="7">
        <v>15450538.76</v>
      </c>
      <c r="R937" s="7">
        <v>7.3573994095238096</v>
      </c>
    </row>
    <row r="938" spans="1:18" x14ac:dyDescent="0.2">
      <c r="A938" s="5" t="s">
        <v>1362</v>
      </c>
      <c r="B938" s="14" t="s">
        <v>1354</v>
      </c>
      <c r="C938" s="7">
        <v>200000000</v>
      </c>
      <c r="D938" s="7">
        <v>0</v>
      </c>
      <c r="E938" s="7">
        <v>0</v>
      </c>
      <c r="F938" s="7">
        <v>10000000</v>
      </c>
      <c r="G938" s="7">
        <v>0</v>
      </c>
      <c r="H938" s="7">
        <v>210000000</v>
      </c>
      <c r="I938" s="7">
        <v>194549461.24000001</v>
      </c>
      <c r="J938" s="7">
        <v>92.642600590476206</v>
      </c>
      <c r="K938" s="7">
        <v>194549461.24000001</v>
      </c>
      <c r="L938" s="7">
        <v>92.642600590476206</v>
      </c>
      <c r="M938" s="7">
        <v>194549461.24000001</v>
      </c>
      <c r="N938" s="7">
        <v>92.642600590476206</v>
      </c>
      <c r="O938" s="7">
        <v>194549461.24000001</v>
      </c>
      <c r="P938" s="7">
        <v>92.642600590476206</v>
      </c>
      <c r="Q938" s="7">
        <v>15450538.76</v>
      </c>
      <c r="R938" s="7">
        <v>7.3573994095238096</v>
      </c>
    </row>
    <row r="939" spans="1:18" x14ac:dyDescent="0.2">
      <c r="A939" s="5" t="s">
        <v>1363</v>
      </c>
      <c r="B939" s="14" t="s">
        <v>1364</v>
      </c>
      <c r="C939" s="7">
        <v>147119400</v>
      </c>
      <c r="D939" s="7">
        <v>0</v>
      </c>
      <c r="E939" s="7">
        <v>0</v>
      </c>
      <c r="F939" s="7">
        <v>0</v>
      </c>
      <c r="G939" s="7">
        <v>100000000</v>
      </c>
      <c r="H939" s="7">
        <v>47119400</v>
      </c>
      <c r="I939" s="7">
        <v>42072624</v>
      </c>
      <c r="J939" s="7">
        <v>89.289388234994505</v>
      </c>
      <c r="K939" s="7">
        <v>42072624</v>
      </c>
      <c r="L939" s="7">
        <v>89.289388234994505</v>
      </c>
      <c r="M939" s="7">
        <v>42072624</v>
      </c>
      <c r="N939" s="7">
        <v>89.289388234994505</v>
      </c>
      <c r="O939" s="7">
        <v>37005957</v>
      </c>
      <c r="P939" s="7">
        <v>78.536562435005507</v>
      </c>
      <c r="Q939" s="7">
        <v>5046776</v>
      </c>
      <c r="R939" s="7">
        <v>10.710611765005501</v>
      </c>
    </row>
    <row r="940" spans="1:18" x14ac:dyDescent="0.2">
      <c r="A940" s="5" t="s">
        <v>1365</v>
      </c>
      <c r="B940" s="14" t="s">
        <v>1354</v>
      </c>
      <c r="C940" s="7">
        <v>147119400</v>
      </c>
      <c r="D940" s="7">
        <v>0</v>
      </c>
      <c r="E940" s="7">
        <v>0</v>
      </c>
      <c r="F940" s="7">
        <v>0</v>
      </c>
      <c r="G940" s="7">
        <v>100000000</v>
      </c>
      <c r="H940" s="7">
        <v>47119400</v>
      </c>
      <c r="I940" s="7">
        <v>42072624</v>
      </c>
      <c r="J940" s="7">
        <v>89.289388234994505</v>
      </c>
      <c r="K940" s="7">
        <v>42072624</v>
      </c>
      <c r="L940" s="7">
        <v>89.289388234994505</v>
      </c>
      <c r="M940" s="7">
        <v>42072624</v>
      </c>
      <c r="N940" s="7">
        <v>89.289388234994505</v>
      </c>
      <c r="O940" s="7">
        <v>37005957</v>
      </c>
      <c r="P940" s="7">
        <v>78.536562435005507</v>
      </c>
      <c r="Q940" s="7">
        <v>5046776</v>
      </c>
      <c r="R940" s="7">
        <v>10.710611765005501</v>
      </c>
    </row>
    <row r="941" spans="1:18" x14ac:dyDescent="0.2">
      <c r="A941" s="5" t="s">
        <v>1366</v>
      </c>
      <c r="B941" s="14" t="s">
        <v>1367</v>
      </c>
      <c r="C941" s="7">
        <v>0</v>
      </c>
      <c r="D941" s="7">
        <v>3000000000</v>
      </c>
      <c r="E941" s="7">
        <v>3000000000</v>
      </c>
      <c r="F941" s="7">
        <v>0</v>
      </c>
      <c r="G941" s="7">
        <v>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0</v>
      </c>
      <c r="N941" s="7">
        <v>0</v>
      </c>
      <c r="O941" s="7">
        <v>0</v>
      </c>
      <c r="P941" s="7">
        <v>0</v>
      </c>
      <c r="Q941" s="7">
        <v>0</v>
      </c>
      <c r="R941" s="7">
        <v>0</v>
      </c>
    </row>
    <row r="942" spans="1:18" x14ac:dyDescent="0.2">
      <c r="A942" s="5" t="s">
        <v>1368</v>
      </c>
      <c r="B942" s="14" t="s">
        <v>1354</v>
      </c>
      <c r="C942" s="7">
        <v>0</v>
      </c>
      <c r="D942" s="7">
        <v>3000000000</v>
      </c>
      <c r="E942" s="7">
        <v>3000000000</v>
      </c>
      <c r="F942" s="7">
        <v>0</v>
      </c>
      <c r="G942" s="7">
        <v>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</row>
    <row r="943" spans="1:18" x14ac:dyDescent="0.2">
      <c r="A943" s="5" t="s">
        <v>1369</v>
      </c>
      <c r="B943" s="14" t="s">
        <v>1370</v>
      </c>
      <c r="C943" s="7">
        <v>12871224258</v>
      </c>
      <c r="D943" s="7">
        <v>13416856265.6</v>
      </c>
      <c r="E943" s="7">
        <v>10731991827</v>
      </c>
      <c r="F943" s="7">
        <v>163000000</v>
      </c>
      <c r="G943" s="7">
        <v>20000000</v>
      </c>
      <c r="H943" s="7">
        <v>15699088696.6</v>
      </c>
      <c r="I943" s="7">
        <v>15155032636.32</v>
      </c>
      <c r="J943" s="7">
        <v>96.53447361949209</v>
      </c>
      <c r="K943" s="7">
        <v>15155032636.32</v>
      </c>
      <c r="L943" s="7">
        <v>96.53447361949209</v>
      </c>
      <c r="M943" s="7">
        <v>14509654019.139999</v>
      </c>
      <c r="N943" s="7">
        <v>92.423543172174092</v>
      </c>
      <c r="O943" s="7">
        <v>9409728950.2000008</v>
      </c>
      <c r="P943" s="7">
        <v>59.938058393401498</v>
      </c>
      <c r="Q943" s="7">
        <v>544056060.27999997</v>
      </c>
      <c r="R943" s="7">
        <v>3.46552638050786</v>
      </c>
    </row>
    <row r="944" spans="1:18" x14ac:dyDescent="0.2">
      <c r="A944" s="5" t="s">
        <v>1371</v>
      </c>
      <c r="B944" s="14" t="s">
        <v>1340</v>
      </c>
      <c r="C944" s="7">
        <v>12871224258</v>
      </c>
      <c r="D944" s="7">
        <v>13416856265.6</v>
      </c>
      <c r="E944" s="7">
        <v>10731991827</v>
      </c>
      <c r="F944" s="7">
        <v>163000000</v>
      </c>
      <c r="G944" s="7">
        <v>20000000</v>
      </c>
      <c r="H944" s="7">
        <v>15699088696.6</v>
      </c>
      <c r="I944" s="7">
        <v>15155032636.32</v>
      </c>
      <c r="J944" s="7">
        <v>96.53447361949209</v>
      </c>
      <c r="K944" s="7">
        <v>15155032636.32</v>
      </c>
      <c r="L944" s="7">
        <v>96.53447361949209</v>
      </c>
      <c r="M944" s="7">
        <v>14509654019.139999</v>
      </c>
      <c r="N944" s="7">
        <v>92.423543172174092</v>
      </c>
      <c r="O944" s="7">
        <v>9409728950.2000008</v>
      </c>
      <c r="P944" s="7">
        <v>59.938058393401498</v>
      </c>
      <c r="Q944" s="7">
        <v>544056060.27999997</v>
      </c>
      <c r="R944" s="7">
        <v>3.46552638050786</v>
      </c>
    </row>
    <row r="945" spans="1:18" x14ac:dyDescent="0.2">
      <c r="A945" s="5" t="s">
        <v>1372</v>
      </c>
      <c r="B945" s="14" t="s">
        <v>78</v>
      </c>
      <c r="C945" s="7">
        <v>150000000</v>
      </c>
      <c r="D945" s="7">
        <v>0</v>
      </c>
      <c r="E945" s="7">
        <v>4991827</v>
      </c>
      <c r="F945" s="7">
        <v>0</v>
      </c>
      <c r="G945" s="7">
        <v>0</v>
      </c>
      <c r="H945" s="7">
        <v>145008173</v>
      </c>
      <c r="I945" s="7">
        <v>145008173</v>
      </c>
      <c r="J945" s="7">
        <v>100</v>
      </c>
      <c r="K945" s="7">
        <v>145008173</v>
      </c>
      <c r="L945" s="7">
        <v>100</v>
      </c>
      <c r="M945" s="7">
        <v>145008173</v>
      </c>
      <c r="N945" s="7">
        <v>100</v>
      </c>
      <c r="O945" s="7">
        <v>145008173</v>
      </c>
      <c r="P945" s="7">
        <v>100</v>
      </c>
      <c r="Q945" s="7">
        <v>0</v>
      </c>
      <c r="R945" s="7">
        <v>0</v>
      </c>
    </row>
    <row r="946" spans="1:18" x14ac:dyDescent="0.2">
      <c r="A946" s="5" t="s">
        <v>1373</v>
      </c>
      <c r="B946" s="14" t="s">
        <v>1374</v>
      </c>
      <c r="C946" s="7">
        <v>150000000</v>
      </c>
      <c r="D946" s="7">
        <v>0</v>
      </c>
      <c r="E946" s="7">
        <v>4991827</v>
      </c>
      <c r="F946" s="7">
        <v>0</v>
      </c>
      <c r="G946" s="7">
        <v>0</v>
      </c>
      <c r="H946" s="7">
        <v>145008173</v>
      </c>
      <c r="I946" s="7">
        <v>145008173</v>
      </c>
      <c r="J946" s="7">
        <v>100</v>
      </c>
      <c r="K946" s="7">
        <v>145008173</v>
      </c>
      <c r="L946" s="7">
        <v>100</v>
      </c>
      <c r="M946" s="7">
        <v>145008173</v>
      </c>
      <c r="N946" s="7">
        <v>100</v>
      </c>
      <c r="O946" s="7">
        <v>145008173</v>
      </c>
      <c r="P946" s="7">
        <v>100</v>
      </c>
      <c r="Q946" s="7">
        <v>0</v>
      </c>
      <c r="R946" s="7">
        <v>0</v>
      </c>
    </row>
    <row r="947" spans="1:18" x14ac:dyDescent="0.2">
      <c r="A947" s="5" t="s">
        <v>1375</v>
      </c>
      <c r="B947" s="14" t="s">
        <v>1359</v>
      </c>
      <c r="C947" s="7">
        <v>200000000</v>
      </c>
      <c r="D947" s="7">
        <v>0</v>
      </c>
      <c r="E947" s="7">
        <v>100000000</v>
      </c>
      <c r="F947" s="7">
        <v>0</v>
      </c>
      <c r="G947" s="7">
        <v>0</v>
      </c>
      <c r="H947" s="7">
        <v>100000000</v>
      </c>
      <c r="I947" s="7">
        <v>79534882.140000001</v>
      </c>
      <c r="J947" s="7">
        <v>79.534882139999993</v>
      </c>
      <c r="K947" s="7">
        <v>79534882.140000001</v>
      </c>
      <c r="L947" s="7">
        <v>79.534882139999993</v>
      </c>
      <c r="M947" s="7">
        <v>79534882.140000001</v>
      </c>
      <c r="N947" s="7">
        <v>79.534882139999993</v>
      </c>
      <c r="O947" s="7">
        <v>79534882.140000001</v>
      </c>
      <c r="P947" s="7">
        <v>79.534882139999993</v>
      </c>
      <c r="Q947" s="7">
        <v>20465117.859999999</v>
      </c>
      <c r="R947" s="7">
        <v>20.465117859999999</v>
      </c>
    </row>
    <row r="948" spans="1:18" x14ac:dyDescent="0.2">
      <c r="A948" s="5" t="s">
        <v>1376</v>
      </c>
      <c r="B948" s="14" t="s">
        <v>1374</v>
      </c>
      <c r="C948" s="7">
        <v>200000000</v>
      </c>
      <c r="D948" s="7">
        <v>0</v>
      </c>
      <c r="E948" s="7">
        <v>100000000</v>
      </c>
      <c r="F948" s="7">
        <v>0</v>
      </c>
      <c r="G948" s="7">
        <v>0</v>
      </c>
      <c r="H948" s="7">
        <v>100000000</v>
      </c>
      <c r="I948" s="7">
        <v>79534882.140000001</v>
      </c>
      <c r="J948" s="7">
        <v>79.534882139999993</v>
      </c>
      <c r="K948" s="7">
        <v>79534882.140000001</v>
      </c>
      <c r="L948" s="7">
        <v>79.534882139999993</v>
      </c>
      <c r="M948" s="7">
        <v>79534882.140000001</v>
      </c>
      <c r="N948" s="7">
        <v>79.534882139999993</v>
      </c>
      <c r="O948" s="7">
        <v>79534882.140000001</v>
      </c>
      <c r="P948" s="7">
        <v>79.534882139999993</v>
      </c>
      <c r="Q948" s="7">
        <v>20465117.859999999</v>
      </c>
      <c r="R948" s="7">
        <v>20.465117859999999</v>
      </c>
    </row>
    <row r="949" spans="1:18" x14ac:dyDescent="0.2">
      <c r="A949" s="5" t="s">
        <v>1377</v>
      </c>
      <c r="B949" s="14" t="s">
        <v>115</v>
      </c>
      <c r="C949" s="7">
        <v>600000000</v>
      </c>
      <c r="D949" s="7">
        <v>339111595</v>
      </c>
      <c r="E949" s="7">
        <v>0</v>
      </c>
      <c r="F949" s="7">
        <v>3000000</v>
      </c>
      <c r="G949" s="7">
        <v>0</v>
      </c>
      <c r="H949" s="7">
        <v>942111595</v>
      </c>
      <c r="I949" s="7">
        <v>906885490.70000005</v>
      </c>
      <c r="J949" s="7">
        <v>96.260941433376601</v>
      </c>
      <c r="K949" s="7">
        <v>906885490.70000005</v>
      </c>
      <c r="L949" s="7">
        <v>96.260941433376601</v>
      </c>
      <c r="M949" s="7">
        <v>861889940.51999998</v>
      </c>
      <c r="N949" s="7">
        <v>91.484909547260202</v>
      </c>
      <c r="O949" s="7">
        <v>861889940.51999998</v>
      </c>
      <c r="P949" s="7">
        <v>91.484909547260202</v>
      </c>
      <c r="Q949" s="7">
        <v>35226104.299999997</v>
      </c>
      <c r="R949" s="7">
        <v>3.7390585666234202</v>
      </c>
    </row>
    <row r="950" spans="1:18" x14ac:dyDescent="0.2">
      <c r="A950" s="5" t="s">
        <v>1378</v>
      </c>
      <c r="B950" s="14" t="s">
        <v>1374</v>
      </c>
      <c r="C950" s="7">
        <v>600000000</v>
      </c>
      <c r="D950" s="7">
        <v>339111595</v>
      </c>
      <c r="E950" s="7">
        <v>0</v>
      </c>
      <c r="F950" s="7">
        <v>3000000</v>
      </c>
      <c r="G950" s="7">
        <v>0</v>
      </c>
      <c r="H950" s="7">
        <v>942111595</v>
      </c>
      <c r="I950" s="7">
        <v>906885490.70000005</v>
      </c>
      <c r="J950" s="7">
        <v>96.260941433376601</v>
      </c>
      <c r="K950" s="7">
        <v>906885490.70000005</v>
      </c>
      <c r="L950" s="7">
        <v>96.260941433376601</v>
      </c>
      <c r="M950" s="7">
        <v>861889940.51999998</v>
      </c>
      <c r="N950" s="7">
        <v>91.484909547260202</v>
      </c>
      <c r="O950" s="7">
        <v>861889940.51999998</v>
      </c>
      <c r="P950" s="7">
        <v>91.484909547260202</v>
      </c>
      <c r="Q950" s="7">
        <v>35226104.299999997</v>
      </c>
      <c r="R950" s="7">
        <v>3.7390585666234202</v>
      </c>
    </row>
    <row r="951" spans="1:18" x14ac:dyDescent="0.2">
      <c r="A951" s="5" t="s">
        <v>1379</v>
      </c>
      <c r="B951" s="14" t="s">
        <v>1380</v>
      </c>
      <c r="C951" s="7">
        <v>11594224258</v>
      </c>
      <c r="D951" s="7">
        <v>0</v>
      </c>
      <c r="E951" s="7">
        <v>0</v>
      </c>
      <c r="F951" s="7">
        <v>0</v>
      </c>
      <c r="G951" s="7">
        <v>0</v>
      </c>
      <c r="H951" s="7">
        <v>11594224258</v>
      </c>
      <c r="I951" s="7">
        <v>11537624195</v>
      </c>
      <c r="J951" s="7">
        <v>99.51182535596601</v>
      </c>
      <c r="K951" s="7">
        <v>11537624195</v>
      </c>
      <c r="L951" s="7">
        <v>99.51182535596601</v>
      </c>
      <c r="M951" s="7">
        <v>11080216185</v>
      </c>
      <c r="N951" s="7">
        <v>95.566688537654102</v>
      </c>
      <c r="O951" s="7">
        <v>7263008081</v>
      </c>
      <c r="P951" s="7">
        <v>62.643329293794991</v>
      </c>
      <c r="Q951" s="7">
        <v>56600063</v>
      </c>
      <c r="R951" s="7">
        <v>0.48817464403404198</v>
      </c>
    </row>
    <row r="952" spans="1:18" ht="25.5" x14ac:dyDescent="0.2">
      <c r="A952" s="5" t="s">
        <v>1381</v>
      </c>
      <c r="B952" s="16" t="s">
        <v>1382</v>
      </c>
      <c r="C952" s="7">
        <v>11594224258</v>
      </c>
      <c r="D952" s="7">
        <v>0</v>
      </c>
      <c r="E952" s="7">
        <v>0</v>
      </c>
      <c r="F952" s="7">
        <v>0</v>
      </c>
      <c r="G952" s="7">
        <v>0</v>
      </c>
      <c r="H952" s="7">
        <v>11594224258</v>
      </c>
      <c r="I952" s="7">
        <v>11537624195</v>
      </c>
      <c r="J952" s="7">
        <v>99.51182535596601</v>
      </c>
      <c r="K952" s="7">
        <v>11537624195</v>
      </c>
      <c r="L952" s="7">
        <v>99.51182535596601</v>
      </c>
      <c r="M952" s="7">
        <v>11080216185</v>
      </c>
      <c r="N952" s="7">
        <v>95.566688537654102</v>
      </c>
      <c r="O952" s="7">
        <v>7263008081</v>
      </c>
      <c r="P952" s="7">
        <v>62.643329293794991</v>
      </c>
      <c r="Q952" s="7">
        <v>56600063</v>
      </c>
      <c r="R952" s="7">
        <v>0.48817464403404198</v>
      </c>
    </row>
    <row r="953" spans="1:18" x14ac:dyDescent="0.2">
      <c r="A953" s="5" t="s">
        <v>1383</v>
      </c>
      <c r="B953" s="14" t="s">
        <v>233</v>
      </c>
      <c r="C953" s="7">
        <v>0</v>
      </c>
      <c r="D953" s="7">
        <v>0</v>
      </c>
      <c r="E953" s="7">
        <v>0</v>
      </c>
      <c r="F953" s="7">
        <v>0</v>
      </c>
      <c r="G953" s="7">
        <v>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0</v>
      </c>
      <c r="N953" s="7">
        <v>0</v>
      </c>
      <c r="O953" s="7">
        <v>0</v>
      </c>
      <c r="P953" s="7">
        <v>0</v>
      </c>
      <c r="Q953" s="7">
        <v>0</v>
      </c>
      <c r="R953" s="7">
        <v>0</v>
      </c>
    </row>
    <row r="954" spans="1:18" x14ac:dyDescent="0.2">
      <c r="A954" s="5" t="s">
        <v>1384</v>
      </c>
      <c r="B954" s="14" t="s">
        <v>1385</v>
      </c>
      <c r="C954" s="7">
        <v>0</v>
      </c>
      <c r="D954" s="7">
        <v>0</v>
      </c>
      <c r="E954" s="7">
        <v>0</v>
      </c>
      <c r="F954" s="7">
        <v>0</v>
      </c>
      <c r="G954" s="7">
        <v>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</row>
    <row r="955" spans="1:18" x14ac:dyDescent="0.2">
      <c r="A955" s="5" t="s">
        <v>1386</v>
      </c>
      <c r="B955" s="14" t="s">
        <v>82</v>
      </c>
      <c r="C955" s="7">
        <v>0</v>
      </c>
      <c r="D955" s="7">
        <v>106927078</v>
      </c>
      <c r="E955" s="7">
        <v>0</v>
      </c>
      <c r="F955" s="7">
        <v>0</v>
      </c>
      <c r="G955" s="7">
        <v>0</v>
      </c>
      <c r="H955" s="7">
        <v>106927078</v>
      </c>
      <c r="I955" s="7">
        <v>100312758</v>
      </c>
      <c r="J955" s="7">
        <v>93.814176798135293</v>
      </c>
      <c r="K955" s="7">
        <v>100312758</v>
      </c>
      <c r="L955" s="7">
        <v>93.814176798135293</v>
      </c>
      <c r="M955" s="7">
        <v>100312758</v>
      </c>
      <c r="N955" s="7">
        <v>93.814176798135293</v>
      </c>
      <c r="O955" s="7">
        <v>100312758</v>
      </c>
      <c r="P955" s="7">
        <v>93.814176798135293</v>
      </c>
      <c r="Q955" s="7">
        <v>6614320</v>
      </c>
      <c r="R955" s="7">
        <v>6.1858232018647303</v>
      </c>
    </row>
    <row r="956" spans="1:18" x14ac:dyDescent="0.2">
      <c r="A956" s="5" t="s">
        <v>1387</v>
      </c>
      <c r="B956" s="14" t="s">
        <v>1388</v>
      </c>
      <c r="C956" s="7">
        <v>0</v>
      </c>
      <c r="D956" s="7">
        <v>106927078</v>
      </c>
      <c r="E956" s="7">
        <v>0</v>
      </c>
      <c r="F956" s="7">
        <v>0</v>
      </c>
      <c r="G956" s="7">
        <v>0</v>
      </c>
      <c r="H956" s="7">
        <v>106927078</v>
      </c>
      <c r="I956" s="7">
        <v>100312758</v>
      </c>
      <c r="J956" s="7">
        <v>93.814176798135293</v>
      </c>
      <c r="K956" s="7">
        <v>100312758</v>
      </c>
      <c r="L956" s="7">
        <v>93.814176798135293</v>
      </c>
      <c r="M956" s="7">
        <v>100312758</v>
      </c>
      <c r="N956" s="7">
        <v>93.814176798135293</v>
      </c>
      <c r="O956" s="7">
        <v>100312758</v>
      </c>
      <c r="P956" s="7">
        <v>93.814176798135293</v>
      </c>
      <c r="Q956" s="7">
        <v>6614320</v>
      </c>
      <c r="R956" s="7">
        <v>6.1858232018647303</v>
      </c>
    </row>
    <row r="957" spans="1:18" x14ac:dyDescent="0.2">
      <c r="A957" s="5" t="s">
        <v>1389</v>
      </c>
      <c r="B957" s="14" t="s">
        <v>1390</v>
      </c>
      <c r="C957" s="7">
        <v>27000000</v>
      </c>
      <c r="D957" s="7">
        <v>0</v>
      </c>
      <c r="E957" s="7">
        <v>27000000</v>
      </c>
      <c r="F957" s="7">
        <v>0</v>
      </c>
      <c r="G957" s="7">
        <v>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0</v>
      </c>
      <c r="N957" s="7">
        <v>0</v>
      </c>
      <c r="O957" s="7">
        <v>0</v>
      </c>
      <c r="P957" s="7">
        <v>0</v>
      </c>
      <c r="Q957" s="7">
        <v>0</v>
      </c>
      <c r="R957" s="7">
        <v>0</v>
      </c>
    </row>
    <row r="958" spans="1:18" ht="25.5" x14ac:dyDescent="0.2">
      <c r="A958" s="5" t="s">
        <v>1391</v>
      </c>
      <c r="B958" s="16" t="s">
        <v>1382</v>
      </c>
      <c r="C958" s="7">
        <v>27000000</v>
      </c>
      <c r="D958" s="7">
        <v>0</v>
      </c>
      <c r="E958" s="7">
        <v>27000000</v>
      </c>
      <c r="F958" s="7">
        <v>0</v>
      </c>
      <c r="G958" s="7">
        <v>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0</v>
      </c>
      <c r="N958" s="7">
        <v>0</v>
      </c>
      <c r="O958" s="7">
        <v>0</v>
      </c>
      <c r="P958" s="7">
        <v>0</v>
      </c>
      <c r="Q958" s="7">
        <v>0</v>
      </c>
      <c r="R958" s="7">
        <v>0</v>
      </c>
    </row>
    <row r="959" spans="1:18" x14ac:dyDescent="0.2">
      <c r="A959" s="5" t="s">
        <v>1392</v>
      </c>
      <c r="B959" s="14" t="s">
        <v>1364</v>
      </c>
      <c r="C959" s="7">
        <v>300000000</v>
      </c>
      <c r="D959" s="7">
        <v>0</v>
      </c>
      <c r="E959" s="7">
        <v>0</v>
      </c>
      <c r="F959" s="7">
        <v>160000000</v>
      </c>
      <c r="G959" s="7">
        <v>20000000</v>
      </c>
      <c r="H959" s="7">
        <v>440000000</v>
      </c>
      <c r="I959" s="7">
        <v>411892128.5</v>
      </c>
      <c r="J959" s="7">
        <v>93.611847386363593</v>
      </c>
      <c r="K959" s="7">
        <v>411892128.5</v>
      </c>
      <c r="L959" s="7">
        <v>93.611847386363593</v>
      </c>
      <c r="M959" s="7">
        <v>411892128.5</v>
      </c>
      <c r="N959" s="7">
        <v>93.611847386363593</v>
      </c>
      <c r="O959" s="7">
        <v>385599843.5</v>
      </c>
      <c r="P959" s="7">
        <v>87.636328068181783</v>
      </c>
      <c r="Q959" s="7">
        <v>28107871.5</v>
      </c>
      <c r="R959" s="7">
        <v>6.3881526136363602</v>
      </c>
    </row>
    <row r="960" spans="1:18" x14ac:dyDescent="0.2">
      <c r="A960" s="5" t="s">
        <v>1393</v>
      </c>
      <c r="B960" s="14" t="s">
        <v>1394</v>
      </c>
      <c r="C960" s="7">
        <v>300000000</v>
      </c>
      <c r="D960" s="7">
        <v>0</v>
      </c>
      <c r="E960" s="7">
        <v>0</v>
      </c>
      <c r="F960" s="7">
        <v>160000000</v>
      </c>
      <c r="G960" s="7">
        <v>20000000</v>
      </c>
      <c r="H960" s="7">
        <v>440000000</v>
      </c>
      <c r="I960" s="7">
        <v>411892128.5</v>
      </c>
      <c r="J960" s="7">
        <v>93.611847386363593</v>
      </c>
      <c r="K960" s="7">
        <v>411892128.5</v>
      </c>
      <c r="L960" s="7">
        <v>93.611847386363593</v>
      </c>
      <c r="M960" s="7">
        <v>411892128.5</v>
      </c>
      <c r="N960" s="7">
        <v>93.611847386363593</v>
      </c>
      <c r="O960" s="7">
        <v>385599843.5</v>
      </c>
      <c r="P960" s="7">
        <v>87.636328068181783</v>
      </c>
      <c r="Q960" s="7">
        <v>28107871.5</v>
      </c>
      <c r="R960" s="7">
        <v>6.3881526136363602</v>
      </c>
    </row>
    <row r="961" spans="1:18" ht="38.25" x14ac:dyDescent="0.2">
      <c r="A961" s="5" t="s">
        <v>1395</v>
      </c>
      <c r="B961" s="16" t="s">
        <v>304</v>
      </c>
      <c r="C961" s="7">
        <v>0</v>
      </c>
      <c r="D961" s="7">
        <v>440281939</v>
      </c>
      <c r="E961" s="7">
        <v>0</v>
      </c>
      <c r="F961" s="7">
        <v>0</v>
      </c>
      <c r="G961" s="7">
        <v>0</v>
      </c>
      <c r="H961" s="7">
        <v>440281939</v>
      </c>
      <c r="I961" s="7">
        <v>331665406.98000002</v>
      </c>
      <c r="J961" s="7">
        <v>75.330232199236292</v>
      </c>
      <c r="K961" s="7">
        <v>331665406.98000002</v>
      </c>
      <c r="L961" s="7">
        <v>75.330232199236292</v>
      </c>
      <c r="M961" s="7">
        <v>331665406.98000002</v>
      </c>
      <c r="N961" s="7">
        <v>75.330232199236292</v>
      </c>
      <c r="O961" s="7">
        <v>269379812.98000002</v>
      </c>
      <c r="P961" s="7">
        <v>61.183480201762301</v>
      </c>
      <c r="Q961" s="7">
        <v>108616532.02</v>
      </c>
      <c r="R961" s="7">
        <v>24.669767800763701</v>
      </c>
    </row>
    <row r="962" spans="1:18" x14ac:dyDescent="0.2">
      <c r="A962" s="5" t="s">
        <v>1396</v>
      </c>
      <c r="B962" s="14" t="s">
        <v>1385</v>
      </c>
      <c r="C962" s="7">
        <v>0</v>
      </c>
      <c r="D962" s="7">
        <v>440281939</v>
      </c>
      <c r="E962" s="7">
        <v>0</v>
      </c>
      <c r="F962" s="7">
        <v>0</v>
      </c>
      <c r="G962" s="7">
        <v>0</v>
      </c>
      <c r="H962" s="7">
        <v>440281939</v>
      </c>
      <c r="I962" s="7">
        <v>331665406.98000002</v>
      </c>
      <c r="J962" s="7">
        <v>75.330232199236292</v>
      </c>
      <c r="K962" s="7">
        <v>331665406.98000002</v>
      </c>
      <c r="L962" s="7">
        <v>75.330232199236292</v>
      </c>
      <c r="M962" s="7">
        <v>331665406.98000002</v>
      </c>
      <c r="N962" s="7">
        <v>75.330232199236292</v>
      </c>
      <c r="O962" s="7">
        <v>269379812.98000002</v>
      </c>
      <c r="P962" s="7">
        <v>61.183480201762301</v>
      </c>
      <c r="Q962" s="7">
        <v>108616532.02</v>
      </c>
      <c r="R962" s="7">
        <v>24.669767800763701</v>
      </c>
    </row>
    <row r="963" spans="1:18" ht="38.25" x14ac:dyDescent="0.2">
      <c r="A963" s="5" t="s">
        <v>1397</v>
      </c>
      <c r="B963" s="16" t="s">
        <v>1398</v>
      </c>
      <c r="C963" s="7">
        <v>0</v>
      </c>
      <c r="D963" s="7">
        <v>306071724</v>
      </c>
      <c r="E963" s="7">
        <v>0</v>
      </c>
      <c r="F963" s="7">
        <v>0</v>
      </c>
      <c r="G963" s="7">
        <v>0</v>
      </c>
      <c r="H963" s="7">
        <v>306071724</v>
      </c>
      <c r="I963" s="7">
        <v>306071724</v>
      </c>
      <c r="J963" s="7">
        <v>100</v>
      </c>
      <c r="K963" s="7">
        <v>306071724</v>
      </c>
      <c r="L963" s="7">
        <v>100</v>
      </c>
      <c r="M963" s="7">
        <v>163096667</v>
      </c>
      <c r="N963" s="7">
        <v>53.287074306805302</v>
      </c>
      <c r="O963" s="7">
        <v>43096667</v>
      </c>
      <c r="P963" s="7">
        <v>14.080577727591699</v>
      </c>
      <c r="Q963" s="7">
        <v>0</v>
      </c>
      <c r="R963" s="7">
        <v>0</v>
      </c>
    </row>
    <row r="964" spans="1:18" ht="25.5" x14ac:dyDescent="0.2">
      <c r="A964" s="5" t="s">
        <v>1399</v>
      </c>
      <c r="B964" s="16" t="s">
        <v>1382</v>
      </c>
      <c r="C964" s="7">
        <v>0</v>
      </c>
      <c r="D964" s="7">
        <v>306071724</v>
      </c>
      <c r="E964" s="7">
        <v>0</v>
      </c>
      <c r="F964" s="7">
        <v>0</v>
      </c>
      <c r="G964" s="7">
        <v>0</v>
      </c>
      <c r="H964" s="7">
        <v>306071724</v>
      </c>
      <c r="I964" s="7">
        <v>306071724</v>
      </c>
      <c r="J964" s="7">
        <v>100</v>
      </c>
      <c r="K964" s="7">
        <v>306071724</v>
      </c>
      <c r="L964" s="7">
        <v>100</v>
      </c>
      <c r="M964" s="7">
        <v>163096667</v>
      </c>
      <c r="N964" s="7">
        <v>53.287074306805302</v>
      </c>
      <c r="O964" s="7">
        <v>43096667</v>
      </c>
      <c r="P964" s="7">
        <v>14.080577727591699</v>
      </c>
      <c r="Q964" s="7">
        <v>0</v>
      </c>
      <c r="R964" s="7">
        <v>0</v>
      </c>
    </row>
    <row r="965" spans="1:18" x14ac:dyDescent="0.2">
      <c r="A965" s="5" t="s">
        <v>1400</v>
      </c>
      <c r="B965" s="14" t="s">
        <v>615</v>
      </c>
      <c r="C965" s="7">
        <v>0</v>
      </c>
      <c r="D965" s="7">
        <v>0</v>
      </c>
      <c r="E965" s="7">
        <v>0</v>
      </c>
      <c r="F965" s="7">
        <v>0</v>
      </c>
      <c r="G965" s="7">
        <v>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0</v>
      </c>
      <c r="N965" s="7">
        <v>0</v>
      </c>
      <c r="O965" s="7">
        <v>0</v>
      </c>
      <c r="P965" s="7">
        <v>0</v>
      </c>
      <c r="Q965" s="7">
        <v>0</v>
      </c>
      <c r="R965" s="7">
        <v>0</v>
      </c>
    </row>
    <row r="966" spans="1:18" x14ac:dyDescent="0.2">
      <c r="A966" s="5" t="s">
        <v>1401</v>
      </c>
      <c r="B966" s="14" t="s">
        <v>1385</v>
      </c>
      <c r="C966" s="7">
        <v>0</v>
      </c>
      <c r="D966" s="7">
        <v>0</v>
      </c>
      <c r="E966" s="7">
        <v>0</v>
      </c>
      <c r="F966" s="7">
        <v>0</v>
      </c>
      <c r="G966" s="7">
        <v>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0</v>
      </c>
      <c r="N966" s="7">
        <v>0</v>
      </c>
      <c r="O966" s="7">
        <v>0</v>
      </c>
      <c r="P966" s="7">
        <v>0</v>
      </c>
      <c r="Q966" s="7">
        <v>0</v>
      </c>
      <c r="R966" s="7">
        <v>0</v>
      </c>
    </row>
    <row r="967" spans="1:18" x14ac:dyDescent="0.2">
      <c r="A967" s="5" t="s">
        <v>1402</v>
      </c>
      <c r="B967" s="14" t="s">
        <v>121</v>
      </c>
      <c r="C967" s="7">
        <v>0</v>
      </c>
      <c r="D967" s="7">
        <v>0</v>
      </c>
      <c r="E967" s="7">
        <v>0</v>
      </c>
      <c r="F967" s="7">
        <v>0</v>
      </c>
      <c r="G967" s="7">
        <v>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0</v>
      </c>
      <c r="N967" s="7">
        <v>0</v>
      </c>
      <c r="O967" s="7">
        <v>0</v>
      </c>
      <c r="P967" s="7">
        <v>0</v>
      </c>
      <c r="Q967" s="7">
        <v>0</v>
      </c>
      <c r="R967" s="7">
        <v>0</v>
      </c>
    </row>
    <row r="968" spans="1:18" x14ac:dyDescent="0.2">
      <c r="A968" s="5" t="s">
        <v>1403</v>
      </c>
      <c r="B968" s="14" t="s">
        <v>1404</v>
      </c>
      <c r="C968" s="7">
        <v>0</v>
      </c>
      <c r="D968" s="7">
        <v>0</v>
      </c>
      <c r="E968" s="7">
        <v>0</v>
      </c>
      <c r="F968" s="7">
        <v>0</v>
      </c>
      <c r="G968" s="7">
        <v>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0</v>
      </c>
      <c r="N968" s="7">
        <v>0</v>
      </c>
      <c r="O968" s="7">
        <v>0</v>
      </c>
      <c r="P968" s="7">
        <v>0</v>
      </c>
      <c r="Q968" s="7">
        <v>0</v>
      </c>
      <c r="R968" s="7">
        <v>0</v>
      </c>
    </row>
    <row r="969" spans="1:18" x14ac:dyDescent="0.2">
      <c r="A969" s="5" t="s">
        <v>1405</v>
      </c>
      <c r="B969" s="14" t="s">
        <v>1406</v>
      </c>
      <c r="C969" s="7">
        <v>0</v>
      </c>
      <c r="D969" s="7">
        <v>19045432</v>
      </c>
      <c r="E969" s="7">
        <v>0</v>
      </c>
      <c r="F969" s="7">
        <v>0</v>
      </c>
      <c r="G969" s="7">
        <v>0</v>
      </c>
      <c r="H969" s="7">
        <v>19045432</v>
      </c>
      <c r="I969" s="7">
        <v>15387186</v>
      </c>
      <c r="J969" s="7">
        <v>80.792003037788803</v>
      </c>
      <c r="K969" s="7">
        <v>15387186</v>
      </c>
      <c r="L969" s="7">
        <v>80.792003037788803</v>
      </c>
      <c r="M969" s="7">
        <v>15387186</v>
      </c>
      <c r="N969" s="7">
        <v>80.792003037788803</v>
      </c>
      <c r="O969" s="7">
        <v>15387186</v>
      </c>
      <c r="P969" s="7">
        <v>80.792003037788803</v>
      </c>
      <c r="Q969" s="7">
        <v>3658246</v>
      </c>
      <c r="R969" s="7">
        <v>19.207996962211197</v>
      </c>
    </row>
    <row r="970" spans="1:18" x14ac:dyDescent="0.2">
      <c r="A970" s="5" t="s">
        <v>1407</v>
      </c>
      <c r="B970" s="14" t="s">
        <v>1385</v>
      </c>
      <c r="C970" s="7">
        <v>0</v>
      </c>
      <c r="D970" s="7">
        <v>19045432</v>
      </c>
      <c r="E970" s="7">
        <v>0</v>
      </c>
      <c r="F970" s="7">
        <v>0</v>
      </c>
      <c r="G970" s="7">
        <v>0</v>
      </c>
      <c r="H970" s="7">
        <v>19045432</v>
      </c>
      <c r="I970" s="7">
        <v>15387186</v>
      </c>
      <c r="J970" s="7">
        <v>80.792003037788803</v>
      </c>
      <c r="K970" s="7">
        <v>15387186</v>
      </c>
      <c r="L970" s="7">
        <v>80.792003037788803</v>
      </c>
      <c r="M970" s="7">
        <v>15387186</v>
      </c>
      <c r="N970" s="7">
        <v>80.792003037788803</v>
      </c>
      <c r="O970" s="7">
        <v>15387186</v>
      </c>
      <c r="P970" s="7">
        <v>80.792003037788803</v>
      </c>
      <c r="Q970" s="7">
        <v>3658246</v>
      </c>
      <c r="R970" s="7">
        <v>19.207996962211197</v>
      </c>
    </row>
    <row r="971" spans="1:18" x14ac:dyDescent="0.2">
      <c r="A971" s="5" t="s">
        <v>1408</v>
      </c>
      <c r="B971" s="14" t="s">
        <v>1409</v>
      </c>
      <c r="C971" s="7">
        <v>0</v>
      </c>
      <c r="D971" s="7">
        <v>720000</v>
      </c>
      <c r="E971" s="7">
        <v>0</v>
      </c>
      <c r="F971" s="7">
        <v>0</v>
      </c>
      <c r="G971" s="7">
        <v>0</v>
      </c>
      <c r="H971" s="7">
        <v>720000</v>
      </c>
      <c r="I971" s="7">
        <v>0</v>
      </c>
      <c r="J971" s="7">
        <v>0</v>
      </c>
      <c r="K971" s="7">
        <v>0</v>
      </c>
      <c r="L971" s="7">
        <v>0</v>
      </c>
      <c r="M971" s="7">
        <v>0</v>
      </c>
      <c r="N971" s="7">
        <v>0</v>
      </c>
      <c r="O971" s="7">
        <v>0</v>
      </c>
      <c r="P971" s="7">
        <v>0</v>
      </c>
      <c r="Q971" s="7">
        <v>720000</v>
      </c>
      <c r="R971" s="7">
        <v>100</v>
      </c>
    </row>
    <row r="972" spans="1:18" ht="25.5" x14ac:dyDescent="0.2">
      <c r="A972" s="5" t="s">
        <v>1410</v>
      </c>
      <c r="B972" s="16" t="s">
        <v>1382</v>
      </c>
      <c r="C972" s="7">
        <v>0</v>
      </c>
      <c r="D972" s="7">
        <v>720000</v>
      </c>
      <c r="E972" s="7">
        <v>0</v>
      </c>
      <c r="F972" s="7">
        <v>0</v>
      </c>
      <c r="G972" s="7">
        <v>0</v>
      </c>
      <c r="H972" s="7">
        <v>720000</v>
      </c>
      <c r="I972" s="7">
        <v>0</v>
      </c>
      <c r="J972" s="7">
        <v>0</v>
      </c>
      <c r="K972" s="7">
        <v>0</v>
      </c>
      <c r="L972" s="7">
        <v>0</v>
      </c>
      <c r="M972" s="7">
        <v>0</v>
      </c>
      <c r="N972" s="7">
        <v>0</v>
      </c>
      <c r="O972" s="7">
        <v>0</v>
      </c>
      <c r="P972" s="7">
        <v>0</v>
      </c>
      <c r="Q972" s="7">
        <v>720000</v>
      </c>
      <c r="R972" s="7">
        <v>100</v>
      </c>
    </row>
    <row r="973" spans="1:18" x14ac:dyDescent="0.2">
      <c r="A973" s="5" t="s">
        <v>1411</v>
      </c>
      <c r="B973" s="14" t="s">
        <v>1412</v>
      </c>
      <c r="C973" s="7">
        <v>0</v>
      </c>
      <c r="D973" s="7">
        <v>0</v>
      </c>
      <c r="E973" s="7">
        <v>0</v>
      </c>
      <c r="F973" s="7">
        <v>0</v>
      </c>
      <c r="G973" s="7">
        <v>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0</v>
      </c>
      <c r="N973" s="7">
        <v>0</v>
      </c>
      <c r="O973" s="7">
        <v>0</v>
      </c>
      <c r="P973" s="7">
        <v>0</v>
      </c>
      <c r="Q973" s="7">
        <v>0</v>
      </c>
      <c r="R973" s="7">
        <v>0</v>
      </c>
    </row>
    <row r="974" spans="1:18" x14ac:dyDescent="0.2">
      <c r="A974" s="5" t="s">
        <v>1413</v>
      </c>
      <c r="B974" s="14" t="s">
        <v>1385</v>
      </c>
      <c r="C974" s="7">
        <v>0</v>
      </c>
      <c r="D974" s="7">
        <v>0</v>
      </c>
      <c r="E974" s="7">
        <v>0</v>
      </c>
      <c r="F974" s="7">
        <v>0</v>
      </c>
      <c r="G974" s="7">
        <v>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0</v>
      </c>
      <c r="N974" s="7">
        <v>0</v>
      </c>
      <c r="O974" s="7">
        <v>0</v>
      </c>
      <c r="P974" s="7">
        <v>0</v>
      </c>
      <c r="Q974" s="7">
        <v>0</v>
      </c>
      <c r="R974" s="7">
        <v>0</v>
      </c>
    </row>
    <row r="975" spans="1:18" x14ac:dyDescent="0.2">
      <c r="A975" s="5" t="s">
        <v>1414</v>
      </c>
      <c r="B975" s="14" t="s">
        <v>1415</v>
      </c>
      <c r="C975" s="7">
        <v>0</v>
      </c>
      <c r="D975" s="7">
        <v>464999576</v>
      </c>
      <c r="E975" s="7">
        <v>0</v>
      </c>
      <c r="F975" s="7">
        <v>0</v>
      </c>
      <c r="G975" s="7">
        <v>0</v>
      </c>
      <c r="H975" s="7">
        <v>464999576</v>
      </c>
      <c r="I975" s="7">
        <v>464999576</v>
      </c>
      <c r="J975" s="7">
        <v>100</v>
      </c>
      <c r="K975" s="7">
        <v>464999576</v>
      </c>
      <c r="L975" s="7">
        <v>100</v>
      </c>
      <c r="M975" s="7">
        <v>464999576</v>
      </c>
      <c r="N975" s="7">
        <v>100</v>
      </c>
      <c r="O975" s="7">
        <v>246511606.06</v>
      </c>
      <c r="P975" s="7">
        <v>53.013296954060003</v>
      </c>
      <c r="Q975" s="7">
        <v>0</v>
      </c>
      <c r="R975" s="7">
        <v>0</v>
      </c>
    </row>
    <row r="976" spans="1:18" x14ac:dyDescent="0.2">
      <c r="A976" s="5" t="s">
        <v>1416</v>
      </c>
      <c r="B976" s="14" t="s">
        <v>1404</v>
      </c>
      <c r="C976" s="7">
        <v>0</v>
      </c>
      <c r="D976" s="7">
        <v>464999576</v>
      </c>
      <c r="E976" s="7">
        <v>0</v>
      </c>
      <c r="F976" s="7">
        <v>0</v>
      </c>
      <c r="G976" s="7">
        <v>0</v>
      </c>
      <c r="H976" s="7">
        <v>464999576</v>
      </c>
      <c r="I976" s="7">
        <v>464999576</v>
      </c>
      <c r="J976" s="7">
        <v>100</v>
      </c>
      <c r="K976" s="7">
        <v>464999576</v>
      </c>
      <c r="L976" s="7">
        <v>100</v>
      </c>
      <c r="M976" s="7">
        <v>464999576</v>
      </c>
      <c r="N976" s="7">
        <v>100</v>
      </c>
      <c r="O976" s="7">
        <v>246511606.06</v>
      </c>
      <c r="P976" s="7">
        <v>53.013296954060003</v>
      </c>
      <c r="Q976" s="7">
        <v>0</v>
      </c>
      <c r="R976" s="7">
        <v>0</v>
      </c>
    </row>
    <row r="977" spans="1:18" x14ac:dyDescent="0.2">
      <c r="A977" s="5" t="s">
        <v>1417</v>
      </c>
      <c r="B977" s="14" t="s">
        <v>1367</v>
      </c>
      <c r="C977" s="7">
        <v>0</v>
      </c>
      <c r="D977" s="7">
        <v>10600000000</v>
      </c>
      <c r="E977" s="7">
        <v>10600000000</v>
      </c>
      <c r="F977" s="7">
        <v>0</v>
      </c>
      <c r="G977" s="7">
        <v>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</row>
    <row r="978" spans="1:18" x14ac:dyDescent="0.2">
      <c r="A978" s="5" t="s">
        <v>1418</v>
      </c>
      <c r="B978" s="14" t="s">
        <v>1374</v>
      </c>
      <c r="C978" s="7">
        <v>0</v>
      </c>
      <c r="D978" s="7">
        <v>9300000000</v>
      </c>
      <c r="E978" s="7">
        <v>9300000000</v>
      </c>
      <c r="F978" s="7">
        <v>0</v>
      </c>
      <c r="G978" s="7">
        <v>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0</v>
      </c>
    </row>
    <row r="979" spans="1:18" ht="25.5" x14ac:dyDescent="0.2">
      <c r="A979" s="5" t="s">
        <v>1419</v>
      </c>
      <c r="B979" s="16" t="s">
        <v>1382</v>
      </c>
      <c r="C979" s="7">
        <v>0</v>
      </c>
      <c r="D979" s="7">
        <v>1300000000</v>
      </c>
      <c r="E979" s="7">
        <v>1300000000</v>
      </c>
      <c r="F979" s="7">
        <v>0</v>
      </c>
      <c r="G979" s="7">
        <v>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0</v>
      </c>
      <c r="N979" s="7">
        <v>0</v>
      </c>
      <c r="O979" s="7">
        <v>0</v>
      </c>
      <c r="P979" s="7">
        <v>0</v>
      </c>
      <c r="Q979" s="7">
        <v>0</v>
      </c>
      <c r="R979" s="7">
        <v>0</v>
      </c>
    </row>
    <row r="980" spans="1:18" x14ac:dyDescent="0.2">
      <c r="A980" s="5" t="s">
        <v>1420</v>
      </c>
      <c r="B980" s="14" t="s">
        <v>1421</v>
      </c>
      <c r="C980" s="7">
        <v>0</v>
      </c>
      <c r="D980" s="7">
        <v>1139698921.5999999</v>
      </c>
      <c r="E980" s="7">
        <v>0</v>
      </c>
      <c r="F980" s="7">
        <v>0</v>
      </c>
      <c r="G980" s="7">
        <v>0</v>
      </c>
      <c r="H980" s="7">
        <v>1139698921.5999999</v>
      </c>
      <c r="I980" s="7">
        <v>855651116</v>
      </c>
      <c r="J980" s="7">
        <v>75.0769435491585</v>
      </c>
      <c r="K980" s="7">
        <v>855651116</v>
      </c>
      <c r="L980" s="7">
        <v>75.0769435491585</v>
      </c>
      <c r="M980" s="7">
        <v>855651116</v>
      </c>
      <c r="N980" s="7">
        <v>75.0769435491585</v>
      </c>
      <c r="O980" s="7">
        <v>0</v>
      </c>
      <c r="P980" s="7">
        <v>0</v>
      </c>
      <c r="Q980" s="7">
        <v>284047805.60000002</v>
      </c>
      <c r="R980" s="7">
        <v>24.9230564508415</v>
      </c>
    </row>
    <row r="981" spans="1:18" x14ac:dyDescent="0.2">
      <c r="A981" s="5" t="s">
        <v>1422</v>
      </c>
      <c r="B981" s="14" t="s">
        <v>1374</v>
      </c>
      <c r="C981" s="7">
        <v>0</v>
      </c>
      <c r="D981" s="7">
        <v>1139698921.5999999</v>
      </c>
      <c r="E981" s="7">
        <v>0</v>
      </c>
      <c r="F981" s="7">
        <v>0</v>
      </c>
      <c r="G981" s="7">
        <v>0</v>
      </c>
      <c r="H981" s="7">
        <v>1139698921.5999999</v>
      </c>
      <c r="I981" s="7">
        <v>855651116</v>
      </c>
      <c r="J981" s="7">
        <v>75.0769435491585</v>
      </c>
      <c r="K981" s="7">
        <v>855651116</v>
      </c>
      <c r="L981" s="7">
        <v>75.0769435491585</v>
      </c>
      <c r="M981" s="7">
        <v>855651116</v>
      </c>
      <c r="N981" s="7">
        <v>75.0769435491585</v>
      </c>
      <c r="O981" s="7">
        <v>0</v>
      </c>
      <c r="P981" s="7">
        <v>0</v>
      </c>
      <c r="Q981" s="7">
        <v>284047805.60000002</v>
      </c>
      <c r="R981" s="7">
        <v>24.9230564508415</v>
      </c>
    </row>
    <row r="982" spans="1:18" x14ac:dyDescent="0.2">
      <c r="A982" s="5" t="s">
        <v>1423</v>
      </c>
      <c r="B982" s="14" t="s">
        <v>1424</v>
      </c>
      <c r="C982" s="7">
        <v>3350068286</v>
      </c>
      <c r="D982" s="7">
        <v>21158627371</v>
      </c>
      <c r="E982" s="7">
        <v>20095934851</v>
      </c>
      <c r="F982" s="7">
        <v>110000000</v>
      </c>
      <c r="G982" s="7">
        <v>183000000</v>
      </c>
      <c r="H982" s="7">
        <v>4339760806</v>
      </c>
      <c r="I982" s="7">
        <v>4163931457.1999998</v>
      </c>
      <c r="J982" s="7">
        <v>95.948409217464103</v>
      </c>
      <c r="K982" s="7">
        <v>4163931457.1999998</v>
      </c>
      <c r="L982" s="7">
        <v>95.948409217464103</v>
      </c>
      <c r="M982" s="7">
        <v>662668569.20000005</v>
      </c>
      <c r="N982" s="7">
        <v>15.2697026131905</v>
      </c>
      <c r="O982" s="7">
        <v>628015682.20000005</v>
      </c>
      <c r="P982" s="7">
        <v>14.4712049874207</v>
      </c>
      <c r="Q982" s="7">
        <v>175829348.80000001</v>
      </c>
      <c r="R982" s="7">
        <v>4.0515907825358601</v>
      </c>
    </row>
    <row r="983" spans="1:18" x14ac:dyDescent="0.2">
      <c r="A983" s="5" t="s">
        <v>1425</v>
      </c>
      <c r="B983" s="14" t="s">
        <v>1426</v>
      </c>
      <c r="C983" s="7">
        <v>3350068286</v>
      </c>
      <c r="D983" s="7">
        <v>21158627371</v>
      </c>
      <c r="E983" s="7">
        <v>20095934851</v>
      </c>
      <c r="F983" s="7">
        <v>110000000</v>
      </c>
      <c r="G983" s="7">
        <v>183000000</v>
      </c>
      <c r="H983" s="7">
        <v>4339760806</v>
      </c>
      <c r="I983" s="7">
        <v>4163931457.1999998</v>
      </c>
      <c r="J983" s="7">
        <v>95.948409217464103</v>
      </c>
      <c r="K983" s="7">
        <v>4163931457.1999998</v>
      </c>
      <c r="L983" s="7">
        <v>95.948409217464103</v>
      </c>
      <c r="M983" s="7">
        <v>662668569.20000005</v>
      </c>
      <c r="N983" s="7">
        <v>15.2697026131905</v>
      </c>
      <c r="O983" s="7">
        <v>628015682.20000005</v>
      </c>
      <c r="P983" s="7">
        <v>14.4712049874207</v>
      </c>
      <c r="Q983" s="7">
        <v>175829348.80000001</v>
      </c>
      <c r="R983" s="7">
        <v>4.0515907825358601</v>
      </c>
    </row>
    <row r="984" spans="1:18" x14ac:dyDescent="0.2">
      <c r="A984" s="5" t="s">
        <v>1427</v>
      </c>
      <c r="B984" s="14" t="s">
        <v>1428</v>
      </c>
      <c r="C984" s="7">
        <v>3350068286</v>
      </c>
      <c r="D984" s="7">
        <v>21158627371</v>
      </c>
      <c r="E984" s="7">
        <v>20095934851</v>
      </c>
      <c r="F984" s="7">
        <v>110000000</v>
      </c>
      <c r="G984" s="7">
        <v>183000000</v>
      </c>
      <c r="H984" s="7">
        <v>4339760806</v>
      </c>
      <c r="I984" s="7">
        <v>4163931457.1999998</v>
      </c>
      <c r="J984" s="7">
        <v>95.948409217464103</v>
      </c>
      <c r="K984" s="7">
        <v>4163931457.1999998</v>
      </c>
      <c r="L984" s="7">
        <v>95.948409217464103</v>
      </c>
      <c r="M984" s="7">
        <v>662668569.20000005</v>
      </c>
      <c r="N984" s="7">
        <v>15.2697026131905</v>
      </c>
      <c r="O984" s="7">
        <v>628015682.20000005</v>
      </c>
      <c r="P984" s="7">
        <v>14.4712049874207</v>
      </c>
      <c r="Q984" s="7">
        <v>175829348.80000001</v>
      </c>
      <c r="R984" s="7">
        <v>4.0515907825358601</v>
      </c>
    </row>
    <row r="985" spans="1:18" x14ac:dyDescent="0.2">
      <c r="A985" s="5" t="s">
        <v>1429</v>
      </c>
      <c r="B985" s="14" t="s">
        <v>1430</v>
      </c>
      <c r="C985" s="7">
        <v>3350068286</v>
      </c>
      <c r="D985" s="7">
        <v>21158627371</v>
      </c>
      <c r="E985" s="7">
        <v>20095934851</v>
      </c>
      <c r="F985" s="7">
        <v>110000000</v>
      </c>
      <c r="G985" s="7">
        <v>183000000</v>
      </c>
      <c r="H985" s="7">
        <v>4339760806</v>
      </c>
      <c r="I985" s="7">
        <v>4163931457.1999998</v>
      </c>
      <c r="J985" s="7">
        <v>95.948409217464103</v>
      </c>
      <c r="K985" s="7">
        <v>4163931457.1999998</v>
      </c>
      <c r="L985" s="7">
        <v>95.948409217464103</v>
      </c>
      <c r="M985" s="7">
        <v>662668569.20000005</v>
      </c>
      <c r="N985" s="7">
        <v>15.2697026131905</v>
      </c>
      <c r="O985" s="7">
        <v>628015682.20000005</v>
      </c>
      <c r="P985" s="7">
        <v>14.4712049874207</v>
      </c>
      <c r="Q985" s="7">
        <v>175829348.80000001</v>
      </c>
      <c r="R985" s="7">
        <v>4.0515907825358601</v>
      </c>
    </row>
    <row r="986" spans="1:18" x14ac:dyDescent="0.2">
      <c r="A986" s="5" t="s">
        <v>1431</v>
      </c>
      <c r="B986" s="14" t="s">
        <v>1432</v>
      </c>
      <c r="C986" s="7">
        <v>3350068286</v>
      </c>
      <c r="D986" s="7">
        <v>21158627371</v>
      </c>
      <c r="E986" s="7">
        <v>20095934851</v>
      </c>
      <c r="F986" s="7">
        <v>110000000</v>
      </c>
      <c r="G986" s="7">
        <v>183000000</v>
      </c>
      <c r="H986" s="7">
        <v>4339760806</v>
      </c>
      <c r="I986" s="7">
        <v>4163931457.1999998</v>
      </c>
      <c r="J986" s="7">
        <v>95.948409217464103</v>
      </c>
      <c r="K986" s="7">
        <v>4163931457.1999998</v>
      </c>
      <c r="L986" s="7">
        <v>95.948409217464103</v>
      </c>
      <c r="M986" s="7">
        <v>662668569.20000005</v>
      </c>
      <c r="N986" s="7">
        <v>15.2697026131905</v>
      </c>
      <c r="O986" s="7">
        <v>628015682.20000005</v>
      </c>
      <c r="P986" s="7">
        <v>14.4712049874207</v>
      </c>
      <c r="Q986" s="7">
        <v>175829348.80000001</v>
      </c>
      <c r="R986" s="7">
        <v>4.0515907825358601</v>
      </c>
    </row>
    <row r="987" spans="1:18" x14ac:dyDescent="0.2">
      <c r="A987" s="5" t="s">
        <v>1433</v>
      </c>
      <c r="B987" s="14" t="s">
        <v>78</v>
      </c>
      <c r="C987" s="7">
        <v>177880600</v>
      </c>
      <c r="D987" s="7">
        <v>0</v>
      </c>
      <c r="E987" s="7">
        <v>95934851</v>
      </c>
      <c r="F987" s="7">
        <v>10000000</v>
      </c>
      <c r="G987" s="7">
        <v>10000000</v>
      </c>
      <c r="H987" s="7">
        <v>81945749</v>
      </c>
      <c r="I987" s="7">
        <v>81945749</v>
      </c>
      <c r="J987" s="7">
        <v>100</v>
      </c>
      <c r="K987" s="7">
        <v>81945749</v>
      </c>
      <c r="L987" s="7">
        <v>100</v>
      </c>
      <c r="M987" s="7">
        <v>81945749</v>
      </c>
      <c r="N987" s="7">
        <v>100</v>
      </c>
      <c r="O987" s="7">
        <v>81945749</v>
      </c>
      <c r="P987" s="7">
        <v>100</v>
      </c>
      <c r="Q987" s="7">
        <v>0</v>
      </c>
      <c r="R987" s="7">
        <v>0</v>
      </c>
    </row>
    <row r="988" spans="1:18" ht="25.5" x14ac:dyDescent="0.2">
      <c r="A988" s="5" t="s">
        <v>1434</v>
      </c>
      <c r="B988" s="16" t="s">
        <v>1435</v>
      </c>
      <c r="C988" s="7">
        <v>77880600</v>
      </c>
      <c r="D988" s="7">
        <v>0</v>
      </c>
      <c r="E988" s="7">
        <v>21551509</v>
      </c>
      <c r="F988" s="7">
        <v>10000000</v>
      </c>
      <c r="G988" s="7">
        <v>0</v>
      </c>
      <c r="H988" s="7">
        <v>66329091</v>
      </c>
      <c r="I988" s="7">
        <v>66329091</v>
      </c>
      <c r="J988" s="7">
        <v>100</v>
      </c>
      <c r="K988" s="7">
        <v>66329091</v>
      </c>
      <c r="L988" s="7">
        <v>100</v>
      </c>
      <c r="M988" s="7">
        <v>66329091</v>
      </c>
      <c r="N988" s="7">
        <v>100</v>
      </c>
      <c r="O988" s="7">
        <v>66329091</v>
      </c>
      <c r="P988" s="7">
        <v>100</v>
      </c>
      <c r="Q988" s="7">
        <v>0</v>
      </c>
      <c r="R988" s="7">
        <v>0</v>
      </c>
    </row>
    <row r="989" spans="1:18" x14ac:dyDescent="0.2">
      <c r="A989" s="5" t="s">
        <v>1436</v>
      </c>
      <c r="B989" s="14" t="s">
        <v>1437</v>
      </c>
      <c r="C989" s="7">
        <v>100000000</v>
      </c>
      <c r="D989" s="7">
        <v>0</v>
      </c>
      <c r="E989" s="7">
        <v>74383342</v>
      </c>
      <c r="F989" s="7">
        <v>0</v>
      </c>
      <c r="G989" s="7">
        <v>10000000</v>
      </c>
      <c r="H989" s="7">
        <v>15616658</v>
      </c>
      <c r="I989" s="7">
        <v>15616658</v>
      </c>
      <c r="J989" s="7">
        <v>100</v>
      </c>
      <c r="K989" s="7">
        <v>15616658</v>
      </c>
      <c r="L989" s="7">
        <v>100</v>
      </c>
      <c r="M989" s="7">
        <v>15616658</v>
      </c>
      <c r="N989" s="7">
        <v>100</v>
      </c>
      <c r="O989" s="7">
        <v>15616658</v>
      </c>
      <c r="P989" s="7">
        <v>100</v>
      </c>
      <c r="Q989" s="7">
        <v>0</v>
      </c>
      <c r="R989" s="7">
        <v>0</v>
      </c>
    </row>
    <row r="990" spans="1:18" x14ac:dyDescent="0.2">
      <c r="A990" s="5" t="s">
        <v>1438</v>
      </c>
      <c r="B990" s="14" t="s">
        <v>1359</v>
      </c>
      <c r="C990" s="7">
        <v>241124118</v>
      </c>
      <c r="D990" s="7">
        <v>0</v>
      </c>
      <c r="E990" s="7">
        <v>0</v>
      </c>
      <c r="F990" s="7">
        <v>50000000</v>
      </c>
      <c r="G990" s="7">
        <v>50000000</v>
      </c>
      <c r="H990" s="7">
        <v>241124118</v>
      </c>
      <c r="I990" s="7">
        <v>223744315</v>
      </c>
      <c r="J990" s="7">
        <v>92.792175604764694</v>
      </c>
      <c r="K990" s="7">
        <v>223744315</v>
      </c>
      <c r="L990" s="7">
        <v>92.792175604764694</v>
      </c>
      <c r="M990" s="7">
        <v>218363539</v>
      </c>
      <c r="N990" s="7">
        <v>90.560637737615295</v>
      </c>
      <c r="O990" s="7">
        <v>218363539</v>
      </c>
      <c r="P990" s="7">
        <v>90.560637737615295</v>
      </c>
      <c r="Q990" s="7">
        <v>17379803</v>
      </c>
      <c r="R990" s="7">
        <v>7.2078243952353196</v>
      </c>
    </row>
    <row r="991" spans="1:18" ht="25.5" x14ac:dyDescent="0.2">
      <c r="A991" s="5" t="s">
        <v>1439</v>
      </c>
      <c r="B991" s="16" t="s">
        <v>1435</v>
      </c>
      <c r="C991" s="7">
        <v>191124118</v>
      </c>
      <c r="D991" s="7">
        <v>0</v>
      </c>
      <c r="E991" s="7">
        <v>0</v>
      </c>
      <c r="F991" s="7">
        <v>50000000</v>
      </c>
      <c r="G991" s="7">
        <v>0</v>
      </c>
      <c r="H991" s="7">
        <v>241124118</v>
      </c>
      <c r="I991" s="7">
        <v>223744315</v>
      </c>
      <c r="J991" s="7">
        <v>92.792175604764694</v>
      </c>
      <c r="K991" s="7">
        <v>223744315</v>
      </c>
      <c r="L991" s="7">
        <v>92.792175604764694</v>
      </c>
      <c r="M991" s="7">
        <v>218363539</v>
      </c>
      <c r="N991" s="7">
        <v>90.560637737615295</v>
      </c>
      <c r="O991" s="7">
        <v>218363539</v>
      </c>
      <c r="P991" s="7">
        <v>90.560637737615295</v>
      </c>
      <c r="Q991" s="7">
        <v>17379803</v>
      </c>
      <c r="R991" s="7">
        <v>7.2078243952353196</v>
      </c>
    </row>
    <row r="992" spans="1:18" x14ac:dyDescent="0.2">
      <c r="A992" s="5" t="s">
        <v>1440</v>
      </c>
      <c r="B992" s="14" t="s">
        <v>1437</v>
      </c>
      <c r="C992" s="7">
        <v>50000000</v>
      </c>
      <c r="D992" s="7">
        <v>0</v>
      </c>
      <c r="E992" s="7">
        <v>0</v>
      </c>
      <c r="F992" s="7">
        <v>0</v>
      </c>
      <c r="G992" s="7">
        <v>50000000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</row>
    <row r="993" spans="1:18" x14ac:dyDescent="0.2">
      <c r="A993" s="5" t="s">
        <v>1441</v>
      </c>
      <c r="B993" s="14" t="s">
        <v>115</v>
      </c>
      <c r="C993" s="7">
        <v>288808827</v>
      </c>
      <c r="D993" s="7">
        <v>0</v>
      </c>
      <c r="E993" s="7">
        <v>0</v>
      </c>
      <c r="F993" s="7">
        <v>50000000</v>
      </c>
      <c r="G993" s="7">
        <v>63000000</v>
      </c>
      <c r="H993" s="7">
        <v>275808827</v>
      </c>
      <c r="I993" s="7">
        <v>174602851.19999999</v>
      </c>
      <c r="J993" s="7">
        <v>63.305751704603693</v>
      </c>
      <c r="K993" s="7">
        <v>174602851.19999999</v>
      </c>
      <c r="L993" s="7">
        <v>63.305751704603693</v>
      </c>
      <c r="M993" s="7">
        <v>154602851.19999999</v>
      </c>
      <c r="N993" s="7">
        <v>56.054352169084098</v>
      </c>
      <c r="O993" s="7">
        <v>154602851.19999999</v>
      </c>
      <c r="P993" s="7">
        <v>56.054352169084098</v>
      </c>
      <c r="Q993" s="7">
        <v>101205975.8</v>
      </c>
      <c r="R993" s="7">
        <v>36.694248295396307</v>
      </c>
    </row>
    <row r="994" spans="1:18" ht="25.5" x14ac:dyDescent="0.2">
      <c r="A994" s="5" t="s">
        <v>1442</v>
      </c>
      <c r="B994" s="16" t="s">
        <v>1435</v>
      </c>
      <c r="C994" s="7">
        <v>108808827</v>
      </c>
      <c r="D994" s="7">
        <v>0</v>
      </c>
      <c r="E994" s="7">
        <v>0</v>
      </c>
      <c r="F994" s="7">
        <v>50000000</v>
      </c>
      <c r="G994" s="7">
        <v>0</v>
      </c>
      <c r="H994" s="7">
        <v>158808827</v>
      </c>
      <c r="I994" s="7">
        <v>109164323</v>
      </c>
      <c r="J994" s="7">
        <v>68.739455521574996</v>
      </c>
      <c r="K994" s="7">
        <v>109164323</v>
      </c>
      <c r="L994" s="7">
        <v>68.739455521574996</v>
      </c>
      <c r="M994" s="7">
        <v>109164323</v>
      </c>
      <c r="N994" s="7">
        <v>68.739455521574996</v>
      </c>
      <c r="O994" s="7">
        <v>109164323</v>
      </c>
      <c r="P994" s="7">
        <v>68.739455521574996</v>
      </c>
      <c r="Q994" s="7">
        <v>49644504</v>
      </c>
      <c r="R994" s="7">
        <v>31.260544478425</v>
      </c>
    </row>
    <row r="995" spans="1:18" x14ac:dyDescent="0.2">
      <c r="A995" s="5" t="s">
        <v>1443</v>
      </c>
      <c r="B995" s="14" t="s">
        <v>1437</v>
      </c>
      <c r="C995" s="7">
        <v>180000000</v>
      </c>
      <c r="D995" s="7">
        <v>0</v>
      </c>
      <c r="E995" s="7">
        <v>0</v>
      </c>
      <c r="F995" s="7">
        <v>0</v>
      </c>
      <c r="G995" s="7">
        <v>63000000</v>
      </c>
      <c r="H995" s="7">
        <v>117000000</v>
      </c>
      <c r="I995" s="7">
        <v>65438528.200000003</v>
      </c>
      <c r="J995" s="7">
        <v>55.930365982905997</v>
      </c>
      <c r="K995" s="7">
        <v>65438528.200000003</v>
      </c>
      <c r="L995" s="7">
        <v>55.930365982905997</v>
      </c>
      <c r="M995" s="7">
        <v>45438528.200000003</v>
      </c>
      <c r="N995" s="7">
        <v>38.836348888888899</v>
      </c>
      <c r="O995" s="7">
        <v>45438528.200000003</v>
      </c>
      <c r="P995" s="7">
        <v>38.836348888888899</v>
      </c>
      <c r="Q995" s="7">
        <v>51561471.799999997</v>
      </c>
      <c r="R995" s="7">
        <v>44.069634017094003</v>
      </c>
    </row>
    <row r="996" spans="1:18" x14ac:dyDescent="0.2">
      <c r="A996" s="5" t="s">
        <v>1444</v>
      </c>
      <c r="B996" s="14" t="s">
        <v>1364</v>
      </c>
      <c r="C996" s="7">
        <v>325000000</v>
      </c>
      <c r="D996" s="7">
        <v>0</v>
      </c>
      <c r="E996" s="7">
        <v>0</v>
      </c>
      <c r="F996" s="7">
        <v>0</v>
      </c>
      <c r="G996" s="7">
        <v>60000000</v>
      </c>
      <c r="H996" s="7">
        <v>265000000</v>
      </c>
      <c r="I996" s="7">
        <v>207756430</v>
      </c>
      <c r="J996" s="7">
        <v>78.398652830188695</v>
      </c>
      <c r="K996" s="7">
        <v>207756430</v>
      </c>
      <c r="L996" s="7">
        <v>78.398652830188695</v>
      </c>
      <c r="M996" s="7">
        <v>207756430</v>
      </c>
      <c r="N996" s="7">
        <v>78.398652830188695</v>
      </c>
      <c r="O996" s="7">
        <v>173103543</v>
      </c>
      <c r="P996" s="7">
        <v>65.322091698113198</v>
      </c>
      <c r="Q996" s="7">
        <v>57243570</v>
      </c>
      <c r="R996" s="7">
        <v>21.601347169811298</v>
      </c>
    </row>
    <row r="997" spans="1:18" ht="25.5" x14ac:dyDescent="0.2">
      <c r="A997" s="5" t="s">
        <v>1445</v>
      </c>
      <c r="B997" s="16" t="s">
        <v>1435</v>
      </c>
      <c r="C997" s="7">
        <v>200000000</v>
      </c>
      <c r="D997" s="7">
        <v>0</v>
      </c>
      <c r="E997" s="7">
        <v>0</v>
      </c>
      <c r="F997" s="7">
        <v>0</v>
      </c>
      <c r="G997" s="7">
        <v>0</v>
      </c>
      <c r="H997" s="7">
        <v>200000000</v>
      </c>
      <c r="I997" s="7">
        <v>154163991</v>
      </c>
      <c r="J997" s="7">
        <v>77.081995500000005</v>
      </c>
      <c r="K997" s="7">
        <v>154163991</v>
      </c>
      <c r="L997" s="7">
        <v>77.081995500000005</v>
      </c>
      <c r="M997" s="7">
        <v>154163991</v>
      </c>
      <c r="N997" s="7">
        <v>77.081995500000005</v>
      </c>
      <c r="O997" s="7">
        <v>119511104</v>
      </c>
      <c r="P997" s="7">
        <v>59.755551999999994</v>
      </c>
      <c r="Q997" s="7">
        <v>45836009</v>
      </c>
      <c r="R997" s="7">
        <v>22.918004499999999</v>
      </c>
    </row>
    <row r="998" spans="1:18" x14ac:dyDescent="0.2">
      <c r="A998" s="5" t="s">
        <v>1446</v>
      </c>
      <c r="B998" s="14" t="s">
        <v>1437</v>
      </c>
      <c r="C998" s="7">
        <v>125000000</v>
      </c>
      <c r="D998" s="7">
        <v>0</v>
      </c>
      <c r="E998" s="7">
        <v>0</v>
      </c>
      <c r="F998" s="7">
        <v>0</v>
      </c>
      <c r="G998" s="7">
        <v>60000000</v>
      </c>
      <c r="H998" s="7">
        <v>65000000</v>
      </c>
      <c r="I998" s="7">
        <v>53592439</v>
      </c>
      <c r="J998" s="7">
        <v>82.4499061538462</v>
      </c>
      <c r="K998" s="7">
        <v>53592439</v>
      </c>
      <c r="L998" s="7">
        <v>82.4499061538462</v>
      </c>
      <c r="M998" s="7">
        <v>53592439</v>
      </c>
      <c r="N998" s="7">
        <v>82.4499061538462</v>
      </c>
      <c r="O998" s="7">
        <v>53592439</v>
      </c>
      <c r="P998" s="7">
        <v>82.4499061538462</v>
      </c>
      <c r="Q998" s="7">
        <v>11407561</v>
      </c>
      <c r="R998" s="7">
        <v>17.5500938461538</v>
      </c>
    </row>
    <row r="999" spans="1:18" x14ac:dyDescent="0.2">
      <c r="A999" s="5" t="s">
        <v>1447</v>
      </c>
      <c r="B999" s="14" t="s">
        <v>1448</v>
      </c>
      <c r="C999" s="7">
        <v>2317254741</v>
      </c>
      <c r="D999" s="7">
        <v>0</v>
      </c>
      <c r="E999" s="7">
        <v>0</v>
      </c>
      <c r="F999" s="7">
        <v>0</v>
      </c>
      <c r="G999" s="7">
        <v>0</v>
      </c>
      <c r="H999" s="7">
        <v>2317254741</v>
      </c>
      <c r="I999" s="7">
        <v>2317254741</v>
      </c>
      <c r="J999" s="7">
        <v>100</v>
      </c>
      <c r="K999" s="7">
        <v>2317254741</v>
      </c>
      <c r="L999" s="7">
        <v>100</v>
      </c>
      <c r="M999" s="7">
        <v>0</v>
      </c>
      <c r="N999" s="7">
        <v>0</v>
      </c>
      <c r="O999" s="7">
        <v>0</v>
      </c>
      <c r="P999" s="7">
        <v>0</v>
      </c>
      <c r="Q999" s="7">
        <v>0</v>
      </c>
      <c r="R999" s="7">
        <v>0</v>
      </c>
    </row>
    <row r="1000" spans="1:18" ht="25.5" x14ac:dyDescent="0.2">
      <c r="A1000" s="5" t="s">
        <v>1449</v>
      </c>
      <c r="B1000" s="16" t="s">
        <v>1435</v>
      </c>
      <c r="C1000" s="7">
        <v>2317254741</v>
      </c>
      <c r="D1000" s="7">
        <v>0</v>
      </c>
      <c r="E1000" s="7">
        <v>0</v>
      </c>
      <c r="F1000" s="7">
        <v>0</v>
      </c>
      <c r="G1000" s="7">
        <v>0</v>
      </c>
      <c r="H1000" s="7">
        <v>2317254741</v>
      </c>
      <c r="I1000" s="7">
        <v>2317254741</v>
      </c>
      <c r="J1000" s="7">
        <v>100</v>
      </c>
      <c r="K1000" s="7">
        <v>2317254741</v>
      </c>
      <c r="L1000" s="7">
        <v>100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</row>
    <row r="1001" spans="1:18" x14ac:dyDescent="0.2">
      <c r="A1001" s="5" t="s">
        <v>1450</v>
      </c>
      <c r="B1001" s="14" t="s">
        <v>1367</v>
      </c>
      <c r="C1001" s="7">
        <v>0</v>
      </c>
      <c r="D1001" s="7">
        <v>20000000000</v>
      </c>
      <c r="E1001" s="7">
        <v>20000000000</v>
      </c>
      <c r="F1001" s="7">
        <v>0</v>
      </c>
      <c r="G1001" s="7">
        <v>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</row>
    <row r="1002" spans="1:18" ht="25.5" x14ac:dyDescent="0.2">
      <c r="A1002" s="5" t="s">
        <v>1451</v>
      </c>
      <c r="B1002" s="16" t="s">
        <v>1435</v>
      </c>
      <c r="C1002" s="7">
        <v>0</v>
      </c>
      <c r="D1002" s="7">
        <v>20000000000</v>
      </c>
      <c r="E1002" s="7">
        <v>20000000000</v>
      </c>
      <c r="F1002" s="7">
        <v>0</v>
      </c>
      <c r="G1002" s="7">
        <v>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0</v>
      </c>
      <c r="N1002" s="7">
        <v>0</v>
      </c>
      <c r="O1002" s="7">
        <v>0</v>
      </c>
      <c r="P1002" s="7">
        <v>0</v>
      </c>
      <c r="Q1002" s="7">
        <v>0</v>
      </c>
      <c r="R1002" s="7">
        <v>0</v>
      </c>
    </row>
    <row r="1003" spans="1:18" x14ac:dyDescent="0.2">
      <c r="A1003" s="5" t="s">
        <v>1452</v>
      </c>
      <c r="B1003" s="14" t="s">
        <v>1453</v>
      </c>
      <c r="C1003" s="7">
        <v>0</v>
      </c>
      <c r="D1003" s="7">
        <v>1158627371</v>
      </c>
      <c r="E1003" s="7">
        <v>0</v>
      </c>
      <c r="F1003" s="7">
        <v>0</v>
      </c>
      <c r="G1003" s="7">
        <v>0</v>
      </c>
      <c r="H1003" s="7">
        <v>1158627371</v>
      </c>
      <c r="I1003" s="7">
        <v>1158627371</v>
      </c>
      <c r="J1003" s="7">
        <v>100</v>
      </c>
      <c r="K1003" s="7">
        <v>1158627371</v>
      </c>
      <c r="L1003" s="7">
        <v>100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</row>
    <row r="1004" spans="1:18" ht="25.5" x14ac:dyDescent="0.2">
      <c r="A1004" s="5" t="s">
        <v>1454</v>
      </c>
      <c r="B1004" s="16" t="s">
        <v>1435</v>
      </c>
      <c r="C1004" s="7">
        <v>0</v>
      </c>
      <c r="D1004" s="7">
        <v>1158627371</v>
      </c>
      <c r="E1004" s="7">
        <v>0</v>
      </c>
      <c r="F1004" s="7">
        <v>0</v>
      </c>
      <c r="G1004" s="7">
        <v>0</v>
      </c>
      <c r="H1004" s="7">
        <v>1158627371</v>
      </c>
      <c r="I1004" s="7">
        <v>1158627371</v>
      </c>
      <c r="J1004" s="7">
        <v>100</v>
      </c>
      <c r="K1004" s="7">
        <v>1158627371</v>
      </c>
      <c r="L1004" s="7">
        <v>100</v>
      </c>
      <c r="M1004" s="7">
        <v>0</v>
      </c>
      <c r="N1004" s="7">
        <v>0</v>
      </c>
      <c r="O1004" s="7">
        <v>0</v>
      </c>
      <c r="P1004" s="7">
        <v>0</v>
      </c>
      <c r="Q1004" s="7">
        <v>0</v>
      </c>
      <c r="R1004" s="7">
        <v>0</v>
      </c>
    </row>
    <row r="1005" spans="1:18" x14ac:dyDescent="0.2">
      <c r="A1005" s="5" t="s">
        <v>1455</v>
      </c>
      <c r="B1005" s="14" t="s">
        <v>1456</v>
      </c>
      <c r="C1005" s="7">
        <v>4658158855</v>
      </c>
      <c r="D1005" s="7">
        <v>1795641821</v>
      </c>
      <c r="E1005" s="7">
        <v>3555920991</v>
      </c>
      <c r="F1005" s="7">
        <v>0</v>
      </c>
      <c r="G1005" s="7">
        <v>0</v>
      </c>
      <c r="H1005" s="7">
        <v>2897879685</v>
      </c>
      <c r="I1005" s="7">
        <v>1194105359.6600001</v>
      </c>
      <c r="J1005" s="7">
        <v>41.206174495129197</v>
      </c>
      <c r="K1005" s="7">
        <v>1194105359.6600001</v>
      </c>
      <c r="L1005" s="7">
        <v>41.206174495129197</v>
      </c>
      <c r="M1005" s="7">
        <v>933090903.65999997</v>
      </c>
      <c r="N1005" s="7">
        <v>32.199090545058297</v>
      </c>
      <c r="O1005" s="7">
        <v>933090903.65999997</v>
      </c>
      <c r="P1005" s="7">
        <v>32.199090545058297</v>
      </c>
      <c r="Q1005" s="7">
        <v>1703774325.3399999</v>
      </c>
      <c r="R1005" s="7">
        <v>58.793825504870803</v>
      </c>
    </row>
    <row r="1006" spans="1:18" x14ac:dyDescent="0.2">
      <c r="A1006" s="5" t="s">
        <v>1457</v>
      </c>
      <c r="B1006" s="14" t="s">
        <v>66</v>
      </c>
      <c r="C1006" s="7">
        <v>4658158855</v>
      </c>
      <c r="D1006" s="7">
        <v>1795641821</v>
      </c>
      <c r="E1006" s="7">
        <v>3555920991</v>
      </c>
      <c r="F1006" s="7">
        <v>0</v>
      </c>
      <c r="G1006" s="7">
        <v>0</v>
      </c>
      <c r="H1006" s="7">
        <v>2897879685</v>
      </c>
      <c r="I1006" s="7">
        <v>1194105359.6600001</v>
      </c>
      <c r="J1006" s="7">
        <v>41.206174495129197</v>
      </c>
      <c r="K1006" s="7">
        <v>1194105359.6600001</v>
      </c>
      <c r="L1006" s="7">
        <v>41.206174495129197</v>
      </c>
      <c r="M1006" s="7">
        <v>933090903.65999997</v>
      </c>
      <c r="N1006" s="7">
        <v>32.199090545058297</v>
      </c>
      <c r="O1006" s="7">
        <v>933090903.65999997</v>
      </c>
      <c r="P1006" s="7">
        <v>32.199090545058297</v>
      </c>
      <c r="Q1006" s="7">
        <v>1703774325.3399999</v>
      </c>
      <c r="R1006" s="7">
        <v>58.793825504870803</v>
      </c>
    </row>
    <row r="1007" spans="1:18" x14ac:dyDescent="0.2">
      <c r="A1007" s="5" t="s">
        <v>1458</v>
      </c>
      <c r="B1007" s="14" t="s">
        <v>1424</v>
      </c>
      <c r="C1007" s="7">
        <v>4658158855</v>
      </c>
      <c r="D1007" s="7">
        <v>1795641821</v>
      </c>
      <c r="E1007" s="7">
        <v>3555920991</v>
      </c>
      <c r="F1007" s="7">
        <v>0</v>
      </c>
      <c r="G1007" s="7">
        <v>0</v>
      </c>
      <c r="H1007" s="7">
        <v>2897879685</v>
      </c>
      <c r="I1007" s="7">
        <v>1194105359.6600001</v>
      </c>
      <c r="J1007" s="7">
        <v>41.206174495129197</v>
      </c>
      <c r="K1007" s="7">
        <v>1194105359.6600001</v>
      </c>
      <c r="L1007" s="7">
        <v>41.206174495129197</v>
      </c>
      <c r="M1007" s="7">
        <v>933090903.65999997</v>
      </c>
      <c r="N1007" s="7">
        <v>32.199090545058297</v>
      </c>
      <c r="O1007" s="7">
        <v>933090903.65999997</v>
      </c>
      <c r="P1007" s="7">
        <v>32.199090545058297</v>
      </c>
      <c r="Q1007" s="7">
        <v>1703774325.3399999</v>
      </c>
      <c r="R1007" s="7">
        <v>58.793825504870803</v>
      </c>
    </row>
    <row r="1008" spans="1:18" x14ac:dyDescent="0.2">
      <c r="A1008" s="5" t="s">
        <v>1459</v>
      </c>
      <c r="B1008" s="14" t="s">
        <v>1426</v>
      </c>
      <c r="C1008" s="7">
        <v>4658158855</v>
      </c>
      <c r="D1008" s="7">
        <v>1795641821</v>
      </c>
      <c r="E1008" s="7">
        <v>3555920991</v>
      </c>
      <c r="F1008" s="7">
        <v>0</v>
      </c>
      <c r="G1008" s="7">
        <v>0</v>
      </c>
      <c r="H1008" s="7">
        <v>2897879685</v>
      </c>
      <c r="I1008" s="7">
        <v>1194105359.6600001</v>
      </c>
      <c r="J1008" s="7">
        <v>41.206174495129197</v>
      </c>
      <c r="K1008" s="7">
        <v>1194105359.6600001</v>
      </c>
      <c r="L1008" s="7">
        <v>41.206174495129197</v>
      </c>
      <c r="M1008" s="7">
        <v>933090903.65999997</v>
      </c>
      <c r="N1008" s="7">
        <v>32.199090545058297</v>
      </c>
      <c r="O1008" s="7">
        <v>933090903.65999997</v>
      </c>
      <c r="P1008" s="7">
        <v>32.199090545058297</v>
      </c>
      <c r="Q1008" s="7">
        <v>1703774325.3399999</v>
      </c>
      <c r="R1008" s="7">
        <v>58.793825504870803</v>
      </c>
    </row>
    <row r="1009" spans="1:18" x14ac:dyDescent="0.2">
      <c r="A1009" s="5" t="s">
        <v>1460</v>
      </c>
      <c r="B1009" s="14" t="s">
        <v>1428</v>
      </c>
      <c r="C1009" s="7">
        <v>4658158855</v>
      </c>
      <c r="D1009" s="7">
        <v>1795641821</v>
      </c>
      <c r="E1009" s="7">
        <v>3555920991</v>
      </c>
      <c r="F1009" s="7">
        <v>0</v>
      </c>
      <c r="G1009" s="7">
        <v>0</v>
      </c>
      <c r="H1009" s="7">
        <v>2897879685</v>
      </c>
      <c r="I1009" s="7">
        <v>1194105359.6600001</v>
      </c>
      <c r="J1009" s="7">
        <v>41.206174495129197</v>
      </c>
      <c r="K1009" s="7">
        <v>1194105359.6600001</v>
      </c>
      <c r="L1009" s="7">
        <v>41.206174495129197</v>
      </c>
      <c r="M1009" s="7">
        <v>933090903.65999997</v>
      </c>
      <c r="N1009" s="7">
        <v>32.199090545058297</v>
      </c>
      <c r="O1009" s="7">
        <v>933090903.65999997</v>
      </c>
      <c r="P1009" s="7">
        <v>32.199090545058297</v>
      </c>
      <c r="Q1009" s="7">
        <v>1703774325.3399999</v>
      </c>
      <c r="R1009" s="7">
        <v>58.793825504870803</v>
      </c>
    </row>
    <row r="1010" spans="1:18" x14ac:dyDescent="0.2">
      <c r="A1010" s="5" t="s">
        <v>1461</v>
      </c>
      <c r="B1010" s="14" t="s">
        <v>1430</v>
      </c>
      <c r="C1010" s="7">
        <v>4658158855</v>
      </c>
      <c r="D1010" s="7">
        <v>1795641821</v>
      </c>
      <c r="E1010" s="7">
        <v>3555920991</v>
      </c>
      <c r="F1010" s="7">
        <v>0</v>
      </c>
      <c r="G1010" s="7">
        <v>0</v>
      </c>
      <c r="H1010" s="7">
        <v>2897879685</v>
      </c>
      <c r="I1010" s="7">
        <v>1194105359.6600001</v>
      </c>
      <c r="J1010" s="7">
        <v>41.206174495129197</v>
      </c>
      <c r="K1010" s="7">
        <v>1194105359.6600001</v>
      </c>
      <c r="L1010" s="7">
        <v>41.206174495129197</v>
      </c>
      <c r="M1010" s="7">
        <v>933090903.65999997</v>
      </c>
      <c r="N1010" s="7">
        <v>32.199090545058297</v>
      </c>
      <c r="O1010" s="7">
        <v>933090903.65999997</v>
      </c>
      <c r="P1010" s="7">
        <v>32.199090545058297</v>
      </c>
      <c r="Q1010" s="7">
        <v>1703774325.3399999</v>
      </c>
      <c r="R1010" s="7">
        <v>58.793825504870803</v>
      </c>
    </row>
    <row r="1011" spans="1:18" x14ac:dyDescent="0.2">
      <c r="A1011" s="5" t="s">
        <v>1462</v>
      </c>
      <c r="B1011" s="14" t="s">
        <v>1432</v>
      </c>
      <c r="C1011" s="7">
        <v>4658158855</v>
      </c>
      <c r="D1011" s="7">
        <v>1795641821</v>
      </c>
      <c r="E1011" s="7">
        <v>3555920991</v>
      </c>
      <c r="F1011" s="7">
        <v>0</v>
      </c>
      <c r="G1011" s="7">
        <v>0</v>
      </c>
      <c r="H1011" s="7">
        <v>2897879685</v>
      </c>
      <c r="I1011" s="7">
        <v>1194105359.6600001</v>
      </c>
      <c r="J1011" s="7">
        <v>41.206174495129197</v>
      </c>
      <c r="K1011" s="7">
        <v>1194105359.6600001</v>
      </c>
      <c r="L1011" s="7">
        <v>41.206174495129197</v>
      </c>
      <c r="M1011" s="7">
        <v>933090903.65999997</v>
      </c>
      <c r="N1011" s="7">
        <v>32.199090545058297</v>
      </c>
      <c r="O1011" s="7">
        <v>933090903.65999997</v>
      </c>
      <c r="P1011" s="7">
        <v>32.199090545058297</v>
      </c>
      <c r="Q1011" s="7">
        <v>1703774325.3399999</v>
      </c>
      <c r="R1011" s="7">
        <v>58.793825504870803</v>
      </c>
    </row>
    <row r="1012" spans="1:18" x14ac:dyDescent="0.2">
      <c r="A1012" s="5" t="s">
        <v>1463</v>
      </c>
      <c r="B1012" s="14" t="s">
        <v>1464</v>
      </c>
      <c r="C1012" s="7">
        <v>4658158855</v>
      </c>
      <c r="D1012" s="7">
        <v>0</v>
      </c>
      <c r="E1012" s="7">
        <v>3555920991</v>
      </c>
      <c r="F1012" s="7">
        <v>0</v>
      </c>
      <c r="G1012" s="7">
        <v>0</v>
      </c>
      <c r="H1012" s="7">
        <v>1102237864</v>
      </c>
      <c r="I1012" s="7">
        <v>1102237864</v>
      </c>
      <c r="J1012" s="7">
        <v>100</v>
      </c>
      <c r="K1012" s="7">
        <v>1102237864</v>
      </c>
      <c r="L1012" s="7">
        <v>100</v>
      </c>
      <c r="M1012" s="7">
        <v>841223408</v>
      </c>
      <c r="N1012" s="7">
        <v>76.319589035638501</v>
      </c>
      <c r="O1012" s="7">
        <v>841223408</v>
      </c>
      <c r="P1012" s="7">
        <v>76.319589035638501</v>
      </c>
      <c r="Q1012" s="7">
        <v>0</v>
      </c>
      <c r="R1012" s="7">
        <v>0</v>
      </c>
    </row>
    <row r="1013" spans="1:18" ht="38.25" x14ac:dyDescent="0.2">
      <c r="A1013" s="5" t="s">
        <v>1465</v>
      </c>
      <c r="B1013" s="16" t="s">
        <v>1466</v>
      </c>
      <c r="C1013" s="7">
        <v>4658158855</v>
      </c>
      <c r="D1013" s="7">
        <v>0</v>
      </c>
      <c r="E1013" s="7">
        <v>3555920991</v>
      </c>
      <c r="F1013" s="7">
        <v>0</v>
      </c>
      <c r="G1013" s="7">
        <v>0</v>
      </c>
      <c r="H1013" s="7">
        <v>1102237864</v>
      </c>
      <c r="I1013" s="7">
        <v>1102237864</v>
      </c>
      <c r="J1013" s="7">
        <v>100</v>
      </c>
      <c r="K1013" s="7">
        <v>1102237864</v>
      </c>
      <c r="L1013" s="7">
        <v>100</v>
      </c>
      <c r="M1013" s="7">
        <v>841223408</v>
      </c>
      <c r="N1013" s="7">
        <v>76.319589035638501</v>
      </c>
      <c r="O1013" s="7">
        <v>841223408</v>
      </c>
      <c r="P1013" s="7">
        <v>76.319589035638501</v>
      </c>
      <c r="Q1013" s="7">
        <v>0</v>
      </c>
      <c r="R1013" s="7">
        <v>0</v>
      </c>
    </row>
    <row r="1014" spans="1:18" x14ac:dyDescent="0.2">
      <c r="A1014" s="5" t="s">
        <v>1467</v>
      </c>
      <c r="B1014" s="14" t="s">
        <v>1468</v>
      </c>
      <c r="C1014" s="7">
        <v>0</v>
      </c>
      <c r="D1014" s="7">
        <v>0</v>
      </c>
      <c r="E1014" s="7">
        <v>0</v>
      </c>
      <c r="F1014" s="7">
        <v>0</v>
      </c>
      <c r="G1014" s="7">
        <v>0</v>
      </c>
      <c r="H1014" s="7">
        <v>0</v>
      </c>
      <c r="I1014" s="7">
        <v>0</v>
      </c>
      <c r="J1014" s="7">
        <v>0</v>
      </c>
      <c r="K1014" s="7">
        <v>0</v>
      </c>
      <c r="L1014" s="7">
        <v>0</v>
      </c>
      <c r="M1014" s="7">
        <v>0</v>
      </c>
      <c r="N1014" s="7">
        <v>0</v>
      </c>
      <c r="O1014" s="7">
        <v>0</v>
      </c>
      <c r="P1014" s="7">
        <v>0</v>
      </c>
      <c r="Q1014" s="7">
        <v>0</v>
      </c>
      <c r="R1014" s="7">
        <v>0</v>
      </c>
    </row>
    <row r="1015" spans="1:18" ht="38.25" x14ac:dyDescent="0.2">
      <c r="A1015" s="5" t="s">
        <v>1469</v>
      </c>
      <c r="B1015" s="16" t="s">
        <v>1466</v>
      </c>
      <c r="C1015" s="7">
        <v>0</v>
      </c>
      <c r="D1015" s="7">
        <v>0</v>
      </c>
      <c r="E1015" s="7">
        <v>0</v>
      </c>
      <c r="F1015" s="7">
        <v>0</v>
      </c>
      <c r="G1015" s="7">
        <v>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0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</row>
    <row r="1016" spans="1:18" x14ac:dyDescent="0.2">
      <c r="A1016" s="5" t="s">
        <v>1470</v>
      </c>
      <c r="B1016" s="14" t="s">
        <v>1471</v>
      </c>
      <c r="C1016" s="7">
        <v>0</v>
      </c>
      <c r="D1016" s="7">
        <v>779780715</v>
      </c>
      <c r="E1016" s="7">
        <v>0</v>
      </c>
      <c r="F1016" s="7">
        <v>0</v>
      </c>
      <c r="G1016" s="7">
        <v>0</v>
      </c>
      <c r="H1016" s="7">
        <v>779780715</v>
      </c>
      <c r="I1016" s="7">
        <v>91867495.659999996</v>
      </c>
      <c r="J1016" s="7">
        <v>11.7811961610259</v>
      </c>
      <c r="K1016" s="7">
        <v>91867495.659999996</v>
      </c>
      <c r="L1016" s="7">
        <v>11.7811961610259</v>
      </c>
      <c r="M1016" s="7">
        <v>91867495.659999996</v>
      </c>
      <c r="N1016" s="7">
        <v>11.7811961610259</v>
      </c>
      <c r="O1016" s="7">
        <v>91867495.659999996</v>
      </c>
      <c r="P1016" s="7">
        <v>11.7811961610259</v>
      </c>
      <c r="Q1016" s="7">
        <v>687913219.34000003</v>
      </c>
      <c r="R1016" s="7">
        <v>88.218803838974097</v>
      </c>
    </row>
    <row r="1017" spans="1:18" ht="38.25" x14ac:dyDescent="0.2">
      <c r="A1017" s="5" t="s">
        <v>1472</v>
      </c>
      <c r="B1017" s="16" t="s">
        <v>1466</v>
      </c>
      <c r="C1017" s="7">
        <v>0</v>
      </c>
      <c r="D1017" s="7">
        <v>779780715</v>
      </c>
      <c r="E1017" s="7">
        <v>0</v>
      </c>
      <c r="F1017" s="7">
        <v>0</v>
      </c>
      <c r="G1017" s="7">
        <v>0</v>
      </c>
      <c r="H1017" s="7">
        <v>779780715</v>
      </c>
      <c r="I1017" s="7">
        <v>91867495.659999996</v>
      </c>
      <c r="J1017" s="7">
        <v>11.7811961610259</v>
      </c>
      <c r="K1017" s="7">
        <v>91867495.659999996</v>
      </c>
      <c r="L1017" s="7">
        <v>11.7811961610259</v>
      </c>
      <c r="M1017" s="7">
        <v>91867495.659999996</v>
      </c>
      <c r="N1017" s="7">
        <v>11.7811961610259</v>
      </c>
      <c r="O1017" s="7">
        <v>91867495.659999996</v>
      </c>
      <c r="P1017" s="7">
        <v>11.7811961610259</v>
      </c>
      <c r="Q1017" s="7">
        <v>687913219.34000003</v>
      </c>
      <c r="R1017" s="7">
        <v>88.218803838974097</v>
      </c>
    </row>
    <row r="1018" spans="1:18" x14ac:dyDescent="0.2">
      <c r="A1018" s="5" t="s">
        <v>1473</v>
      </c>
      <c r="B1018" s="14" t="s">
        <v>1474</v>
      </c>
      <c r="C1018" s="7">
        <v>0</v>
      </c>
      <c r="D1018" s="7">
        <v>487532907</v>
      </c>
      <c r="E1018" s="7">
        <v>0</v>
      </c>
      <c r="F1018" s="7">
        <v>0</v>
      </c>
      <c r="G1018" s="7">
        <v>0</v>
      </c>
      <c r="H1018" s="7">
        <v>487532907</v>
      </c>
      <c r="I1018" s="7">
        <v>0</v>
      </c>
      <c r="J1018" s="7">
        <v>0</v>
      </c>
      <c r="K1018" s="7">
        <v>0</v>
      </c>
      <c r="L1018" s="7">
        <v>0</v>
      </c>
      <c r="M1018" s="7">
        <v>0</v>
      </c>
      <c r="N1018" s="7">
        <v>0</v>
      </c>
      <c r="O1018" s="7">
        <v>0</v>
      </c>
      <c r="P1018" s="7">
        <v>0</v>
      </c>
      <c r="Q1018" s="7">
        <v>487532907</v>
      </c>
      <c r="R1018" s="7">
        <v>100</v>
      </c>
    </row>
    <row r="1019" spans="1:18" ht="38.25" x14ac:dyDescent="0.2">
      <c r="A1019" s="5" t="s">
        <v>1475</v>
      </c>
      <c r="B1019" s="16" t="s">
        <v>1466</v>
      </c>
      <c r="C1019" s="7">
        <v>0</v>
      </c>
      <c r="D1019" s="7">
        <v>487532907</v>
      </c>
      <c r="E1019" s="7">
        <v>0</v>
      </c>
      <c r="F1019" s="7">
        <v>0</v>
      </c>
      <c r="G1019" s="7">
        <v>0</v>
      </c>
      <c r="H1019" s="7">
        <v>487532907</v>
      </c>
      <c r="I1019" s="7">
        <v>0</v>
      </c>
      <c r="J1019" s="7">
        <v>0</v>
      </c>
      <c r="K1019" s="7">
        <v>0</v>
      </c>
      <c r="L1019" s="7">
        <v>0</v>
      </c>
      <c r="M1019" s="7">
        <v>0</v>
      </c>
      <c r="N1019" s="7">
        <v>0</v>
      </c>
      <c r="O1019" s="7">
        <v>0</v>
      </c>
      <c r="P1019" s="7">
        <v>0</v>
      </c>
      <c r="Q1019" s="7">
        <v>487532907</v>
      </c>
      <c r="R1019" s="7">
        <v>100</v>
      </c>
    </row>
    <row r="1020" spans="1:18" x14ac:dyDescent="0.2">
      <c r="A1020" s="5" t="s">
        <v>1476</v>
      </c>
      <c r="B1020" s="14" t="s">
        <v>1477</v>
      </c>
      <c r="C1020" s="7">
        <v>0</v>
      </c>
      <c r="D1020" s="7">
        <v>106068553</v>
      </c>
      <c r="E1020" s="7">
        <v>0</v>
      </c>
      <c r="F1020" s="7">
        <v>0</v>
      </c>
      <c r="G1020" s="7">
        <v>0</v>
      </c>
      <c r="H1020" s="7">
        <v>106068553</v>
      </c>
      <c r="I1020" s="7">
        <v>0</v>
      </c>
      <c r="J1020" s="7">
        <v>0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106068553</v>
      </c>
      <c r="R1020" s="7">
        <v>100</v>
      </c>
    </row>
    <row r="1021" spans="1:18" ht="38.25" x14ac:dyDescent="0.2">
      <c r="A1021" s="5" t="s">
        <v>1478</v>
      </c>
      <c r="B1021" s="16" t="s">
        <v>1466</v>
      </c>
      <c r="C1021" s="7">
        <v>0</v>
      </c>
      <c r="D1021" s="7">
        <v>106068553</v>
      </c>
      <c r="E1021" s="7">
        <v>0</v>
      </c>
      <c r="F1021" s="7">
        <v>0</v>
      </c>
      <c r="G1021" s="7">
        <v>0</v>
      </c>
      <c r="H1021" s="7">
        <v>106068553</v>
      </c>
      <c r="I1021" s="7">
        <v>0</v>
      </c>
      <c r="J1021" s="7">
        <v>0</v>
      </c>
      <c r="K1021" s="7">
        <v>0</v>
      </c>
      <c r="L1021" s="7">
        <v>0</v>
      </c>
      <c r="M1021" s="7">
        <v>0</v>
      </c>
      <c r="N1021" s="7">
        <v>0</v>
      </c>
      <c r="O1021" s="7">
        <v>0</v>
      </c>
      <c r="P1021" s="7">
        <v>0</v>
      </c>
      <c r="Q1021" s="7">
        <v>106068553</v>
      </c>
      <c r="R1021" s="7">
        <v>100</v>
      </c>
    </row>
    <row r="1022" spans="1:18" x14ac:dyDescent="0.2">
      <c r="A1022" s="5" t="s">
        <v>1479</v>
      </c>
      <c r="B1022" s="14" t="s">
        <v>1480</v>
      </c>
      <c r="C1022" s="7">
        <v>0</v>
      </c>
      <c r="D1022" s="7">
        <v>16986594</v>
      </c>
      <c r="E1022" s="7">
        <v>0</v>
      </c>
      <c r="F1022" s="7">
        <v>0</v>
      </c>
      <c r="G1022" s="7">
        <v>0</v>
      </c>
      <c r="H1022" s="7">
        <v>16986594</v>
      </c>
      <c r="I1022" s="7">
        <v>0</v>
      </c>
      <c r="J1022" s="7">
        <v>0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16986594</v>
      </c>
      <c r="R1022" s="7">
        <v>100</v>
      </c>
    </row>
    <row r="1023" spans="1:18" ht="38.25" x14ac:dyDescent="0.2">
      <c r="A1023" s="5" t="s">
        <v>1481</v>
      </c>
      <c r="B1023" s="16" t="s">
        <v>1466</v>
      </c>
      <c r="C1023" s="7">
        <v>0</v>
      </c>
      <c r="D1023" s="7">
        <v>16986594</v>
      </c>
      <c r="E1023" s="7">
        <v>0</v>
      </c>
      <c r="F1023" s="7">
        <v>0</v>
      </c>
      <c r="G1023" s="7">
        <v>0</v>
      </c>
      <c r="H1023" s="7">
        <v>16986594</v>
      </c>
      <c r="I1023" s="7">
        <v>0</v>
      </c>
      <c r="J1023" s="7">
        <v>0</v>
      </c>
      <c r="K1023" s="7">
        <v>0</v>
      </c>
      <c r="L1023" s="7">
        <v>0</v>
      </c>
      <c r="M1023" s="7">
        <v>0</v>
      </c>
      <c r="N1023" s="7">
        <v>0</v>
      </c>
      <c r="O1023" s="7">
        <v>0</v>
      </c>
      <c r="P1023" s="7">
        <v>0</v>
      </c>
      <c r="Q1023" s="7">
        <v>16986594</v>
      </c>
      <c r="R1023" s="7">
        <v>100</v>
      </c>
    </row>
    <row r="1024" spans="1:18" x14ac:dyDescent="0.2">
      <c r="A1024" s="5" t="s">
        <v>1482</v>
      </c>
      <c r="B1024" s="14" t="s">
        <v>1483</v>
      </c>
      <c r="C1024" s="7">
        <v>0</v>
      </c>
      <c r="D1024" s="7">
        <v>405273052</v>
      </c>
      <c r="E1024" s="7">
        <v>0</v>
      </c>
      <c r="F1024" s="7">
        <v>0</v>
      </c>
      <c r="G1024" s="7">
        <v>0</v>
      </c>
      <c r="H1024" s="7">
        <v>405273052</v>
      </c>
      <c r="I1024" s="7">
        <v>0</v>
      </c>
      <c r="J1024" s="7">
        <v>0</v>
      </c>
      <c r="K1024" s="7">
        <v>0</v>
      </c>
      <c r="L1024" s="7">
        <v>0</v>
      </c>
      <c r="M1024" s="7">
        <v>0</v>
      </c>
      <c r="N1024" s="7">
        <v>0</v>
      </c>
      <c r="O1024" s="7">
        <v>0</v>
      </c>
      <c r="P1024" s="7">
        <v>0</v>
      </c>
      <c r="Q1024" s="7">
        <v>405273052</v>
      </c>
      <c r="R1024" s="7">
        <v>100</v>
      </c>
    </row>
    <row r="1025" spans="1:18" ht="38.25" x14ac:dyDescent="0.2">
      <c r="A1025" s="5" t="s">
        <v>1484</v>
      </c>
      <c r="B1025" s="16" t="s">
        <v>1466</v>
      </c>
      <c r="C1025" s="7">
        <v>0</v>
      </c>
      <c r="D1025" s="7">
        <v>405273052</v>
      </c>
      <c r="E1025" s="7">
        <v>0</v>
      </c>
      <c r="F1025" s="7">
        <v>0</v>
      </c>
      <c r="G1025" s="7">
        <v>0</v>
      </c>
      <c r="H1025" s="7">
        <v>405273052</v>
      </c>
      <c r="I1025" s="7">
        <v>0</v>
      </c>
      <c r="J1025" s="7">
        <v>0</v>
      </c>
      <c r="K1025" s="7">
        <v>0</v>
      </c>
      <c r="L1025" s="7">
        <v>0</v>
      </c>
      <c r="M1025" s="7">
        <v>0</v>
      </c>
      <c r="N1025" s="7">
        <v>0</v>
      </c>
      <c r="O1025" s="7">
        <v>0</v>
      </c>
      <c r="P1025" s="7">
        <v>0</v>
      </c>
      <c r="Q1025" s="7">
        <v>405273052</v>
      </c>
      <c r="R1025" s="7">
        <v>100</v>
      </c>
    </row>
    <row r="1026" spans="1:18" x14ac:dyDescent="0.2">
      <c r="A1026" s="5" t="s">
        <v>1485</v>
      </c>
      <c r="B1026" s="14" t="s">
        <v>1486</v>
      </c>
      <c r="C1026" s="7">
        <v>1774323000</v>
      </c>
      <c r="D1026" s="7">
        <v>0</v>
      </c>
      <c r="E1026" s="7">
        <v>0</v>
      </c>
      <c r="F1026" s="7">
        <v>45708901</v>
      </c>
      <c r="G1026" s="7">
        <v>45708901</v>
      </c>
      <c r="H1026" s="7">
        <v>1774323000</v>
      </c>
      <c r="I1026" s="7">
        <v>1688198831</v>
      </c>
      <c r="J1026" s="7">
        <v>95.146082815811994</v>
      </c>
      <c r="K1026" s="7">
        <v>1688198831</v>
      </c>
      <c r="L1026" s="7">
        <v>95.146082815811994</v>
      </c>
      <c r="M1026" s="7">
        <v>1688198831</v>
      </c>
      <c r="N1026" s="7">
        <v>95.146082815811994</v>
      </c>
      <c r="O1026" s="7">
        <v>1688198831</v>
      </c>
      <c r="P1026" s="7">
        <v>95.146082815811994</v>
      </c>
      <c r="Q1026" s="7">
        <v>86124169</v>
      </c>
      <c r="R1026" s="7">
        <v>4.853917184188</v>
      </c>
    </row>
    <row r="1027" spans="1:18" x14ac:dyDescent="0.2">
      <c r="A1027" s="5" t="s">
        <v>1487</v>
      </c>
      <c r="B1027" s="14" t="s">
        <v>1488</v>
      </c>
      <c r="C1027" s="7">
        <v>1774323000</v>
      </c>
      <c r="D1027" s="7">
        <v>0</v>
      </c>
      <c r="E1027" s="7">
        <v>0</v>
      </c>
      <c r="F1027" s="7">
        <v>45708901</v>
      </c>
      <c r="G1027" s="7">
        <v>45708901</v>
      </c>
      <c r="H1027" s="7">
        <v>1774323000</v>
      </c>
      <c r="I1027" s="7">
        <v>1688198831</v>
      </c>
      <c r="J1027" s="7">
        <v>95.146082815811994</v>
      </c>
      <c r="K1027" s="7">
        <v>1688198831</v>
      </c>
      <c r="L1027" s="7">
        <v>95.146082815811994</v>
      </c>
      <c r="M1027" s="7">
        <v>1688198831</v>
      </c>
      <c r="N1027" s="7">
        <v>95.146082815811994</v>
      </c>
      <c r="O1027" s="7">
        <v>1688198831</v>
      </c>
      <c r="P1027" s="7">
        <v>95.146082815811994</v>
      </c>
      <c r="Q1027" s="7">
        <v>86124169</v>
      </c>
      <c r="R1027" s="7">
        <v>4.853917184188</v>
      </c>
    </row>
    <row r="1028" spans="1:18" x14ac:dyDescent="0.2">
      <c r="A1028" s="5" t="s">
        <v>1489</v>
      </c>
      <c r="B1028" s="14" t="s">
        <v>19</v>
      </c>
      <c r="C1028" s="7">
        <v>1774323000</v>
      </c>
      <c r="D1028" s="7">
        <v>0</v>
      </c>
      <c r="E1028" s="7">
        <v>0</v>
      </c>
      <c r="F1028" s="7">
        <v>45708901</v>
      </c>
      <c r="G1028" s="7">
        <v>45708901</v>
      </c>
      <c r="H1028" s="7">
        <v>1774323000</v>
      </c>
      <c r="I1028" s="7">
        <v>1688198831</v>
      </c>
      <c r="J1028" s="7">
        <v>95.146082815811994</v>
      </c>
      <c r="K1028" s="7">
        <v>1688198831</v>
      </c>
      <c r="L1028" s="7">
        <v>95.146082815811994</v>
      </c>
      <c r="M1028" s="7">
        <v>1688198831</v>
      </c>
      <c r="N1028" s="7">
        <v>95.146082815811994</v>
      </c>
      <c r="O1028" s="7">
        <v>1688198831</v>
      </c>
      <c r="P1028" s="7">
        <v>95.146082815811994</v>
      </c>
      <c r="Q1028" s="7">
        <v>86124169</v>
      </c>
      <c r="R1028" s="7">
        <v>4.853917184188</v>
      </c>
    </row>
    <row r="1029" spans="1:18" x14ac:dyDescent="0.2">
      <c r="A1029" s="5" t="s">
        <v>1490</v>
      </c>
      <c r="B1029" s="14" t="s">
        <v>400</v>
      </c>
      <c r="C1029" s="7">
        <v>1774323000</v>
      </c>
      <c r="D1029" s="7">
        <v>0</v>
      </c>
      <c r="E1029" s="7">
        <v>0</v>
      </c>
      <c r="F1029" s="7">
        <v>45708901</v>
      </c>
      <c r="G1029" s="7">
        <v>45708901</v>
      </c>
      <c r="H1029" s="7">
        <v>1774323000</v>
      </c>
      <c r="I1029" s="7">
        <v>1688198831</v>
      </c>
      <c r="J1029" s="7">
        <v>95.146082815811994</v>
      </c>
      <c r="K1029" s="7">
        <v>1688198831</v>
      </c>
      <c r="L1029" s="7">
        <v>95.146082815811994</v>
      </c>
      <c r="M1029" s="7">
        <v>1688198831</v>
      </c>
      <c r="N1029" s="7">
        <v>95.146082815811994</v>
      </c>
      <c r="O1029" s="7">
        <v>1688198831</v>
      </c>
      <c r="P1029" s="7">
        <v>95.146082815811994</v>
      </c>
      <c r="Q1029" s="7">
        <v>86124169</v>
      </c>
      <c r="R1029" s="7">
        <v>4.853917184188</v>
      </c>
    </row>
    <row r="1030" spans="1:18" x14ac:dyDescent="0.2">
      <c r="A1030" s="5" t="s">
        <v>1491</v>
      </c>
      <c r="B1030" s="14" t="s">
        <v>622</v>
      </c>
      <c r="C1030" s="7">
        <v>1774323000</v>
      </c>
      <c r="D1030" s="7">
        <v>0</v>
      </c>
      <c r="E1030" s="7">
        <v>0</v>
      </c>
      <c r="F1030" s="7">
        <v>45708901</v>
      </c>
      <c r="G1030" s="7">
        <v>45708901</v>
      </c>
      <c r="H1030" s="7">
        <v>1774323000</v>
      </c>
      <c r="I1030" s="7">
        <v>1688198831</v>
      </c>
      <c r="J1030" s="7">
        <v>95.146082815811994</v>
      </c>
      <c r="K1030" s="7">
        <v>1688198831</v>
      </c>
      <c r="L1030" s="7">
        <v>95.146082815811994</v>
      </c>
      <c r="M1030" s="7">
        <v>1688198831</v>
      </c>
      <c r="N1030" s="7">
        <v>95.146082815811994</v>
      </c>
      <c r="O1030" s="7">
        <v>1688198831</v>
      </c>
      <c r="P1030" s="7">
        <v>95.146082815811994</v>
      </c>
      <c r="Q1030" s="7">
        <v>86124169</v>
      </c>
      <c r="R1030" s="7">
        <v>4.853917184188</v>
      </c>
    </row>
    <row r="1031" spans="1:18" x14ac:dyDescent="0.2">
      <c r="A1031" s="5" t="s">
        <v>1492</v>
      </c>
      <c r="B1031" s="14" t="s">
        <v>624</v>
      </c>
      <c r="C1031" s="7">
        <v>1435864000</v>
      </c>
      <c r="D1031" s="7">
        <v>0</v>
      </c>
      <c r="E1031" s="7">
        <v>0</v>
      </c>
      <c r="F1031" s="7">
        <v>42595901</v>
      </c>
      <c r="G1031" s="7">
        <v>44758901</v>
      </c>
      <c r="H1031" s="7">
        <v>1433701000</v>
      </c>
      <c r="I1031" s="7">
        <v>1363520084</v>
      </c>
      <c r="J1031" s="7">
        <v>95.104912670075606</v>
      </c>
      <c r="K1031" s="7">
        <v>1363520084</v>
      </c>
      <c r="L1031" s="7">
        <v>95.104912670075606</v>
      </c>
      <c r="M1031" s="7">
        <v>1363520084</v>
      </c>
      <c r="N1031" s="7">
        <v>95.104912670075606</v>
      </c>
      <c r="O1031" s="7">
        <v>1363520084</v>
      </c>
      <c r="P1031" s="7">
        <v>95.104912670075606</v>
      </c>
      <c r="Q1031" s="7">
        <v>70180916</v>
      </c>
      <c r="R1031" s="7">
        <v>4.89508732992444</v>
      </c>
    </row>
    <row r="1032" spans="1:18" x14ac:dyDescent="0.2">
      <c r="A1032" s="5" t="s">
        <v>1493</v>
      </c>
      <c r="B1032" s="14" t="s">
        <v>626</v>
      </c>
      <c r="C1032" s="7">
        <v>1023733000</v>
      </c>
      <c r="D1032" s="7">
        <v>0</v>
      </c>
      <c r="E1032" s="7">
        <v>0</v>
      </c>
      <c r="F1032" s="7">
        <v>0</v>
      </c>
      <c r="G1032" s="7">
        <v>265901</v>
      </c>
      <c r="H1032" s="7">
        <v>1023467099</v>
      </c>
      <c r="I1032" s="7">
        <v>1013703329</v>
      </c>
      <c r="J1032" s="7">
        <v>99.046010369113006</v>
      </c>
      <c r="K1032" s="7">
        <v>1013703329</v>
      </c>
      <c r="L1032" s="7">
        <v>99.046010369113006</v>
      </c>
      <c r="M1032" s="7">
        <v>1013703329</v>
      </c>
      <c r="N1032" s="7">
        <v>99.046010369113006</v>
      </c>
      <c r="O1032" s="7">
        <v>1013703329</v>
      </c>
      <c r="P1032" s="7">
        <v>99.046010369113006</v>
      </c>
      <c r="Q1032" s="7">
        <v>9763770</v>
      </c>
      <c r="R1032" s="7">
        <v>0.95398963088700106</v>
      </c>
    </row>
    <row r="1033" spans="1:18" x14ac:dyDescent="0.2">
      <c r="A1033" s="5" t="s">
        <v>1494</v>
      </c>
      <c r="B1033" s="14" t="s">
        <v>33</v>
      </c>
      <c r="C1033" s="7">
        <v>1023733000</v>
      </c>
      <c r="D1033" s="7">
        <v>0</v>
      </c>
      <c r="E1033" s="7">
        <v>0</v>
      </c>
      <c r="F1033" s="7">
        <v>0</v>
      </c>
      <c r="G1033" s="7">
        <v>265901</v>
      </c>
      <c r="H1033" s="7">
        <v>1023467099</v>
      </c>
      <c r="I1033" s="7">
        <v>1013703329</v>
      </c>
      <c r="J1033" s="7">
        <v>99.046010369113006</v>
      </c>
      <c r="K1033" s="7">
        <v>1013703329</v>
      </c>
      <c r="L1033" s="7">
        <v>99.046010369113006</v>
      </c>
      <c r="M1033" s="7">
        <v>1013703329</v>
      </c>
      <c r="N1033" s="7">
        <v>99.046010369113006</v>
      </c>
      <c r="O1033" s="7">
        <v>1013703329</v>
      </c>
      <c r="P1033" s="7">
        <v>99.046010369113006</v>
      </c>
      <c r="Q1033" s="7">
        <v>9763770</v>
      </c>
      <c r="R1033" s="7">
        <v>0.95398963088700106</v>
      </c>
    </row>
    <row r="1034" spans="1:18" x14ac:dyDescent="0.2">
      <c r="A1034" s="5" t="s">
        <v>1495</v>
      </c>
      <c r="B1034" s="14" t="s">
        <v>638</v>
      </c>
      <c r="C1034" s="7">
        <v>101470000</v>
      </c>
      <c r="D1034" s="7">
        <v>0</v>
      </c>
      <c r="E1034" s="7">
        <v>0</v>
      </c>
      <c r="F1034" s="7">
        <v>1000000</v>
      </c>
      <c r="G1034" s="7">
        <v>0</v>
      </c>
      <c r="H1034" s="7">
        <v>102470000</v>
      </c>
      <c r="I1034" s="7">
        <v>102378274</v>
      </c>
      <c r="J1034" s="7">
        <v>99.910485020005908</v>
      </c>
      <c r="K1034" s="7">
        <v>102378274</v>
      </c>
      <c r="L1034" s="7">
        <v>99.910485020005908</v>
      </c>
      <c r="M1034" s="7">
        <v>102378274</v>
      </c>
      <c r="N1034" s="7">
        <v>99.910485020005908</v>
      </c>
      <c r="O1034" s="7">
        <v>102378274</v>
      </c>
      <c r="P1034" s="7">
        <v>99.910485020005908</v>
      </c>
      <c r="Q1034" s="7">
        <v>91726</v>
      </c>
      <c r="R1034" s="7">
        <v>8.9514979994144594E-2</v>
      </c>
    </row>
    <row r="1035" spans="1:18" x14ac:dyDescent="0.2">
      <c r="A1035" s="5" t="s">
        <v>1496</v>
      </c>
      <c r="B1035" s="14" t="s">
        <v>33</v>
      </c>
      <c r="C1035" s="7">
        <v>101470000</v>
      </c>
      <c r="D1035" s="7">
        <v>0</v>
      </c>
      <c r="E1035" s="7">
        <v>0</v>
      </c>
      <c r="F1035" s="7">
        <v>1000000</v>
      </c>
      <c r="G1035" s="7">
        <v>0</v>
      </c>
      <c r="H1035" s="7">
        <v>102470000</v>
      </c>
      <c r="I1035" s="7">
        <v>102378274</v>
      </c>
      <c r="J1035" s="7">
        <v>99.910485020005908</v>
      </c>
      <c r="K1035" s="7">
        <v>102378274</v>
      </c>
      <c r="L1035" s="7">
        <v>99.910485020005908</v>
      </c>
      <c r="M1035" s="7">
        <v>102378274</v>
      </c>
      <c r="N1035" s="7">
        <v>99.910485020005908</v>
      </c>
      <c r="O1035" s="7">
        <v>102378274</v>
      </c>
      <c r="P1035" s="7">
        <v>99.910485020005908</v>
      </c>
      <c r="Q1035" s="7">
        <v>91726</v>
      </c>
      <c r="R1035" s="7">
        <v>8.9514979994144594E-2</v>
      </c>
    </row>
    <row r="1036" spans="1:18" x14ac:dyDescent="0.2">
      <c r="A1036" s="5" t="s">
        <v>1497</v>
      </c>
      <c r="B1036" s="14" t="s">
        <v>641</v>
      </c>
      <c r="C1036" s="7">
        <v>10000000</v>
      </c>
      <c r="D1036" s="7">
        <v>0</v>
      </c>
      <c r="E1036" s="7">
        <v>0</v>
      </c>
      <c r="F1036" s="7">
        <v>0</v>
      </c>
      <c r="G1036" s="7">
        <v>0</v>
      </c>
      <c r="H1036" s="7">
        <v>10000000</v>
      </c>
      <c r="I1036" s="7">
        <v>4519650</v>
      </c>
      <c r="J1036" s="7">
        <v>45.1965</v>
      </c>
      <c r="K1036" s="7">
        <v>4519650</v>
      </c>
      <c r="L1036" s="7">
        <v>45.1965</v>
      </c>
      <c r="M1036" s="7">
        <v>4519650</v>
      </c>
      <c r="N1036" s="7">
        <v>45.1965</v>
      </c>
      <c r="O1036" s="7">
        <v>4519650</v>
      </c>
      <c r="P1036" s="7">
        <v>45.1965</v>
      </c>
      <c r="Q1036" s="7">
        <v>5480350</v>
      </c>
      <c r="R1036" s="7">
        <v>54.8035</v>
      </c>
    </row>
    <row r="1037" spans="1:18" x14ac:dyDescent="0.2">
      <c r="A1037" s="5" t="s">
        <v>1498</v>
      </c>
      <c r="B1037" s="14" t="s">
        <v>33</v>
      </c>
      <c r="C1037" s="7">
        <v>10000000</v>
      </c>
      <c r="D1037" s="7">
        <v>0</v>
      </c>
      <c r="E1037" s="7">
        <v>0</v>
      </c>
      <c r="F1037" s="7">
        <v>0</v>
      </c>
      <c r="G1037" s="7">
        <v>0</v>
      </c>
      <c r="H1037" s="7">
        <v>10000000</v>
      </c>
      <c r="I1037" s="7">
        <v>4519650</v>
      </c>
      <c r="J1037" s="7">
        <v>45.1965</v>
      </c>
      <c r="K1037" s="7">
        <v>4519650</v>
      </c>
      <c r="L1037" s="7">
        <v>45.1965</v>
      </c>
      <c r="M1037" s="7">
        <v>4519650</v>
      </c>
      <c r="N1037" s="7">
        <v>45.1965</v>
      </c>
      <c r="O1037" s="7">
        <v>4519650</v>
      </c>
      <c r="P1037" s="7">
        <v>45.1965</v>
      </c>
      <c r="Q1037" s="7">
        <v>5480350</v>
      </c>
      <c r="R1037" s="7">
        <v>54.8035</v>
      </c>
    </row>
    <row r="1038" spans="1:18" x14ac:dyDescent="0.2">
      <c r="A1038" s="5" t="s">
        <v>1499</v>
      </c>
      <c r="B1038" s="14" t="s">
        <v>644</v>
      </c>
      <c r="C1038" s="7">
        <v>10276000</v>
      </c>
      <c r="D1038" s="7">
        <v>0</v>
      </c>
      <c r="E1038" s="7">
        <v>0</v>
      </c>
      <c r="F1038" s="7">
        <v>0</v>
      </c>
      <c r="G1038" s="7">
        <v>0</v>
      </c>
      <c r="H1038" s="7">
        <v>10276000</v>
      </c>
      <c r="I1038" s="7">
        <v>10267428</v>
      </c>
      <c r="J1038" s="7">
        <v>99.916582327753986</v>
      </c>
      <c r="K1038" s="7">
        <v>10267428</v>
      </c>
      <c r="L1038" s="7">
        <v>99.916582327753986</v>
      </c>
      <c r="M1038" s="7">
        <v>10267428</v>
      </c>
      <c r="N1038" s="7">
        <v>99.916582327753986</v>
      </c>
      <c r="O1038" s="7">
        <v>10267428</v>
      </c>
      <c r="P1038" s="7">
        <v>99.916582327753986</v>
      </c>
      <c r="Q1038" s="7">
        <v>8572</v>
      </c>
      <c r="R1038" s="7">
        <v>8.3417672246010099E-2</v>
      </c>
    </row>
    <row r="1039" spans="1:18" x14ac:dyDescent="0.2">
      <c r="A1039" s="5" t="s">
        <v>1500</v>
      </c>
      <c r="B1039" s="14" t="s">
        <v>33</v>
      </c>
      <c r="C1039" s="7">
        <v>10276000</v>
      </c>
      <c r="D1039" s="7">
        <v>0</v>
      </c>
      <c r="E1039" s="7">
        <v>0</v>
      </c>
      <c r="F1039" s="7">
        <v>0</v>
      </c>
      <c r="G1039" s="7">
        <v>0</v>
      </c>
      <c r="H1039" s="7">
        <v>10276000</v>
      </c>
      <c r="I1039" s="7">
        <v>10267428</v>
      </c>
      <c r="J1039" s="7">
        <v>99.916582327753986</v>
      </c>
      <c r="K1039" s="7">
        <v>10267428</v>
      </c>
      <c r="L1039" s="7">
        <v>99.916582327753986</v>
      </c>
      <c r="M1039" s="7">
        <v>10267428</v>
      </c>
      <c r="N1039" s="7">
        <v>99.916582327753986</v>
      </c>
      <c r="O1039" s="7">
        <v>10267428</v>
      </c>
      <c r="P1039" s="7">
        <v>99.916582327753986</v>
      </c>
      <c r="Q1039" s="7">
        <v>8572</v>
      </c>
      <c r="R1039" s="7">
        <v>8.3417672246010099E-2</v>
      </c>
    </row>
    <row r="1040" spans="1:18" x14ac:dyDescent="0.2">
      <c r="A1040" s="5" t="s">
        <v>1501</v>
      </c>
      <c r="B1040" s="14" t="s">
        <v>650</v>
      </c>
      <c r="C1040" s="7">
        <v>48706000</v>
      </c>
      <c r="D1040" s="7">
        <v>0</v>
      </c>
      <c r="E1040" s="7">
        <v>0</v>
      </c>
      <c r="F1040" s="7">
        <v>12500000</v>
      </c>
      <c r="G1040" s="7">
        <v>0</v>
      </c>
      <c r="H1040" s="7">
        <v>61206000</v>
      </c>
      <c r="I1040" s="7">
        <v>56105612</v>
      </c>
      <c r="J1040" s="7">
        <v>91.66684965526261</v>
      </c>
      <c r="K1040" s="7">
        <v>56105612</v>
      </c>
      <c r="L1040" s="7">
        <v>91.66684965526261</v>
      </c>
      <c r="M1040" s="7">
        <v>56105612</v>
      </c>
      <c r="N1040" s="7">
        <v>91.66684965526261</v>
      </c>
      <c r="O1040" s="7">
        <v>56105612</v>
      </c>
      <c r="P1040" s="7">
        <v>91.66684965526261</v>
      </c>
      <c r="Q1040" s="7">
        <v>5100388</v>
      </c>
      <c r="R1040" s="7">
        <v>8.3331503447374402</v>
      </c>
    </row>
    <row r="1041" spans="1:18" x14ac:dyDescent="0.2">
      <c r="A1041" s="5" t="s">
        <v>1502</v>
      </c>
      <c r="B1041" s="14" t="s">
        <v>33</v>
      </c>
      <c r="C1041" s="7">
        <v>48706000</v>
      </c>
      <c r="D1041" s="7">
        <v>0</v>
      </c>
      <c r="E1041" s="7">
        <v>0</v>
      </c>
      <c r="F1041" s="7">
        <v>12500000</v>
      </c>
      <c r="G1041" s="7">
        <v>0</v>
      </c>
      <c r="H1041" s="7">
        <v>61206000</v>
      </c>
      <c r="I1041" s="7">
        <v>56105612</v>
      </c>
      <c r="J1041" s="7">
        <v>91.66684965526261</v>
      </c>
      <c r="K1041" s="7">
        <v>56105612</v>
      </c>
      <c r="L1041" s="7">
        <v>91.66684965526261</v>
      </c>
      <c r="M1041" s="7">
        <v>56105612</v>
      </c>
      <c r="N1041" s="7">
        <v>91.66684965526261</v>
      </c>
      <c r="O1041" s="7">
        <v>56105612</v>
      </c>
      <c r="P1041" s="7">
        <v>91.66684965526261</v>
      </c>
      <c r="Q1041" s="7">
        <v>5100388</v>
      </c>
      <c r="R1041" s="7">
        <v>8.3331503447374402</v>
      </c>
    </row>
    <row r="1042" spans="1:18" x14ac:dyDescent="0.2">
      <c r="A1042" s="5" t="s">
        <v>1503</v>
      </c>
      <c r="B1042" s="14" t="s">
        <v>662</v>
      </c>
      <c r="C1042" s="7">
        <v>6058000</v>
      </c>
      <c r="D1042" s="7">
        <v>0</v>
      </c>
      <c r="E1042" s="7">
        <v>0</v>
      </c>
      <c r="F1042" s="7">
        <v>1600000</v>
      </c>
      <c r="G1042" s="7">
        <v>0</v>
      </c>
      <c r="H1042" s="7">
        <v>7658000</v>
      </c>
      <c r="I1042" s="7">
        <v>6629141</v>
      </c>
      <c r="J1042" s="7">
        <v>86.564912509793686</v>
      </c>
      <c r="K1042" s="7">
        <v>6629141</v>
      </c>
      <c r="L1042" s="7">
        <v>86.564912509793686</v>
      </c>
      <c r="M1042" s="7">
        <v>6629141</v>
      </c>
      <c r="N1042" s="7">
        <v>86.564912509793686</v>
      </c>
      <c r="O1042" s="7">
        <v>6629141</v>
      </c>
      <c r="P1042" s="7">
        <v>86.564912509793686</v>
      </c>
      <c r="Q1042" s="7">
        <v>1028859</v>
      </c>
      <c r="R1042" s="7">
        <v>13.4350874902063</v>
      </c>
    </row>
    <row r="1043" spans="1:18" x14ac:dyDescent="0.2">
      <c r="A1043" s="5" t="s">
        <v>1504</v>
      </c>
      <c r="B1043" s="14" t="s">
        <v>33</v>
      </c>
      <c r="C1043" s="7">
        <v>6058000</v>
      </c>
      <c r="D1043" s="7">
        <v>0</v>
      </c>
      <c r="E1043" s="7">
        <v>0</v>
      </c>
      <c r="F1043" s="7">
        <v>1600000</v>
      </c>
      <c r="G1043" s="7">
        <v>0</v>
      </c>
      <c r="H1043" s="7">
        <v>7658000</v>
      </c>
      <c r="I1043" s="7">
        <v>6629141</v>
      </c>
      <c r="J1043" s="7">
        <v>86.564912509793686</v>
      </c>
      <c r="K1043" s="7">
        <v>6629141</v>
      </c>
      <c r="L1043" s="7">
        <v>86.564912509793686</v>
      </c>
      <c r="M1043" s="7">
        <v>6629141</v>
      </c>
      <c r="N1043" s="7">
        <v>86.564912509793686</v>
      </c>
      <c r="O1043" s="7">
        <v>6629141</v>
      </c>
      <c r="P1043" s="7">
        <v>86.564912509793686</v>
      </c>
      <c r="Q1043" s="7">
        <v>1028859</v>
      </c>
      <c r="R1043" s="7">
        <v>13.4350874902063</v>
      </c>
    </row>
    <row r="1044" spans="1:18" x14ac:dyDescent="0.2">
      <c r="A1044" s="5" t="s">
        <v>1505</v>
      </c>
      <c r="B1044" s="14" t="s">
        <v>665</v>
      </c>
      <c r="C1044" s="7">
        <v>71435000</v>
      </c>
      <c r="D1044" s="7">
        <v>0</v>
      </c>
      <c r="E1044" s="7">
        <v>0</v>
      </c>
      <c r="F1044" s="7">
        <v>18000000</v>
      </c>
      <c r="G1044" s="7">
        <v>0</v>
      </c>
      <c r="H1044" s="7">
        <v>89435000</v>
      </c>
      <c r="I1044" s="7">
        <v>75507533</v>
      </c>
      <c r="J1044" s="7">
        <v>84.427274556940802</v>
      </c>
      <c r="K1044" s="7">
        <v>75507533</v>
      </c>
      <c r="L1044" s="7">
        <v>84.427274556940802</v>
      </c>
      <c r="M1044" s="7">
        <v>75507533</v>
      </c>
      <c r="N1044" s="7">
        <v>84.427274556940802</v>
      </c>
      <c r="O1044" s="7">
        <v>75507533</v>
      </c>
      <c r="P1044" s="7">
        <v>84.427274556940802</v>
      </c>
      <c r="Q1044" s="7">
        <v>13927467</v>
      </c>
      <c r="R1044" s="7">
        <v>15.5727254430592</v>
      </c>
    </row>
    <row r="1045" spans="1:18" x14ac:dyDescent="0.2">
      <c r="A1045" s="5" t="s">
        <v>1506</v>
      </c>
      <c r="B1045" s="14" t="s">
        <v>33</v>
      </c>
      <c r="C1045" s="7">
        <v>71435000</v>
      </c>
      <c r="D1045" s="7">
        <v>0</v>
      </c>
      <c r="E1045" s="7">
        <v>0</v>
      </c>
      <c r="F1045" s="7">
        <v>18000000</v>
      </c>
      <c r="G1045" s="7">
        <v>0</v>
      </c>
      <c r="H1045" s="7">
        <v>89435000</v>
      </c>
      <c r="I1045" s="7">
        <v>75507533</v>
      </c>
      <c r="J1045" s="7">
        <v>84.427274556940802</v>
      </c>
      <c r="K1045" s="7">
        <v>75507533</v>
      </c>
      <c r="L1045" s="7">
        <v>84.427274556940802</v>
      </c>
      <c r="M1045" s="7">
        <v>75507533</v>
      </c>
      <c r="N1045" s="7">
        <v>84.427274556940802</v>
      </c>
      <c r="O1045" s="7">
        <v>75507533</v>
      </c>
      <c r="P1045" s="7">
        <v>84.427274556940802</v>
      </c>
      <c r="Q1045" s="7">
        <v>13927467</v>
      </c>
      <c r="R1045" s="7">
        <v>15.5727254430592</v>
      </c>
    </row>
    <row r="1046" spans="1:18" x14ac:dyDescent="0.2">
      <c r="A1046" s="5" t="s">
        <v>1507</v>
      </c>
      <c r="B1046" s="14" t="s">
        <v>674</v>
      </c>
      <c r="C1046" s="7">
        <v>31803000</v>
      </c>
      <c r="D1046" s="7">
        <v>0</v>
      </c>
      <c r="E1046" s="7">
        <v>0</v>
      </c>
      <c r="F1046" s="7">
        <v>8100000</v>
      </c>
      <c r="G1046" s="7">
        <v>0</v>
      </c>
      <c r="H1046" s="7">
        <v>39903000</v>
      </c>
      <c r="I1046" s="7">
        <v>34802981</v>
      </c>
      <c r="J1046" s="7">
        <v>87.218958474300194</v>
      </c>
      <c r="K1046" s="7">
        <v>34802981</v>
      </c>
      <c r="L1046" s="7">
        <v>87.218958474300194</v>
      </c>
      <c r="M1046" s="7">
        <v>34802981</v>
      </c>
      <c r="N1046" s="7">
        <v>87.218958474300194</v>
      </c>
      <c r="O1046" s="7">
        <v>34802981</v>
      </c>
      <c r="P1046" s="7">
        <v>87.218958474300194</v>
      </c>
      <c r="Q1046" s="7">
        <v>5100019</v>
      </c>
      <c r="R1046" s="7">
        <v>12.7810415256998</v>
      </c>
    </row>
    <row r="1047" spans="1:18" x14ac:dyDescent="0.2">
      <c r="A1047" s="5" t="s">
        <v>1508</v>
      </c>
      <c r="B1047" s="14" t="s">
        <v>33</v>
      </c>
      <c r="C1047" s="7">
        <v>31803000</v>
      </c>
      <c r="D1047" s="7">
        <v>0</v>
      </c>
      <c r="E1047" s="7">
        <v>0</v>
      </c>
      <c r="F1047" s="7">
        <v>8100000</v>
      </c>
      <c r="G1047" s="7">
        <v>0</v>
      </c>
      <c r="H1047" s="7">
        <v>39903000</v>
      </c>
      <c r="I1047" s="7">
        <v>34802981</v>
      </c>
      <c r="J1047" s="7">
        <v>87.218958474300194</v>
      </c>
      <c r="K1047" s="7">
        <v>34802981</v>
      </c>
      <c r="L1047" s="7">
        <v>87.218958474300194</v>
      </c>
      <c r="M1047" s="7">
        <v>34802981</v>
      </c>
      <c r="N1047" s="7">
        <v>87.218958474300194</v>
      </c>
      <c r="O1047" s="7">
        <v>34802981</v>
      </c>
      <c r="P1047" s="7">
        <v>87.218958474300194</v>
      </c>
      <c r="Q1047" s="7">
        <v>5100019</v>
      </c>
      <c r="R1047" s="7">
        <v>12.7810415256998</v>
      </c>
    </row>
    <row r="1048" spans="1:18" x14ac:dyDescent="0.2">
      <c r="A1048" s="5" t="s">
        <v>1509</v>
      </c>
      <c r="B1048" s="14" t="s">
        <v>677</v>
      </c>
      <c r="C1048" s="7">
        <v>85626000</v>
      </c>
      <c r="D1048" s="7">
        <v>0</v>
      </c>
      <c r="E1048" s="7">
        <v>0</v>
      </c>
      <c r="F1048" s="7">
        <v>0</v>
      </c>
      <c r="G1048" s="7">
        <v>44493000</v>
      </c>
      <c r="H1048" s="7">
        <v>41133000</v>
      </c>
      <c r="I1048" s="7">
        <v>11453322</v>
      </c>
      <c r="J1048" s="7">
        <v>27.844606520312198</v>
      </c>
      <c r="K1048" s="7">
        <v>11453322</v>
      </c>
      <c r="L1048" s="7">
        <v>27.844606520312198</v>
      </c>
      <c r="M1048" s="7">
        <v>11453322</v>
      </c>
      <c r="N1048" s="7">
        <v>27.844606520312198</v>
      </c>
      <c r="O1048" s="7">
        <v>11453322</v>
      </c>
      <c r="P1048" s="7">
        <v>27.844606520312198</v>
      </c>
      <c r="Q1048" s="7">
        <v>29679678</v>
      </c>
      <c r="R1048" s="7">
        <v>72.155393479687802</v>
      </c>
    </row>
    <row r="1049" spans="1:18" x14ac:dyDescent="0.2">
      <c r="A1049" s="5" t="s">
        <v>1510</v>
      </c>
      <c r="B1049" s="14" t="s">
        <v>33</v>
      </c>
      <c r="C1049" s="7">
        <v>85626000</v>
      </c>
      <c r="D1049" s="7">
        <v>0</v>
      </c>
      <c r="E1049" s="7">
        <v>0</v>
      </c>
      <c r="F1049" s="7">
        <v>0</v>
      </c>
      <c r="G1049" s="7">
        <v>44493000</v>
      </c>
      <c r="H1049" s="7">
        <v>41133000</v>
      </c>
      <c r="I1049" s="7">
        <v>11453322</v>
      </c>
      <c r="J1049" s="7">
        <v>27.844606520312198</v>
      </c>
      <c r="K1049" s="7">
        <v>11453322</v>
      </c>
      <c r="L1049" s="7">
        <v>27.844606520312198</v>
      </c>
      <c r="M1049" s="7">
        <v>11453322</v>
      </c>
      <c r="N1049" s="7">
        <v>27.844606520312198</v>
      </c>
      <c r="O1049" s="7">
        <v>11453322</v>
      </c>
      <c r="P1049" s="7">
        <v>27.844606520312198</v>
      </c>
      <c r="Q1049" s="7">
        <v>29679678</v>
      </c>
      <c r="R1049" s="7">
        <v>72.155393479687802</v>
      </c>
    </row>
    <row r="1050" spans="1:18" x14ac:dyDescent="0.2">
      <c r="A1050" s="5" t="s">
        <v>1511</v>
      </c>
      <c r="B1050" s="14" t="s">
        <v>1512</v>
      </c>
      <c r="C1050" s="7">
        <v>46757000</v>
      </c>
      <c r="D1050" s="7">
        <v>0</v>
      </c>
      <c r="E1050" s="7">
        <v>0</v>
      </c>
      <c r="F1050" s="7">
        <v>1395901</v>
      </c>
      <c r="G1050" s="7">
        <v>0</v>
      </c>
      <c r="H1050" s="7">
        <v>48152901</v>
      </c>
      <c r="I1050" s="7">
        <v>48152814</v>
      </c>
      <c r="J1050" s="7">
        <v>99.999819325527199</v>
      </c>
      <c r="K1050" s="7">
        <v>48152814</v>
      </c>
      <c r="L1050" s="7">
        <v>99.999819325527199</v>
      </c>
      <c r="M1050" s="7">
        <v>48152814</v>
      </c>
      <c r="N1050" s="7">
        <v>99.999819325527199</v>
      </c>
      <c r="O1050" s="7">
        <v>48152814</v>
      </c>
      <c r="P1050" s="7">
        <v>99.999819325527199</v>
      </c>
      <c r="Q1050" s="7">
        <v>87</v>
      </c>
      <c r="R1050" s="7">
        <v>1.8067447275918E-4</v>
      </c>
    </row>
    <row r="1051" spans="1:18" x14ac:dyDescent="0.2">
      <c r="A1051" s="5" t="s">
        <v>1513</v>
      </c>
      <c r="B1051" s="14" t="s">
        <v>33</v>
      </c>
      <c r="C1051" s="7">
        <v>46757000</v>
      </c>
      <c r="D1051" s="7">
        <v>0</v>
      </c>
      <c r="E1051" s="7">
        <v>0</v>
      </c>
      <c r="F1051" s="7">
        <v>1395901</v>
      </c>
      <c r="G1051" s="7">
        <v>0</v>
      </c>
      <c r="H1051" s="7">
        <v>48152901</v>
      </c>
      <c r="I1051" s="7">
        <v>48152814</v>
      </c>
      <c r="J1051" s="7">
        <v>99.999819325527199</v>
      </c>
      <c r="K1051" s="7">
        <v>48152814</v>
      </c>
      <c r="L1051" s="7">
        <v>99.999819325527199</v>
      </c>
      <c r="M1051" s="7">
        <v>48152814</v>
      </c>
      <c r="N1051" s="7">
        <v>99.999819325527199</v>
      </c>
      <c r="O1051" s="7">
        <v>48152814</v>
      </c>
      <c r="P1051" s="7">
        <v>99.999819325527199</v>
      </c>
      <c r="Q1051" s="7">
        <v>87</v>
      </c>
      <c r="R1051" s="7">
        <v>1.8067447275918E-4</v>
      </c>
    </row>
    <row r="1052" spans="1:18" x14ac:dyDescent="0.2">
      <c r="A1052" s="5" t="s">
        <v>1514</v>
      </c>
      <c r="B1052" s="14" t="s">
        <v>698</v>
      </c>
      <c r="C1052" s="7">
        <v>237030000</v>
      </c>
      <c r="D1052" s="7">
        <v>0</v>
      </c>
      <c r="E1052" s="7">
        <v>0</v>
      </c>
      <c r="F1052" s="7">
        <v>3113000</v>
      </c>
      <c r="G1052" s="7">
        <v>950000</v>
      </c>
      <c r="H1052" s="7">
        <v>239193000</v>
      </c>
      <c r="I1052" s="7">
        <v>229380147</v>
      </c>
      <c r="J1052" s="7">
        <v>95.897516649734698</v>
      </c>
      <c r="K1052" s="7">
        <v>229380147</v>
      </c>
      <c r="L1052" s="7">
        <v>95.897516649734698</v>
      </c>
      <c r="M1052" s="7">
        <v>229380147</v>
      </c>
      <c r="N1052" s="7">
        <v>95.897516649734698</v>
      </c>
      <c r="O1052" s="7">
        <v>229380147</v>
      </c>
      <c r="P1052" s="7">
        <v>95.897516649734698</v>
      </c>
      <c r="Q1052" s="7">
        <v>9812853</v>
      </c>
      <c r="R1052" s="7">
        <v>4.1024833502652696</v>
      </c>
    </row>
    <row r="1053" spans="1:18" x14ac:dyDescent="0.2">
      <c r="A1053" s="5" t="s">
        <v>1515</v>
      </c>
      <c r="B1053" s="14" t="s">
        <v>700</v>
      </c>
      <c r="C1053" s="7">
        <v>135237000</v>
      </c>
      <c r="D1053" s="7">
        <v>0</v>
      </c>
      <c r="E1053" s="7">
        <v>0</v>
      </c>
      <c r="F1053" s="7">
        <v>0</v>
      </c>
      <c r="G1053" s="7">
        <v>950000</v>
      </c>
      <c r="H1053" s="7">
        <v>134287000</v>
      </c>
      <c r="I1053" s="7">
        <v>130260319</v>
      </c>
      <c r="J1053" s="7">
        <v>97.001436475608187</v>
      </c>
      <c r="K1053" s="7">
        <v>130260319</v>
      </c>
      <c r="L1053" s="7">
        <v>97.001436475608187</v>
      </c>
      <c r="M1053" s="7">
        <v>130260319</v>
      </c>
      <c r="N1053" s="7">
        <v>97.001436475608187</v>
      </c>
      <c r="O1053" s="7">
        <v>130260319</v>
      </c>
      <c r="P1053" s="7">
        <v>97.001436475608187</v>
      </c>
      <c r="Q1053" s="7">
        <v>4026681</v>
      </c>
      <c r="R1053" s="7">
        <v>2.9985635243917903</v>
      </c>
    </row>
    <row r="1054" spans="1:18" x14ac:dyDescent="0.2">
      <c r="A1054" s="5" t="s">
        <v>1516</v>
      </c>
      <c r="B1054" s="14" t="s">
        <v>33</v>
      </c>
      <c r="C1054" s="7">
        <v>135237000</v>
      </c>
      <c r="D1054" s="7">
        <v>0</v>
      </c>
      <c r="E1054" s="7">
        <v>0</v>
      </c>
      <c r="F1054" s="7">
        <v>0</v>
      </c>
      <c r="G1054" s="7">
        <v>950000</v>
      </c>
      <c r="H1054" s="7">
        <v>134287000</v>
      </c>
      <c r="I1054" s="7">
        <v>130260319</v>
      </c>
      <c r="J1054" s="7">
        <v>97.001436475608187</v>
      </c>
      <c r="K1054" s="7">
        <v>130260319</v>
      </c>
      <c r="L1054" s="7">
        <v>97.001436475608187</v>
      </c>
      <c r="M1054" s="7">
        <v>130260319</v>
      </c>
      <c r="N1054" s="7">
        <v>97.001436475608187</v>
      </c>
      <c r="O1054" s="7">
        <v>130260319</v>
      </c>
      <c r="P1054" s="7">
        <v>97.001436475608187</v>
      </c>
      <c r="Q1054" s="7">
        <v>4026681</v>
      </c>
      <c r="R1054" s="7">
        <v>2.9985635243917903</v>
      </c>
    </row>
    <row r="1055" spans="1:18" x14ac:dyDescent="0.2">
      <c r="A1055" s="5" t="s">
        <v>1517</v>
      </c>
      <c r="B1055" s="14" t="s">
        <v>703</v>
      </c>
      <c r="C1055" s="7">
        <v>95793000</v>
      </c>
      <c r="D1055" s="7">
        <v>0</v>
      </c>
      <c r="E1055" s="7">
        <v>0</v>
      </c>
      <c r="F1055" s="7">
        <v>0</v>
      </c>
      <c r="G1055" s="7">
        <v>0</v>
      </c>
      <c r="H1055" s="7">
        <v>95793000</v>
      </c>
      <c r="I1055" s="7">
        <v>90143928</v>
      </c>
      <c r="J1055" s="7">
        <v>94.10283423632211</v>
      </c>
      <c r="K1055" s="7">
        <v>90143928</v>
      </c>
      <c r="L1055" s="7">
        <v>94.10283423632211</v>
      </c>
      <c r="M1055" s="7">
        <v>90143928</v>
      </c>
      <c r="N1055" s="7">
        <v>94.10283423632211</v>
      </c>
      <c r="O1055" s="7">
        <v>90143928</v>
      </c>
      <c r="P1055" s="7">
        <v>94.10283423632211</v>
      </c>
      <c r="Q1055" s="7">
        <v>5649072</v>
      </c>
      <c r="R1055" s="7">
        <v>5.8971657636779291</v>
      </c>
    </row>
    <row r="1056" spans="1:18" x14ac:dyDescent="0.2">
      <c r="A1056" s="5" t="s">
        <v>1518</v>
      </c>
      <c r="B1056" s="14" t="s">
        <v>33</v>
      </c>
      <c r="C1056" s="7">
        <v>95793000</v>
      </c>
      <c r="D1056" s="7">
        <v>0</v>
      </c>
      <c r="E1056" s="7">
        <v>0</v>
      </c>
      <c r="F1056" s="7">
        <v>0</v>
      </c>
      <c r="G1056" s="7">
        <v>0</v>
      </c>
      <c r="H1056" s="7">
        <v>95793000</v>
      </c>
      <c r="I1056" s="7">
        <v>90143928</v>
      </c>
      <c r="J1056" s="7">
        <v>94.10283423632211</v>
      </c>
      <c r="K1056" s="7">
        <v>90143928</v>
      </c>
      <c r="L1056" s="7">
        <v>94.10283423632211</v>
      </c>
      <c r="M1056" s="7">
        <v>90143928</v>
      </c>
      <c r="N1056" s="7">
        <v>94.10283423632211</v>
      </c>
      <c r="O1056" s="7">
        <v>90143928</v>
      </c>
      <c r="P1056" s="7">
        <v>94.10283423632211</v>
      </c>
      <c r="Q1056" s="7">
        <v>5649072</v>
      </c>
      <c r="R1056" s="7">
        <v>5.8971657636779291</v>
      </c>
    </row>
    <row r="1057" spans="1:18" x14ac:dyDescent="0.2">
      <c r="A1057" s="5" t="s">
        <v>1519</v>
      </c>
      <c r="B1057" s="14" t="s">
        <v>709</v>
      </c>
      <c r="C1057" s="7">
        <v>6000000</v>
      </c>
      <c r="D1057" s="7">
        <v>0</v>
      </c>
      <c r="E1057" s="7">
        <v>0</v>
      </c>
      <c r="F1057" s="7">
        <v>3113000</v>
      </c>
      <c r="G1057" s="7">
        <v>0</v>
      </c>
      <c r="H1057" s="7">
        <v>9113000</v>
      </c>
      <c r="I1057" s="7">
        <v>8975900</v>
      </c>
      <c r="J1057" s="7">
        <v>98.495555799407398</v>
      </c>
      <c r="K1057" s="7">
        <v>8975900</v>
      </c>
      <c r="L1057" s="7">
        <v>98.495555799407398</v>
      </c>
      <c r="M1057" s="7">
        <v>8975900</v>
      </c>
      <c r="N1057" s="7">
        <v>98.495555799407398</v>
      </c>
      <c r="O1057" s="7">
        <v>8975900</v>
      </c>
      <c r="P1057" s="7">
        <v>98.495555799407398</v>
      </c>
      <c r="Q1057" s="7">
        <v>137100</v>
      </c>
      <c r="R1057" s="7">
        <v>1.5044442005925598</v>
      </c>
    </row>
    <row r="1058" spans="1:18" x14ac:dyDescent="0.2">
      <c r="A1058" s="5" t="s">
        <v>1520</v>
      </c>
      <c r="B1058" s="14" t="s">
        <v>33</v>
      </c>
      <c r="C1058" s="7">
        <v>6000000</v>
      </c>
      <c r="D1058" s="7">
        <v>0</v>
      </c>
      <c r="E1058" s="7">
        <v>0</v>
      </c>
      <c r="F1058" s="7">
        <v>3113000</v>
      </c>
      <c r="G1058" s="7">
        <v>0</v>
      </c>
      <c r="H1058" s="7">
        <v>9113000</v>
      </c>
      <c r="I1058" s="7">
        <v>8975900</v>
      </c>
      <c r="J1058" s="7">
        <v>98.495555799407398</v>
      </c>
      <c r="K1058" s="7">
        <v>8975900</v>
      </c>
      <c r="L1058" s="7">
        <v>98.495555799407398</v>
      </c>
      <c r="M1058" s="7">
        <v>8975900</v>
      </c>
      <c r="N1058" s="7">
        <v>98.495555799407398</v>
      </c>
      <c r="O1058" s="7">
        <v>8975900</v>
      </c>
      <c r="P1058" s="7">
        <v>98.495555799407398</v>
      </c>
      <c r="Q1058" s="7">
        <v>137100</v>
      </c>
      <c r="R1058" s="7">
        <v>1.5044442005925598</v>
      </c>
    </row>
    <row r="1059" spans="1:18" x14ac:dyDescent="0.2">
      <c r="A1059" s="5" t="s">
        <v>1521</v>
      </c>
      <c r="B1059" s="14" t="s">
        <v>715</v>
      </c>
      <c r="C1059" s="7">
        <v>101429000</v>
      </c>
      <c r="D1059" s="7">
        <v>0</v>
      </c>
      <c r="E1059" s="7">
        <v>0</v>
      </c>
      <c r="F1059" s="7">
        <v>0</v>
      </c>
      <c r="G1059" s="7">
        <v>0</v>
      </c>
      <c r="H1059" s="7">
        <v>101429000</v>
      </c>
      <c r="I1059" s="7">
        <v>95298600</v>
      </c>
      <c r="J1059" s="7">
        <v>93.955969200130099</v>
      </c>
      <c r="K1059" s="7">
        <v>95298600</v>
      </c>
      <c r="L1059" s="7">
        <v>93.955969200130099</v>
      </c>
      <c r="M1059" s="7">
        <v>95298600</v>
      </c>
      <c r="N1059" s="7">
        <v>93.955969200130099</v>
      </c>
      <c r="O1059" s="7">
        <v>95298600</v>
      </c>
      <c r="P1059" s="7">
        <v>93.955969200130099</v>
      </c>
      <c r="Q1059" s="7">
        <v>6130400</v>
      </c>
      <c r="R1059" s="7">
        <v>6.0440307998698595</v>
      </c>
    </row>
    <row r="1060" spans="1:18" x14ac:dyDescent="0.2">
      <c r="A1060" s="5" t="s">
        <v>1522</v>
      </c>
      <c r="B1060" s="14" t="s">
        <v>717</v>
      </c>
      <c r="C1060" s="7">
        <v>33810000</v>
      </c>
      <c r="D1060" s="7">
        <v>0</v>
      </c>
      <c r="E1060" s="7">
        <v>0</v>
      </c>
      <c r="F1060" s="7">
        <v>0</v>
      </c>
      <c r="G1060" s="7">
        <v>0</v>
      </c>
      <c r="H1060" s="7">
        <v>33810000</v>
      </c>
      <c r="I1060" s="7">
        <v>31753400</v>
      </c>
      <c r="J1060" s="7">
        <v>93.917184265010405</v>
      </c>
      <c r="K1060" s="7">
        <v>31753400</v>
      </c>
      <c r="L1060" s="7">
        <v>93.917184265010405</v>
      </c>
      <c r="M1060" s="7">
        <v>31753400</v>
      </c>
      <c r="N1060" s="7">
        <v>93.917184265010405</v>
      </c>
      <c r="O1060" s="7">
        <v>31753400</v>
      </c>
      <c r="P1060" s="7">
        <v>93.917184265010405</v>
      </c>
      <c r="Q1060" s="7">
        <v>2056600</v>
      </c>
      <c r="R1060" s="7">
        <v>6.0828157349896497</v>
      </c>
    </row>
    <row r="1061" spans="1:18" x14ac:dyDescent="0.2">
      <c r="A1061" s="5" t="s">
        <v>1523</v>
      </c>
      <c r="B1061" s="14" t="s">
        <v>33</v>
      </c>
      <c r="C1061" s="7">
        <v>33810000</v>
      </c>
      <c r="D1061" s="7">
        <v>0</v>
      </c>
      <c r="E1061" s="7">
        <v>0</v>
      </c>
      <c r="F1061" s="7">
        <v>0</v>
      </c>
      <c r="G1061" s="7">
        <v>0</v>
      </c>
      <c r="H1061" s="7">
        <v>33810000</v>
      </c>
      <c r="I1061" s="7">
        <v>31753400</v>
      </c>
      <c r="J1061" s="7">
        <v>93.917184265010405</v>
      </c>
      <c r="K1061" s="7">
        <v>31753400</v>
      </c>
      <c r="L1061" s="7">
        <v>93.917184265010405</v>
      </c>
      <c r="M1061" s="7">
        <v>31753400</v>
      </c>
      <c r="N1061" s="7">
        <v>93.917184265010405</v>
      </c>
      <c r="O1061" s="7">
        <v>31753400</v>
      </c>
      <c r="P1061" s="7">
        <v>93.917184265010405</v>
      </c>
      <c r="Q1061" s="7">
        <v>2056600</v>
      </c>
      <c r="R1061" s="7">
        <v>6.0828157349896497</v>
      </c>
    </row>
    <row r="1062" spans="1:18" x14ac:dyDescent="0.2">
      <c r="A1062" s="5" t="s">
        <v>1524</v>
      </c>
      <c r="B1062" s="14" t="s">
        <v>720</v>
      </c>
      <c r="C1062" s="7">
        <v>5635000</v>
      </c>
      <c r="D1062" s="7">
        <v>0</v>
      </c>
      <c r="E1062" s="7">
        <v>0</v>
      </c>
      <c r="F1062" s="7">
        <v>0</v>
      </c>
      <c r="G1062" s="7">
        <v>0</v>
      </c>
      <c r="H1062" s="7">
        <v>5635000</v>
      </c>
      <c r="I1062" s="7">
        <v>5307300</v>
      </c>
      <c r="J1062" s="7">
        <v>94.18456078083409</v>
      </c>
      <c r="K1062" s="7">
        <v>5307300</v>
      </c>
      <c r="L1062" s="7">
        <v>94.18456078083409</v>
      </c>
      <c r="M1062" s="7">
        <v>5307300</v>
      </c>
      <c r="N1062" s="7">
        <v>94.18456078083409</v>
      </c>
      <c r="O1062" s="7">
        <v>5307300</v>
      </c>
      <c r="P1062" s="7">
        <v>94.18456078083409</v>
      </c>
      <c r="Q1062" s="7">
        <v>327700</v>
      </c>
      <c r="R1062" s="7">
        <v>5.8154392191659294</v>
      </c>
    </row>
    <row r="1063" spans="1:18" x14ac:dyDescent="0.2">
      <c r="A1063" s="5" t="s">
        <v>1525</v>
      </c>
      <c r="B1063" s="14" t="s">
        <v>33</v>
      </c>
      <c r="C1063" s="7">
        <v>5635000</v>
      </c>
      <c r="D1063" s="7">
        <v>0</v>
      </c>
      <c r="E1063" s="7">
        <v>0</v>
      </c>
      <c r="F1063" s="7">
        <v>0</v>
      </c>
      <c r="G1063" s="7">
        <v>0</v>
      </c>
      <c r="H1063" s="7">
        <v>5635000</v>
      </c>
      <c r="I1063" s="7">
        <v>5307300</v>
      </c>
      <c r="J1063" s="7">
        <v>94.18456078083409</v>
      </c>
      <c r="K1063" s="7">
        <v>5307300</v>
      </c>
      <c r="L1063" s="7">
        <v>94.18456078083409</v>
      </c>
      <c r="M1063" s="7">
        <v>5307300</v>
      </c>
      <c r="N1063" s="7">
        <v>94.18456078083409</v>
      </c>
      <c r="O1063" s="7">
        <v>5307300</v>
      </c>
      <c r="P1063" s="7">
        <v>94.18456078083409</v>
      </c>
      <c r="Q1063" s="7">
        <v>327700</v>
      </c>
      <c r="R1063" s="7">
        <v>5.8154392191659294</v>
      </c>
    </row>
    <row r="1064" spans="1:18" x14ac:dyDescent="0.2">
      <c r="A1064" s="5" t="s">
        <v>1526</v>
      </c>
      <c r="B1064" s="14" t="s">
        <v>723</v>
      </c>
      <c r="C1064" s="7">
        <v>5635000</v>
      </c>
      <c r="D1064" s="7">
        <v>0</v>
      </c>
      <c r="E1064" s="7">
        <v>0</v>
      </c>
      <c r="F1064" s="7">
        <v>0</v>
      </c>
      <c r="G1064" s="7">
        <v>0</v>
      </c>
      <c r="H1064" s="7">
        <v>5635000</v>
      </c>
      <c r="I1064" s="7">
        <v>5307300</v>
      </c>
      <c r="J1064" s="7">
        <v>94.18456078083409</v>
      </c>
      <c r="K1064" s="7">
        <v>5307300</v>
      </c>
      <c r="L1064" s="7">
        <v>94.18456078083409</v>
      </c>
      <c r="M1064" s="7">
        <v>5307300</v>
      </c>
      <c r="N1064" s="7">
        <v>94.18456078083409</v>
      </c>
      <c r="O1064" s="7">
        <v>5307300</v>
      </c>
      <c r="P1064" s="7">
        <v>94.18456078083409</v>
      </c>
      <c r="Q1064" s="7">
        <v>327700</v>
      </c>
      <c r="R1064" s="7">
        <v>5.8154392191659294</v>
      </c>
    </row>
    <row r="1065" spans="1:18" x14ac:dyDescent="0.2">
      <c r="A1065" s="5" t="s">
        <v>1527</v>
      </c>
      <c r="B1065" s="14" t="s">
        <v>33</v>
      </c>
      <c r="C1065" s="7">
        <v>5635000</v>
      </c>
      <c r="D1065" s="7">
        <v>0</v>
      </c>
      <c r="E1065" s="7">
        <v>0</v>
      </c>
      <c r="F1065" s="7">
        <v>0</v>
      </c>
      <c r="G1065" s="7">
        <v>0</v>
      </c>
      <c r="H1065" s="7">
        <v>5635000</v>
      </c>
      <c r="I1065" s="7">
        <v>5307300</v>
      </c>
      <c r="J1065" s="7">
        <v>94.18456078083409</v>
      </c>
      <c r="K1065" s="7">
        <v>5307300</v>
      </c>
      <c r="L1065" s="7">
        <v>94.18456078083409</v>
      </c>
      <c r="M1065" s="7">
        <v>5307300</v>
      </c>
      <c r="N1065" s="7">
        <v>94.18456078083409</v>
      </c>
      <c r="O1065" s="7">
        <v>5307300</v>
      </c>
      <c r="P1065" s="7">
        <v>94.18456078083409</v>
      </c>
      <c r="Q1065" s="7">
        <v>327700</v>
      </c>
      <c r="R1065" s="7">
        <v>5.8154392191659294</v>
      </c>
    </row>
    <row r="1066" spans="1:18" x14ac:dyDescent="0.2">
      <c r="A1066" s="5" t="s">
        <v>1528</v>
      </c>
      <c r="B1066" s="14" t="s">
        <v>726</v>
      </c>
      <c r="C1066" s="7">
        <v>11270000</v>
      </c>
      <c r="D1066" s="7">
        <v>0</v>
      </c>
      <c r="E1066" s="7">
        <v>0</v>
      </c>
      <c r="F1066" s="7">
        <v>0</v>
      </c>
      <c r="G1066" s="7">
        <v>0</v>
      </c>
      <c r="H1066" s="7">
        <v>11270000</v>
      </c>
      <c r="I1066" s="7">
        <v>10601000</v>
      </c>
      <c r="J1066" s="7">
        <v>94.063886424134893</v>
      </c>
      <c r="K1066" s="7">
        <v>10601000</v>
      </c>
      <c r="L1066" s="7">
        <v>94.063886424134893</v>
      </c>
      <c r="M1066" s="7">
        <v>10601000</v>
      </c>
      <c r="N1066" s="7">
        <v>94.063886424134893</v>
      </c>
      <c r="O1066" s="7">
        <v>10601000</v>
      </c>
      <c r="P1066" s="7">
        <v>94.063886424134893</v>
      </c>
      <c r="Q1066" s="7">
        <v>669000</v>
      </c>
      <c r="R1066" s="7">
        <v>5.9361135758651296</v>
      </c>
    </row>
    <row r="1067" spans="1:18" x14ac:dyDescent="0.2">
      <c r="A1067" s="5" t="s">
        <v>1529</v>
      </c>
      <c r="B1067" s="14" t="s">
        <v>33</v>
      </c>
      <c r="C1067" s="7">
        <v>11270000</v>
      </c>
      <c r="D1067" s="7">
        <v>0</v>
      </c>
      <c r="E1067" s="7">
        <v>0</v>
      </c>
      <c r="F1067" s="7">
        <v>0</v>
      </c>
      <c r="G1067" s="7">
        <v>0</v>
      </c>
      <c r="H1067" s="7">
        <v>11270000</v>
      </c>
      <c r="I1067" s="7">
        <v>10601000</v>
      </c>
      <c r="J1067" s="7">
        <v>94.063886424134893</v>
      </c>
      <c r="K1067" s="7">
        <v>10601000</v>
      </c>
      <c r="L1067" s="7">
        <v>94.063886424134893</v>
      </c>
      <c r="M1067" s="7">
        <v>10601000</v>
      </c>
      <c r="N1067" s="7">
        <v>94.063886424134893</v>
      </c>
      <c r="O1067" s="7">
        <v>10601000</v>
      </c>
      <c r="P1067" s="7">
        <v>94.063886424134893</v>
      </c>
      <c r="Q1067" s="7">
        <v>669000</v>
      </c>
      <c r="R1067" s="7">
        <v>5.9361135758651296</v>
      </c>
    </row>
    <row r="1068" spans="1:18" x14ac:dyDescent="0.2">
      <c r="A1068" s="5" t="s">
        <v>1530</v>
      </c>
      <c r="B1068" s="14" t="s">
        <v>729</v>
      </c>
      <c r="C1068" s="7">
        <v>45079000</v>
      </c>
      <c r="D1068" s="7">
        <v>0</v>
      </c>
      <c r="E1068" s="7">
        <v>0</v>
      </c>
      <c r="F1068" s="7">
        <v>0</v>
      </c>
      <c r="G1068" s="7">
        <v>0</v>
      </c>
      <c r="H1068" s="7">
        <v>45079000</v>
      </c>
      <c r="I1068" s="7">
        <v>42329600</v>
      </c>
      <c r="J1068" s="7">
        <v>93.900929479358496</v>
      </c>
      <c r="K1068" s="7">
        <v>42329600</v>
      </c>
      <c r="L1068" s="7">
        <v>93.900929479358496</v>
      </c>
      <c r="M1068" s="7">
        <v>42329600</v>
      </c>
      <c r="N1068" s="7">
        <v>93.900929479358496</v>
      </c>
      <c r="O1068" s="7">
        <v>42329600</v>
      </c>
      <c r="P1068" s="7">
        <v>93.900929479358496</v>
      </c>
      <c r="Q1068" s="7">
        <v>2749400</v>
      </c>
      <c r="R1068" s="7">
        <v>6.099070520641539</v>
      </c>
    </row>
    <row r="1069" spans="1:18" x14ac:dyDescent="0.2">
      <c r="A1069" s="5" t="s">
        <v>1531</v>
      </c>
      <c r="B1069" s="14" t="s">
        <v>33</v>
      </c>
      <c r="C1069" s="7">
        <v>45079000</v>
      </c>
      <c r="D1069" s="7">
        <v>0</v>
      </c>
      <c r="E1069" s="7">
        <v>0</v>
      </c>
      <c r="F1069" s="7">
        <v>0</v>
      </c>
      <c r="G1069" s="7">
        <v>0</v>
      </c>
      <c r="H1069" s="7">
        <v>45079000</v>
      </c>
      <c r="I1069" s="7">
        <v>42329600</v>
      </c>
      <c r="J1069" s="7">
        <v>93.900929479358496</v>
      </c>
      <c r="K1069" s="7">
        <v>42329600</v>
      </c>
      <c r="L1069" s="7">
        <v>93.900929479358496</v>
      </c>
      <c r="M1069" s="7">
        <v>42329600</v>
      </c>
      <c r="N1069" s="7">
        <v>93.900929479358496</v>
      </c>
      <c r="O1069" s="7">
        <v>42329600</v>
      </c>
      <c r="P1069" s="7">
        <v>93.900929479358496</v>
      </c>
      <c r="Q1069" s="7">
        <v>2749400</v>
      </c>
      <c r="R1069" s="7">
        <v>6.099070520641539</v>
      </c>
    </row>
    <row r="1070" spans="1:18" x14ac:dyDescent="0.2">
      <c r="A1070" s="5" t="s">
        <v>1532</v>
      </c>
      <c r="B1070" s="14" t="s">
        <v>1533</v>
      </c>
      <c r="C1070" s="7">
        <v>4730000000</v>
      </c>
      <c r="D1070" s="7">
        <v>3614229633</v>
      </c>
      <c r="E1070" s="7">
        <v>47492995</v>
      </c>
      <c r="F1070" s="7">
        <v>1688142680</v>
      </c>
      <c r="G1070" s="7">
        <v>1668142680</v>
      </c>
      <c r="H1070" s="7">
        <v>8316736638</v>
      </c>
      <c r="I1070" s="7">
        <v>7769798198</v>
      </c>
      <c r="J1070" s="7">
        <v>93.423641221233495</v>
      </c>
      <c r="K1070" s="7">
        <v>7769798198</v>
      </c>
      <c r="L1070" s="7">
        <v>93.423641221233495</v>
      </c>
      <c r="M1070" s="7">
        <v>7718072529</v>
      </c>
      <c r="N1070" s="7">
        <v>92.801694522047896</v>
      </c>
      <c r="O1070" s="7">
        <v>7034366316.4300003</v>
      </c>
      <c r="P1070" s="7">
        <v>84.580847303607982</v>
      </c>
      <c r="Q1070" s="7">
        <v>546938440</v>
      </c>
      <c r="R1070" s="7">
        <v>6.5763587787664699</v>
      </c>
    </row>
    <row r="1071" spans="1:18" x14ac:dyDescent="0.2">
      <c r="A1071" s="5" t="s">
        <v>1534</v>
      </c>
      <c r="B1071" s="14" t="s">
        <v>1535</v>
      </c>
      <c r="C1071" s="7">
        <v>4730000000</v>
      </c>
      <c r="D1071" s="7">
        <v>3614229633</v>
      </c>
      <c r="E1071" s="7">
        <v>47492995</v>
      </c>
      <c r="F1071" s="7">
        <v>1688142680</v>
      </c>
      <c r="G1071" s="7">
        <v>1668142680</v>
      </c>
      <c r="H1071" s="7">
        <v>8316736638</v>
      </c>
      <c r="I1071" s="7">
        <v>7769798198</v>
      </c>
      <c r="J1071" s="7">
        <v>93.423641221233495</v>
      </c>
      <c r="K1071" s="7">
        <v>7769798198</v>
      </c>
      <c r="L1071" s="7">
        <v>93.423641221233495</v>
      </c>
      <c r="M1071" s="7">
        <v>7718072529</v>
      </c>
      <c r="N1071" s="7">
        <v>92.801694522047896</v>
      </c>
      <c r="O1071" s="7">
        <v>7034366316.4300003</v>
      </c>
      <c r="P1071" s="7">
        <v>84.580847303607982</v>
      </c>
      <c r="Q1071" s="7">
        <v>546938440</v>
      </c>
      <c r="R1071" s="7">
        <v>6.5763587787664699</v>
      </c>
    </row>
    <row r="1072" spans="1:18" x14ac:dyDescent="0.2">
      <c r="A1072" s="5" t="s">
        <v>1536</v>
      </c>
      <c r="B1072" s="14" t="s">
        <v>66</v>
      </c>
      <c r="C1072" s="7">
        <v>4730000000</v>
      </c>
      <c r="D1072" s="7">
        <v>3614229633</v>
      </c>
      <c r="E1072" s="7">
        <v>47492995</v>
      </c>
      <c r="F1072" s="7">
        <v>1688142680</v>
      </c>
      <c r="G1072" s="7">
        <v>1668142680</v>
      </c>
      <c r="H1072" s="7">
        <v>8316736638</v>
      </c>
      <c r="I1072" s="7">
        <v>7769798198</v>
      </c>
      <c r="J1072" s="7">
        <v>93.423641221233495</v>
      </c>
      <c r="K1072" s="7">
        <v>7769798198</v>
      </c>
      <c r="L1072" s="7">
        <v>93.423641221233495</v>
      </c>
      <c r="M1072" s="7">
        <v>7718072529</v>
      </c>
      <c r="N1072" s="7">
        <v>92.801694522047896</v>
      </c>
      <c r="O1072" s="7">
        <v>7034366316.4300003</v>
      </c>
      <c r="P1072" s="7">
        <v>84.580847303607982</v>
      </c>
      <c r="Q1072" s="7">
        <v>546938440</v>
      </c>
      <c r="R1072" s="7">
        <v>6.5763587787664699</v>
      </c>
    </row>
    <row r="1073" spans="1:18" x14ac:dyDescent="0.2">
      <c r="A1073" s="5" t="s">
        <v>1537</v>
      </c>
      <c r="B1073" s="14" t="s">
        <v>1424</v>
      </c>
      <c r="C1073" s="7">
        <v>4730000000</v>
      </c>
      <c r="D1073" s="7">
        <v>3614229633</v>
      </c>
      <c r="E1073" s="7">
        <v>47492995</v>
      </c>
      <c r="F1073" s="7">
        <v>1688142680</v>
      </c>
      <c r="G1073" s="7">
        <v>1668142680</v>
      </c>
      <c r="H1073" s="7">
        <v>8316736638</v>
      </c>
      <c r="I1073" s="7">
        <v>7769798198</v>
      </c>
      <c r="J1073" s="7">
        <v>93.423641221233495</v>
      </c>
      <c r="K1073" s="7">
        <v>7769798198</v>
      </c>
      <c r="L1073" s="7">
        <v>93.423641221233495</v>
      </c>
      <c r="M1073" s="7">
        <v>7718072529</v>
      </c>
      <c r="N1073" s="7">
        <v>92.801694522047896</v>
      </c>
      <c r="O1073" s="7">
        <v>7034366316.4300003</v>
      </c>
      <c r="P1073" s="7">
        <v>84.580847303607982</v>
      </c>
      <c r="Q1073" s="7">
        <v>546938440</v>
      </c>
      <c r="R1073" s="7">
        <v>6.5763587787664699</v>
      </c>
    </row>
    <row r="1074" spans="1:18" x14ac:dyDescent="0.2">
      <c r="A1074" s="5" t="s">
        <v>1538</v>
      </c>
      <c r="B1074" s="14" t="s">
        <v>1426</v>
      </c>
      <c r="C1074" s="7">
        <v>4730000000</v>
      </c>
      <c r="D1074" s="7">
        <v>3614229633</v>
      </c>
      <c r="E1074" s="7">
        <v>47492995</v>
      </c>
      <c r="F1074" s="7">
        <v>1688142680</v>
      </c>
      <c r="G1074" s="7">
        <v>1668142680</v>
      </c>
      <c r="H1074" s="7">
        <v>8316736638</v>
      </c>
      <c r="I1074" s="7">
        <v>7769798198</v>
      </c>
      <c r="J1074" s="7">
        <v>93.423641221233495</v>
      </c>
      <c r="K1074" s="7">
        <v>7769798198</v>
      </c>
      <c r="L1074" s="7">
        <v>93.423641221233495</v>
      </c>
      <c r="M1074" s="7">
        <v>7718072529</v>
      </c>
      <c r="N1074" s="7">
        <v>92.801694522047896</v>
      </c>
      <c r="O1074" s="7">
        <v>7034366316.4300003</v>
      </c>
      <c r="P1074" s="7">
        <v>84.580847303607982</v>
      </c>
      <c r="Q1074" s="7">
        <v>546938440</v>
      </c>
      <c r="R1074" s="7">
        <v>6.5763587787664699</v>
      </c>
    </row>
    <row r="1075" spans="1:18" x14ac:dyDescent="0.2">
      <c r="A1075" s="5" t="s">
        <v>1539</v>
      </c>
      <c r="B1075" s="14" t="s">
        <v>1428</v>
      </c>
      <c r="C1075" s="7">
        <v>4730000000</v>
      </c>
      <c r="D1075" s="7">
        <v>3614229633</v>
      </c>
      <c r="E1075" s="7">
        <v>47492995</v>
      </c>
      <c r="F1075" s="7">
        <v>1688142680</v>
      </c>
      <c r="G1075" s="7">
        <v>1668142680</v>
      </c>
      <c r="H1075" s="7">
        <v>8316736638</v>
      </c>
      <c r="I1075" s="7">
        <v>7769798198</v>
      </c>
      <c r="J1075" s="7">
        <v>93.423641221233495</v>
      </c>
      <c r="K1075" s="7">
        <v>7769798198</v>
      </c>
      <c r="L1075" s="7">
        <v>93.423641221233495</v>
      </c>
      <c r="M1075" s="7">
        <v>7718072529</v>
      </c>
      <c r="N1075" s="7">
        <v>92.801694522047896</v>
      </c>
      <c r="O1075" s="7">
        <v>7034366316.4300003</v>
      </c>
      <c r="P1075" s="7">
        <v>84.580847303607982</v>
      </c>
      <c r="Q1075" s="7">
        <v>546938440</v>
      </c>
      <c r="R1075" s="7">
        <v>6.5763587787664699</v>
      </c>
    </row>
    <row r="1076" spans="1:18" x14ac:dyDescent="0.2">
      <c r="A1076" s="5" t="s">
        <v>1540</v>
      </c>
      <c r="B1076" s="14" t="s">
        <v>1430</v>
      </c>
      <c r="C1076" s="7">
        <v>4730000000</v>
      </c>
      <c r="D1076" s="7">
        <v>3614229633</v>
      </c>
      <c r="E1076" s="7">
        <v>47492995</v>
      </c>
      <c r="F1076" s="7">
        <v>1688142680</v>
      </c>
      <c r="G1076" s="7">
        <v>1668142680</v>
      </c>
      <c r="H1076" s="7">
        <v>8316736638</v>
      </c>
      <c r="I1076" s="7">
        <v>7769798198</v>
      </c>
      <c r="J1076" s="7">
        <v>93.423641221233495</v>
      </c>
      <c r="K1076" s="7">
        <v>7769798198</v>
      </c>
      <c r="L1076" s="7">
        <v>93.423641221233495</v>
      </c>
      <c r="M1076" s="7">
        <v>7718072529</v>
      </c>
      <c r="N1076" s="7">
        <v>92.801694522047896</v>
      </c>
      <c r="O1076" s="7">
        <v>7034366316.4300003</v>
      </c>
      <c r="P1076" s="7">
        <v>84.580847303607982</v>
      </c>
      <c r="Q1076" s="7">
        <v>546938440</v>
      </c>
      <c r="R1076" s="7">
        <v>6.5763587787664699</v>
      </c>
    </row>
    <row r="1077" spans="1:18" x14ac:dyDescent="0.2">
      <c r="A1077" s="5" t="s">
        <v>1541</v>
      </c>
      <c r="B1077" s="14" t="s">
        <v>1542</v>
      </c>
      <c r="C1077" s="7">
        <v>4730000000</v>
      </c>
      <c r="D1077" s="7">
        <v>3614229633</v>
      </c>
      <c r="E1077" s="7">
        <v>47492995</v>
      </c>
      <c r="F1077" s="7">
        <v>1688142680</v>
      </c>
      <c r="G1077" s="7">
        <v>1668142680</v>
      </c>
      <c r="H1077" s="7">
        <v>8316736638</v>
      </c>
      <c r="I1077" s="7">
        <v>7769798198</v>
      </c>
      <c r="J1077" s="7">
        <v>93.423641221233495</v>
      </c>
      <c r="K1077" s="7">
        <v>7769798198</v>
      </c>
      <c r="L1077" s="7">
        <v>93.423641221233495</v>
      </c>
      <c r="M1077" s="7">
        <v>7718072529</v>
      </c>
      <c r="N1077" s="7">
        <v>92.801694522047896</v>
      </c>
      <c r="O1077" s="7">
        <v>7034366316.4300003</v>
      </c>
      <c r="P1077" s="7">
        <v>84.580847303607982</v>
      </c>
      <c r="Q1077" s="7">
        <v>546938440</v>
      </c>
      <c r="R1077" s="7">
        <v>6.5763587787664699</v>
      </c>
    </row>
    <row r="1078" spans="1:18" x14ac:dyDescent="0.2">
      <c r="A1078" s="5" t="s">
        <v>1543</v>
      </c>
      <c r="B1078" s="14" t="s">
        <v>78</v>
      </c>
      <c r="C1078" s="7">
        <v>0</v>
      </c>
      <c r="D1078" s="7">
        <v>0</v>
      </c>
      <c r="E1078" s="7">
        <v>0</v>
      </c>
      <c r="F1078" s="7">
        <v>0</v>
      </c>
      <c r="G1078" s="7">
        <v>0</v>
      </c>
      <c r="H1078" s="7">
        <v>0</v>
      </c>
      <c r="I1078" s="7">
        <v>0</v>
      </c>
      <c r="J1078" s="7">
        <v>0</v>
      </c>
      <c r="K1078" s="7">
        <v>0</v>
      </c>
      <c r="L1078" s="7">
        <v>0</v>
      </c>
      <c r="M1078" s="7">
        <v>0</v>
      </c>
      <c r="N1078" s="7">
        <v>0</v>
      </c>
      <c r="O1078" s="7">
        <v>0</v>
      </c>
      <c r="P1078" s="7">
        <v>0</v>
      </c>
      <c r="Q1078" s="7">
        <v>0</v>
      </c>
      <c r="R1078" s="7">
        <v>0</v>
      </c>
    </row>
    <row r="1079" spans="1:18" ht="38.25" x14ac:dyDescent="0.2">
      <c r="A1079" s="5" t="s">
        <v>1544</v>
      </c>
      <c r="B1079" s="16" t="s">
        <v>1545</v>
      </c>
      <c r="C1079" s="7">
        <v>0</v>
      </c>
      <c r="D1079" s="7">
        <v>0</v>
      </c>
      <c r="E1079" s="7">
        <v>0</v>
      </c>
      <c r="F1079" s="7">
        <v>0</v>
      </c>
      <c r="G1079" s="7">
        <v>0</v>
      </c>
      <c r="H1079" s="7">
        <v>0</v>
      </c>
      <c r="I1079" s="7">
        <v>0</v>
      </c>
      <c r="J1079" s="7">
        <v>0</v>
      </c>
      <c r="K1079" s="7">
        <v>0</v>
      </c>
      <c r="L1079" s="7">
        <v>0</v>
      </c>
      <c r="M1079" s="7">
        <v>0</v>
      </c>
      <c r="N1079" s="7">
        <v>0</v>
      </c>
      <c r="O1079" s="7">
        <v>0</v>
      </c>
      <c r="P1079" s="7">
        <v>0</v>
      </c>
      <c r="Q1079" s="7">
        <v>0</v>
      </c>
      <c r="R1079" s="7">
        <v>0</v>
      </c>
    </row>
    <row r="1080" spans="1:18" x14ac:dyDescent="0.2">
      <c r="A1080" s="5" t="s">
        <v>1546</v>
      </c>
      <c r="B1080" s="14" t="s">
        <v>1547</v>
      </c>
      <c r="C1080" s="7">
        <v>3300000000</v>
      </c>
      <c r="D1080" s="7">
        <v>948426693</v>
      </c>
      <c r="E1080" s="7">
        <v>0</v>
      </c>
      <c r="F1080" s="7">
        <v>1434524210</v>
      </c>
      <c r="G1080" s="7">
        <v>1434524210</v>
      </c>
      <c r="H1080" s="7">
        <v>4248426693</v>
      </c>
      <c r="I1080" s="7">
        <v>3997370835</v>
      </c>
      <c r="J1080" s="7">
        <v>94.090615746914992</v>
      </c>
      <c r="K1080" s="7">
        <v>3997370835</v>
      </c>
      <c r="L1080" s="7">
        <v>94.090615746914992</v>
      </c>
      <c r="M1080" s="7">
        <v>3959327035</v>
      </c>
      <c r="N1080" s="7">
        <v>93.195136014083985</v>
      </c>
      <c r="O1080" s="7">
        <v>3601204446.6799998</v>
      </c>
      <c r="P1080" s="7">
        <v>84.765601642923301</v>
      </c>
      <c r="Q1080" s="7">
        <v>251055858</v>
      </c>
      <c r="R1080" s="7">
        <v>5.9093842530849594</v>
      </c>
    </row>
    <row r="1081" spans="1:18" ht="25.5" x14ac:dyDescent="0.2">
      <c r="A1081" s="5" t="s">
        <v>1548</v>
      </c>
      <c r="B1081" s="16" t="s">
        <v>1549</v>
      </c>
      <c r="C1081" s="7">
        <v>450000000</v>
      </c>
      <c r="D1081" s="7">
        <v>0</v>
      </c>
      <c r="E1081" s="7">
        <v>0</v>
      </c>
      <c r="F1081" s="7">
        <v>74050000</v>
      </c>
      <c r="G1081" s="7">
        <v>146849233</v>
      </c>
      <c r="H1081" s="7">
        <v>377200767</v>
      </c>
      <c r="I1081" s="7">
        <v>354672185</v>
      </c>
      <c r="J1081" s="7">
        <v>94.027429429908892</v>
      </c>
      <c r="K1081" s="7">
        <v>354672185</v>
      </c>
      <c r="L1081" s="7">
        <v>94.027429429908892</v>
      </c>
      <c r="M1081" s="7">
        <v>354672185</v>
      </c>
      <c r="N1081" s="7">
        <v>94.027429429908892</v>
      </c>
      <c r="O1081" s="7">
        <v>327935519</v>
      </c>
      <c r="P1081" s="7">
        <v>86.939250311757704</v>
      </c>
      <c r="Q1081" s="7">
        <v>22528582</v>
      </c>
      <c r="R1081" s="7">
        <v>5.97257057009113</v>
      </c>
    </row>
    <row r="1082" spans="1:18" ht="25.5" x14ac:dyDescent="0.2">
      <c r="A1082" s="5" t="s">
        <v>1550</v>
      </c>
      <c r="B1082" s="16" t="s">
        <v>1551</v>
      </c>
      <c r="C1082" s="7">
        <v>300000000</v>
      </c>
      <c r="D1082" s="7">
        <v>0</v>
      </c>
      <c r="E1082" s="7">
        <v>0</v>
      </c>
      <c r="F1082" s="7">
        <v>3750000</v>
      </c>
      <c r="G1082" s="7">
        <v>158916739</v>
      </c>
      <c r="H1082" s="7">
        <v>144833261</v>
      </c>
      <c r="I1082" s="7">
        <v>137272461</v>
      </c>
      <c r="J1082" s="7">
        <v>94.779652168433898</v>
      </c>
      <c r="K1082" s="7">
        <v>137272461</v>
      </c>
      <c r="L1082" s="7">
        <v>94.779652168433898</v>
      </c>
      <c r="M1082" s="7">
        <v>137272461</v>
      </c>
      <c r="N1082" s="7">
        <v>94.779652168433898</v>
      </c>
      <c r="O1082" s="7">
        <v>121870261</v>
      </c>
      <c r="P1082" s="7">
        <v>84.145216477587994</v>
      </c>
      <c r="Q1082" s="7">
        <v>7560800</v>
      </c>
      <c r="R1082" s="7">
        <v>5.2203478315661194</v>
      </c>
    </row>
    <row r="1083" spans="1:18" ht="25.5" x14ac:dyDescent="0.2">
      <c r="A1083" s="5" t="s">
        <v>1552</v>
      </c>
      <c r="B1083" s="16" t="s">
        <v>1553</v>
      </c>
      <c r="C1083" s="7">
        <v>400000000</v>
      </c>
      <c r="D1083" s="7">
        <v>0</v>
      </c>
      <c r="E1083" s="7">
        <v>0</v>
      </c>
      <c r="F1083" s="7">
        <v>270575104</v>
      </c>
      <c r="G1083" s="7">
        <v>72219310</v>
      </c>
      <c r="H1083" s="7">
        <v>598355794</v>
      </c>
      <c r="I1083" s="7">
        <v>454135344</v>
      </c>
      <c r="J1083" s="7">
        <v>75.897208409082396</v>
      </c>
      <c r="K1083" s="7">
        <v>454135344</v>
      </c>
      <c r="L1083" s="7">
        <v>75.897208409082396</v>
      </c>
      <c r="M1083" s="7">
        <v>454135344</v>
      </c>
      <c r="N1083" s="7">
        <v>75.897208409082396</v>
      </c>
      <c r="O1083" s="7">
        <v>449544656</v>
      </c>
      <c r="P1083" s="7">
        <v>75.129991304136979</v>
      </c>
      <c r="Q1083" s="7">
        <v>144220450</v>
      </c>
      <c r="R1083" s="7">
        <v>24.102791590917597</v>
      </c>
    </row>
    <row r="1084" spans="1:18" ht="25.5" x14ac:dyDescent="0.2">
      <c r="A1084" s="5" t="s">
        <v>1554</v>
      </c>
      <c r="B1084" s="16" t="s">
        <v>1555</v>
      </c>
      <c r="C1084" s="7">
        <v>2105000000</v>
      </c>
      <c r="D1084" s="7">
        <v>948426693</v>
      </c>
      <c r="E1084" s="7">
        <v>0</v>
      </c>
      <c r="F1084" s="7">
        <v>223441976</v>
      </c>
      <c r="G1084" s="7">
        <v>939082234</v>
      </c>
      <c r="H1084" s="7">
        <v>2337786435</v>
      </c>
      <c r="I1084" s="7">
        <v>2279177433</v>
      </c>
      <c r="J1084" s="7">
        <v>97.492970225058201</v>
      </c>
      <c r="K1084" s="7">
        <v>2279177433</v>
      </c>
      <c r="L1084" s="7">
        <v>97.492970225058201</v>
      </c>
      <c r="M1084" s="7">
        <v>2279177433</v>
      </c>
      <c r="N1084" s="7">
        <v>97.492970225058201</v>
      </c>
      <c r="O1084" s="7">
        <v>2172879066.6799998</v>
      </c>
      <c r="P1084" s="7">
        <v>92.946003713123588</v>
      </c>
      <c r="Q1084" s="7">
        <v>58609002</v>
      </c>
      <c r="R1084" s="7">
        <v>2.5070297749417798</v>
      </c>
    </row>
    <row r="1085" spans="1:18" ht="38.25" x14ac:dyDescent="0.2">
      <c r="A1085" s="5" t="s">
        <v>1556</v>
      </c>
      <c r="B1085" s="16" t="s">
        <v>1545</v>
      </c>
      <c r="C1085" s="7">
        <v>0</v>
      </c>
      <c r="D1085" s="7">
        <v>0</v>
      </c>
      <c r="E1085" s="7">
        <v>0</v>
      </c>
      <c r="F1085" s="7">
        <v>638500000</v>
      </c>
      <c r="G1085" s="7">
        <v>65456694</v>
      </c>
      <c r="H1085" s="7">
        <v>573043306</v>
      </c>
      <c r="I1085" s="7">
        <v>557284941</v>
      </c>
      <c r="J1085" s="7">
        <v>97.250056874410092</v>
      </c>
      <c r="K1085" s="7">
        <v>557284941</v>
      </c>
      <c r="L1085" s="7">
        <v>97.250056874410092</v>
      </c>
      <c r="M1085" s="7">
        <v>554884941</v>
      </c>
      <c r="N1085" s="7">
        <v>96.831240360043594</v>
      </c>
      <c r="O1085" s="7">
        <v>528974944</v>
      </c>
      <c r="P1085" s="7">
        <v>92.309767597215384</v>
      </c>
      <c r="Q1085" s="7">
        <v>15758365</v>
      </c>
      <c r="R1085" s="7">
        <v>2.7499431255898799</v>
      </c>
    </row>
    <row r="1086" spans="1:18" ht="25.5" x14ac:dyDescent="0.2">
      <c r="A1086" s="5" t="s">
        <v>1557</v>
      </c>
      <c r="B1086" s="16" t="s">
        <v>1558</v>
      </c>
      <c r="C1086" s="7">
        <v>45000000</v>
      </c>
      <c r="D1086" s="7">
        <v>0</v>
      </c>
      <c r="E1086" s="7">
        <v>0</v>
      </c>
      <c r="F1086" s="7">
        <v>45000000</v>
      </c>
      <c r="G1086" s="7">
        <v>52000000</v>
      </c>
      <c r="H1086" s="7">
        <v>38000000</v>
      </c>
      <c r="I1086" s="7">
        <v>35643800</v>
      </c>
      <c r="J1086" s="7">
        <v>93.799473684210497</v>
      </c>
      <c r="K1086" s="7">
        <v>35643800</v>
      </c>
      <c r="L1086" s="7">
        <v>93.799473684210497</v>
      </c>
      <c r="M1086" s="7">
        <v>0</v>
      </c>
      <c r="N1086" s="7">
        <v>0</v>
      </c>
      <c r="O1086" s="7">
        <v>0</v>
      </c>
      <c r="P1086" s="7">
        <v>0</v>
      </c>
      <c r="Q1086" s="7">
        <v>2356200</v>
      </c>
      <c r="R1086" s="7">
        <v>6.2005263157894701</v>
      </c>
    </row>
    <row r="1087" spans="1:18" x14ac:dyDescent="0.2">
      <c r="A1087" s="5" t="s">
        <v>1559</v>
      </c>
      <c r="B1087" s="14" t="s">
        <v>1560</v>
      </c>
      <c r="C1087" s="7">
        <v>0</v>
      </c>
      <c r="D1087" s="7">
        <v>0</v>
      </c>
      <c r="E1087" s="7">
        <v>0</v>
      </c>
      <c r="F1087" s="7">
        <v>179207130</v>
      </c>
      <c r="G1087" s="7">
        <v>0</v>
      </c>
      <c r="H1087" s="7">
        <v>179207130</v>
      </c>
      <c r="I1087" s="7">
        <v>179184671</v>
      </c>
      <c r="J1087" s="7">
        <v>99.987467574532303</v>
      </c>
      <c r="K1087" s="7">
        <v>179184671</v>
      </c>
      <c r="L1087" s="7">
        <v>99.987467574532303</v>
      </c>
      <c r="M1087" s="7">
        <v>179184671</v>
      </c>
      <c r="N1087" s="7">
        <v>99.987467574532303</v>
      </c>
      <c r="O1087" s="7">
        <v>0</v>
      </c>
      <c r="P1087" s="7">
        <v>0</v>
      </c>
      <c r="Q1087" s="7">
        <v>22459</v>
      </c>
      <c r="R1087" s="7">
        <v>1.2532425467669701E-2</v>
      </c>
    </row>
    <row r="1088" spans="1:18" x14ac:dyDescent="0.2">
      <c r="A1088" s="5" t="s">
        <v>1561</v>
      </c>
      <c r="B1088" s="14" t="s">
        <v>233</v>
      </c>
      <c r="C1088" s="7">
        <v>0</v>
      </c>
      <c r="D1088" s="7">
        <v>0</v>
      </c>
      <c r="E1088" s="7">
        <v>0</v>
      </c>
      <c r="F1088" s="7">
        <v>0</v>
      </c>
      <c r="G1088" s="7">
        <v>0</v>
      </c>
      <c r="H1088" s="7">
        <v>0</v>
      </c>
      <c r="I1088" s="7">
        <v>0</v>
      </c>
      <c r="J1088" s="7">
        <v>0</v>
      </c>
      <c r="K1088" s="7">
        <v>0</v>
      </c>
      <c r="L1088" s="7">
        <v>0</v>
      </c>
      <c r="M1088" s="7">
        <v>0</v>
      </c>
      <c r="N1088" s="7">
        <v>0</v>
      </c>
      <c r="O1088" s="7">
        <v>0</v>
      </c>
      <c r="P1088" s="7">
        <v>0</v>
      </c>
      <c r="Q1088" s="7">
        <v>0</v>
      </c>
      <c r="R1088" s="7">
        <v>0</v>
      </c>
    </row>
    <row r="1089" spans="1:18" ht="25.5" x14ac:dyDescent="0.2">
      <c r="A1089" s="5" t="s">
        <v>1562</v>
      </c>
      <c r="B1089" s="16" t="s">
        <v>1549</v>
      </c>
      <c r="C1089" s="7">
        <v>0</v>
      </c>
      <c r="D1089" s="7">
        <v>0</v>
      </c>
      <c r="E1089" s="7">
        <v>0</v>
      </c>
      <c r="F1089" s="7">
        <v>0</v>
      </c>
      <c r="G1089" s="7">
        <v>0</v>
      </c>
      <c r="H1089" s="7">
        <v>0</v>
      </c>
      <c r="I1089" s="7">
        <v>0</v>
      </c>
      <c r="J1089" s="7">
        <v>0</v>
      </c>
      <c r="K1089" s="7">
        <v>0</v>
      </c>
      <c r="L1089" s="7">
        <v>0</v>
      </c>
      <c r="M1089" s="7">
        <v>0</v>
      </c>
      <c r="N1089" s="7">
        <v>0</v>
      </c>
      <c r="O1089" s="7">
        <v>0</v>
      </c>
      <c r="P1089" s="7">
        <v>0</v>
      </c>
      <c r="Q1089" s="7">
        <v>0</v>
      </c>
      <c r="R1089" s="7">
        <v>0</v>
      </c>
    </row>
    <row r="1090" spans="1:18" x14ac:dyDescent="0.2">
      <c r="A1090" s="5" t="s">
        <v>1563</v>
      </c>
      <c r="B1090" s="14" t="s">
        <v>82</v>
      </c>
      <c r="C1090" s="7">
        <v>0</v>
      </c>
      <c r="D1090" s="7">
        <v>281250000</v>
      </c>
      <c r="E1090" s="7">
        <v>0</v>
      </c>
      <c r="F1090" s="7">
        <v>0</v>
      </c>
      <c r="G1090" s="7">
        <v>0</v>
      </c>
      <c r="H1090" s="7">
        <v>281250000</v>
      </c>
      <c r="I1090" s="7">
        <v>280818098</v>
      </c>
      <c r="J1090" s="7">
        <v>99.846434844444403</v>
      </c>
      <c r="K1090" s="7">
        <v>280818098</v>
      </c>
      <c r="L1090" s="7">
        <v>99.846434844444403</v>
      </c>
      <c r="M1090" s="7">
        <v>280818098</v>
      </c>
      <c r="N1090" s="7">
        <v>99.846434844444403</v>
      </c>
      <c r="O1090" s="7">
        <v>280818098</v>
      </c>
      <c r="P1090" s="7">
        <v>99.846434844444403</v>
      </c>
      <c r="Q1090" s="7">
        <v>431902</v>
      </c>
      <c r="R1090" s="7">
        <v>0.153565155555556</v>
      </c>
    </row>
    <row r="1091" spans="1:18" ht="38.25" x14ac:dyDescent="0.2">
      <c r="A1091" s="5" t="s">
        <v>1564</v>
      </c>
      <c r="B1091" s="16" t="s">
        <v>1545</v>
      </c>
      <c r="C1091" s="7">
        <v>0</v>
      </c>
      <c r="D1091" s="7">
        <v>281250000</v>
      </c>
      <c r="E1091" s="7">
        <v>0</v>
      </c>
      <c r="F1091" s="7">
        <v>0</v>
      </c>
      <c r="G1091" s="7">
        <v>0</v>
      </c>
      <c r="H1091" s="7">
        <v>281250000</v>
      </c>
      <c r="I1091" s="7">
        <v>280818098</v>
      </c>
      <c r="J1091" s="7">
        <v>99.846434844444403</v>
      </c>
      <c r="K1091" s="7">
        <v>280818098</v>
      </c>
      <c r="L1091" s="7">
        <v>99.846434844444403</v>
      </c>
      <c r="M1091" s="7">
        <v>280818098</v>
      </c>
      <c r="N1091" s="7">
        <v>99.846434844444403</v>
      </c>
      <c r="O1091" s="7">
        <v>280818098</v>
      </c>
      <c r="P1091" s="7">
        <v>99.846434844444403</v>
      </c>
      <c r="Q1091" s="7">
        <v>431902</v>
      </c>
      <c r="R1091" s="7">
        <v>0.153565155555556</v>
      </c>
    </row>
    <row r="1092" spans="1:18" x14ac:dyDescent="0.2">
      <c r="A1092" s="5" t="s">
        <v>1565</v>
      </c>
      <c r="B1092" s="14" t="s">
        <v>1364</v>
      </c>
      <c r="C1092" s="7">
        <v>1430000000</v>
      </c>
      <c r="D1092" s="7">
        <v>0</v>
      </c>
      <c r="E1092" s="7">
        <v>0</v>
      </c>
      <c r="F1092" s="7">
        <v>20000000</v>
      </c>
      <c r="G1092" s="7">
        <v>0</v>
      </c>
      <c r="H1092" s="7">
        <v>1450000000</v>
      </c>
      <c r="I1092" s="7">
        <v>1448290593</v>
      </c>
      <c r="J1092" s="7">
        <v>99.882109862069001</v>
      </c>
      <c r="K1092" s="7">
        <v>1448290593</v>
      </c>
      <c r="L1092" s="7">
        <v>99.882109862069001</v>
      </c>
      <c r="M1092" s="7">
        <v>1447633793</v>
      </c>
      <c r="N1092" s="7">
        <v>99.836813310344795</v>
      </c>
      <c r="O1092" s="7">
        <v>1423683193</v>
      </c>
      <c r="P1092" s="7">
        <v>98.185047793103394</v>
      </c>
      <c r="Q1092" s="7">
        <v>1709407</v>
      </c>
      <c r="R1092" s="7">
        <v>0.11789013793103399</v>
      </c>
    </row>
    <row r="1093" spans="1:18" ht="38.25" x14ac:dyDescent="0.2">
      <c r="A1093" s="5" t="s">
        <v>1566</v>
      </c>
      <c r="B1093" s="16" t="s">
        <v>1545</v>
      </c>
      <c r="C1093" s="7">
        <v>1430000000</v>
      </c>
      <c r="D1093" s="7">
        <v>0</v>
      </c>
      <c r="E1093" s="7">
        <v>0</v>
      </c>
      <c r="F1093" s="7">
        <v>20000000</v>
      </c>
      <c r="G1093" s="7">
        <v>0</v>
      </c>
      <c r="H1093" s="7">
        <v>1450000000</v>
      </c>
      <c r="I1093" s="7">
        <v>1448290593</v>
      </c>
      <c r="J1093" s="7">
        <v>99.882109862069001</v>
      </c>
      <c r="K1093" s="7">
        <v>1448290593</v>
      </c>
      <c r="L1093" s="7">
        <v>99.882109862069001</v>
      </c>
      <c r="M1093" s="7">
        <v>1447633793</v>
      </c>
      <c r="N1093" s="7">
        <v>99.836813310344795</v>
      </c>
      <c r="O1093" s="7">
        <v>1423683193</v>
      </c>
      <c r="P1093" s="7">
        <v>98.185047793103394</v>
      </c>
      <c r="Q1093" s="7">
        <v>1709407</v>
      </c>
      <c r="R1093" s="7">
        <v>0.11789013793103399</v>
      </c>
    </row>
    <row r="1094" spans="1:18" x14ac:dyDescent="0.2">
      <c r="A1094" s="5" t="s">
        <v>1567</v>
      </c>
      <c r="B1094" s="14" t="s">
        <v>1568</v>
      </c>
      <c r="C1094" s="7">
        <v>0</v>
      </c>
      <c r="D1094" s="7">
        <v>496900000</v>
      </c>
      <c r="E1094" s="7">
        <v>0</v>
      </c>
      <c r="F1094" s="7">
        <v>0</v>
      </c>
      <c r="G1094" s="7">
        <v>0</v>
      </c>
      <c r="H1094" s="7">
        <v>496900000</v>
      </c>
      <c r="I1094" s="7">
        <v>464351126</v>
      </c>
      <c r="J1094" s="7">
        <v>93.449612799356004</v>
      </c>
      <c r="K1094" s="7">
        <v>464351126</v>
      </c>
      <c r="L1094" s="7">
        <v>93.449612799356004</v>
      </c>
      <c r="M1094" s="7">
        <v>464351126</v>
      </c>
      <c r="N1094" s="7">
        <v>93.449612799356004</v>
      </c>
      <c r="O1094" s="7">
        <v>200251125.75</v>
      </c>
      <c r="P1094" s="7">
        <v>40.300085681223599</v>
      </c>
      <c r="Q1094" s="7">
        <v>32548874</v>
      </c>
      <c r="R1094" s="7">
        <v>6.55038720064399</v>
      </c>
    </row>
    <row r="1095" spans="1:18" x14ac:dyDescent="0.2">
      <c r="A1095" s="5" t="s">
        <v>1569</v>
      </c>
      <c r="B1095" s="14" t="s">
        <v>1560</v>
      </c>
      <c r="C1095" s="7">
        <v>0</v>
      </c>
      <c r="D1095" s="7">
        <v>496900000</v>
      </c>
      <c r="E1095" s="7">
        <v>0</v>
      </c>
      <c r="F1095" s="7">
        <v>0</v>
      </c>
      <c r="G1095" s="7">
        <v>0</v>
      </c>
      <c r="H1095" s="7">
        <v>496900000</v>
      </c>
      <c r="I1095" s="7">
        <v>464351126</v>
      </c>
      <c r="J1095" s="7">
        <v>93.449612799356004</v>
      </c>
      <c r="K1095" s="7">
        <v>464351126</v>
      </c>
      <c r="L1095" s="7">
        <v>93.449612799356004</v>
      </c>
      <c r="M1095" s="7">
        <v>464351126</v>
      </c>
      <c r="N1095" s="7">
        <v>93.449612799356004</v>
      </c>
      <c r="O1095" s="7">
        <v>200251125.75</v>
      </c>
      <c r="P1095" s="7">
        <v>40.300085681223599</v>
      </c>
      <c r="Q1095" s="7">
        <v>32548874</v>
      </c>
      <c r="R1095" s="7">
        <v>6.55038720064399</v>
      </c>
    </row>
    <row r="1096" spans="1:18" x14ac:dyDescent="0.2">
      <c r="A1096" s="5" t="s">
        <v>1570</v>
      </c>
      <c r="B1096" s="14" t="s">
        <v>1571</v>
      </c>
      <c r="C1096" s="7">
        <v>0</v>
      </c>
      <c r="D1096" s="7">
        <v>1022652940</v>
      </c>
      <c r="E1096" s="7">
        <v>0</v>
      </c>
      <c r="F1096" s="7">
        <v>233618470</v>
      </c>
      <c r="G1096" s="7">
        <v>233618470</v>
      </c>
      <c r="H1096" s="7">
        <v>1022652940</v>
      </c>
      <c r="I1096" s="7">
        <v>761460541</v>
      </c>
      <c r="J1096" s="7">
        <v>74.459331334831887</v>
      </c>
      <c r="K1096" s="7">
        <v>761460541</v>
      </c>
      <c r="L1096" s="7">
        <v>74.459331334831887</v>
      </c>
      <c r="M1096" s="7">
        <v>748435472</v>
      </c>
      <c r="N1096" s="7">
        <v>73.185676462241403</v>
      </c>
      <c r="O1096" s="7">
        <v>710902448</v>
      </c>
      <c r="P1096" s="7">
        <v>69.515514031573602</v>
      </c>
      <c r="Q1096" s="7">
        <v>261192399</v>
      </c>
      <c r="R1096" s="7">
        <v>25.540668665168099</v>
      </c>
    </row>
    <row r="1097" spans="1:18" ht="25.5" x14ac:dyDescent="0.2">
      <c r="A1097" s="5" t="s">
        <v>1572</v>
      </c>
      <c r="B1097" s="16" t="s">
        <v>1549</v>
      </c>
      <c r="C1097" s="7">
        <v>0</v>
      </c>
      <c r="D1097" s="7">
        <v>400000000</v>
      </c>
      <c r="E1097" s="7">
        <v>0</v>
      </c>
      <c r="F1097" s="7">
        <v>13200000</v>
      </c>
      <c r="G1097" s="7">
        <v>161379422</v>
      </c>
      <c r="H1097" s="7">
        <v>251820578</v>
      </c>
      <c r="I1097" s="7">
        <v>242875578</v>
      </c>
      <c r="J1097" s="7">
        <v>96.447867735416011</v>
      </c>
      <c r="K1097" s="7">
        <v>242875578</v>
      </c>
      <c r="L1097" s="7">
        <v>96.447867735416011</v>
      </c>
      <c r="M1097" s="7">
        <v>241435578</v>
      </c>
      <c r="N1097" s="7">
        <v>95.876032021497494</v>
      </c>
      <c r="O1097" s="7">
        <v>238975578</v>
      </c>
      <c r="P1097" s="7">
        <v>94.899146010220008</v>
      </c>
      <c r="Q1097" s="7">
        <v>8945000</v>
      </c>
      <c r="R1097" s="7">
        <v>3.5521322645840296</v>
      </c>
    </row>
    <row r="1098" spans="1:18" ht="25.5" x14ac:dyDescent="0.2">
      <c r="A1098" s="5" t="s">
        <v>1573</v>
      </c>
      <c r="B1098" s="16" t="s">
        <v>1553</v>
      </c>
      <c r="C1098" s="7">
        <v>0</v>
      </c>
      <c r="D1098" s="7">
        <v>120000000</v>
      </c>
      <c r="E1098" s="7">
        <v>0</v>
      </c>
      <c r="F1098" s="7">
        <v>0</v>
      </c>
      <c r="G1098" s="7">
        <v>72239048</v>
      </c>
      <c r="H1098" s="7">
        <v>47760952</v>
      </c>
      <c r="I1098" s="7">
        <v>42873505</v>
      </c>
      <c r="J1098" s="7">
        <v>89.766855987292686</v>
      </c>
      <c r="K1098" s="7">
        <v>42873505</v>
      </c>
      <c r="L1098" s="7">
        <v>89.766855987292686</v>
      </c>
      <c r="M1098" s="7">
        <v>31288436</v>
      </c>
      <c r="N1098" s="7">
        <v>65.51049484943259</v>
      </c>
      <c r="O1098" s="7">
        <v>22735412</v>
      </c>
      <c r="P1098" s="7">
        <v>47.602510100719897</v>
      </c>
      <c r="Q1098" s="7">
        <v>4887447</v>
      </c>
      <c r="R1098" s="7">
        <v>10.233144012707299</v>
      </c>
    </row>
    <row r="1099" spans="1:18" ht="25.5" x14ac:dyDescent="0.2">
      <c r="A1099" s="5" t="s">
        <v>1574</v>
      </c>
      <c r="B1099" s="16" t="s">
        <v>1555</v>
      </c>
      <c r="C1099" s="7">
        <v>0</v>
      </c>
      <c r="D1099" s="7">
        <v>502652940</v>
      </c>
      <c r="E1099" s="7">
        <v>0</v>
      </c>
      <c r="F1099" s="7">
        <v>220418470</v>
      </c>
      <c r="G1099" s="7">
        <v>0</v>
      </c>
      <c r="H1099" s="7">
        <v>723071410</v>
      </c>
      <c r="I1099" s="7">
        <v>475711458</v>
      </c>
      <c r="J1099" s="7">
        <v>65.790384106045607</v>
      </c>
      <c r="K1099" s="7">
        <v>475711458</v>
      </c>
      <c r="L1099" s="7">
        <v>65.790384106045607</v>
      </c>
      <c r="M1099" s="7">
        <v>475711458</v>
      </c>
      <c r="N1099" s="7">
        <v>65.790384106045607</v>
      </c>
      <c r="O1099" s="7">
        <v>449191458</v>
      </c>
      <c r="P1099" s="7">
        <v>62.122696567410998</v>
      </c>
      <c r="Q1099" s="7">
        <v>247359952</v>
      </c>
      <c r="R1099" s="7">
        <v>34.2096158939544</v>
      </c>
    </row>
    <row r="1100" spans="1:18" x14ac:dyDescent="0.2">
      <c r="A1100" s="5" t="s">
        <v>1575</v>
      </c>
      <c r="B1100" s="14" t="s">
        <v>1576</v>
      </c>
      <c r="C1100" s="7">
        <v>0</v>
      </c>
      <c r="D1100" s="7">
        <v>865000000</v>
      </c>
      <c r="E1100" s="7">
        <v>47492995</v>
      </c>
      <c r="F1100" s="7">
        <v>0</v>
      </c>
      <c r="G1100" s="7">
        <v>0</v>
      </c>
      <c r="H1100" s="7">
        <v>817507005</v>
      </c>
      <c r="I1100" s="7">
        <v>817507005</v>
      </c>
      <c r="J1100" s="7">
        <v>100</v>
      </c>
      <c r="K1100" s="7">
        <v>817507005</v>
      </c>
      <c r="L1100" s="7">
        <v>100</v>
      </c>
      <c r="M1100" s="7">
        <v>817507005</v>
      </c>
      <c r="N1100" s="7">
        <v>100</v>
      </c>
      <c r="O1100" s="7">
        <v>817507005</v>
      </c>
      <c r="P1100" s="7">
        <v>100</v>
      </c>
      <c r="Q1100" s="7">
        <v>0</v>
      </c>
      <c r="R1100" s="7">
        <v>0</v>
      </c>
    </row>
    <row r="1101" spans="1:18" ht="38.25" x14ac:dyDescent="0.2">
      <c r="A1101" s="5" t="s">
        <v>1577</v>
      </c>
      <c r="B1101" s="16" t="s">
        <v>1545</v>
      </c>
      <c r="C1101" s="7">
        <v>0</v>
      </c>
      <c r="D1101" s="7">
        <v>865000000</v>
      </c>
      <c r="E1101" s="7">
        <v>47492995</v>
      </c>
      <c r="F1101" s="7">
        <v>0</v>
      </c>
      <c r="G1101" s="7">
        <v>0</v>
      </c>
      <c r="H1101" s="7">
        <v>817507005</v>
      </c>
      <c r="I1101" s="7">
        <v>817507005</v>
      </c>
      <c r="J1101" s="7">
        <v>100</v>
      </c>
      <c r="K1101" s="7">
        <v>817507005</v>
      </c>
      <c r="L1101" s="7">
        <v>100</v>
      </c>
      <c r="M1101" s="7">
        <v>817507005</v>
      </c>
      <c r="N1101" s="7">
        <v>100</v>
      </c>
      <c r="O1101" s="7">
        <v>817507005</v>
      </c>
      <c r="P1101" s="7">
        <v>100</v>
      </c>
      <c r="Q1101" s="7">
        <v>0</v>
      </c>
      <c r="R1101" s="7">
        <v>0</v>
      </c>
    </row>
    <row r="1102" spans="1:18" x14ac:dyDescent="0.2">
      <c r="A1102" s="5" t="s">
        <v>1578</v>
      </c>
      <c r="B1102" s="14" t="s">
        <v>1579</v>
      </c>
      <c r="C1102" s="7">
        <v>6281525162</v>
      </c>
      <c r="D1102" s="7">
        <v>2318500125.6700001</v>
      </c>
      <c r="E1102" s="7">
        <v>1747581855.03</v>
      </c>
      <c r="F1102" s="7">
        <v>184234031</v>
      </c>
      <c r="G1102" s="7">
        <v>184234031</v>
      </c>
      <c r="H1102" s="7">
        <v>6852443432.6400003</v>
      </c>
      <c r="I1102" s="7">
        <v>5893449686.9499998</v>
      </c>
      <c r="J1102" s="7">
        <v>86.005083367458994</v>
      </c>
      <c r="K1102" s="7">
        <v>5893449686.9499998</v>
      </c>
      <c r="L1102" s="7">
        <v>86.005083367458994</v>
      </c>
      <c r="M1102" s="7">
        <v>4821583409.9399996</v>
      </c>
      <c r="N1102" s="7">
        <v>70.362980115582189</v>
      </c>
      <c r="O1102" s="7">
        <v>4504891491.9399996</v>
      </c>
      <c r="P1102" s="7">
        <v>65.741388983701896</v>
      </c>
      <c r="Q1102" s="7">
        <v>958993745.69000006</v>
      </c>
      <c r="R1102" s="7">
        <v>13.994916632540999</v>
      </c>
    </row>
    <row r="1103" spans="1:18" x14ac:dyDescent="0.2">
      <c r="A1103" s="5" t="s">
        <v>1580</v>
      </c>
      <c r="B1103" s="14" t="s">
        <v>1581</v>
      </c>
      <c r="C1103" s="7">
        <v>6281525162</v>
      </c>
      <c r="D1103" s="7">
        <v>2318500125.6700001</v>
      </c>
      <c r="E1103" s="7">
        <v>1747581855.03</v>
      </c>
      <c r="F1103" s="7">
        <v>184234031</v>
      </c>
      <c r="G1103" s="7">
        <v>184234031</v>
      </c>
      <c r="H1103" s="7">
        <v>6852443432.6400003</v>
      </c>
      <c r="I1103" s="7">
        <v>5893449686.9499998</v>
      </c>
      <c r="J1103" s="7">
        <v>86.005083367458994</v>
      </c>
      <c r="K1103" s="7">
        <v>5893449686.9499998</v>
      </c>
      <c r="L1103" s="7">
        <v>86.005083367458994</v>
      </c>
      <c r="M1103" s="7">
        <v>4821583409.9399996</v>
      </c>
      <c r="N1103" s="7">
        <v>70.362980115582189</v>
      </c>
      <c r="O1103" s="7">
        <v>4504891491.9399996</v>
      </c>
      <c r="P1103" s="7">
        <v>65.741388983701896</v>
      </c>
      <c r="Q1103" s="7">
        <v>958993745.69000006</v>
      </c>
      <c r="R1103" s="7">
        <v>13.994916632540999</v>
      </c>
    </row>
    <row r="1104" spans="1:18" x14ac:dyDescent="0.2">
      <c r="A1104" s="5" t="s">
        <v>1582</v>
      </c>
      <c r="B1104" s="14" t="s">
        <v>66</v>
      </c>
      <c r="C1104" s="7">
        <v>6281525162</v>
      </c>
      <c r="D1104" s="7">
        <v>2318500125.6700001</v>
      </c>
      <c r="E1104" s="7">
        <v>1747581855.03</v>
      </c>
      <c r="F1104" s="7">
        <v>184234031</v>
      </c>
      <c r="G1104" s="7">
        <v>184234031</v>
      </c>
      <c r="H1104" s="7">
        <v>6852443432.6400003</v>
      </c>
      <c r="I1104" s="7">
        <v>5893449686.9499998</v>
      </c>
      <c r="J1104" s="7">
        <v>86.005083367458994</v>
      </c>
      <c r="K1104" s="7">
        <v>5893449686.9499998</v>
      </c>
      <c r="L1104" s="7">
        <v>86.005083367458994</v>
      </c>
      <c r="M1104" s="7">
        <v>4821583409.9399996</v>
      </c>
      <c r="N1104" s="7">
        <v>70.362980115582189</v>
      </c>
      <c r="O1104" s="7">
        <v>4504891491.9399996</v>
      </c>
      <c r="P1104" s="7">
        <v>65.741388983701896</v>
      </c>
      <c r="Q1104" s="7">
        <v>958993745.69000006</v>
      </c>
      <c r="R1104" s="7">
        <v>13.994916632540999</v>
      </c>
    </row>
    <row r="1105" spans="1:18" x14ac:dyDescent="0.2">
      <c r="A1105" s="5" t="s">
        <v>1583</v>
      </c>
      <c r="B1105" s="14" t="s">
        <v>105</v>
      </c>
      <c r="C1105" s="7">
        <v>6281525162</v>
      </c>
      <c r="D1105" s="7">
        <v>2318500125.6700001</v>
      </c>
      <c r="E1105" s="7">
        <v>1747581855.03</v>
      </c>
      <c r="F1105" s="7">
        <v>184234031</v>
      </c>
      <c r="G1105" s="7">
        <v>184234031</v>
      </c>
      <c r="H1105" s="7">
        <v>6852443432.6400003</v>
      </c>
      <c r="I1105" s="7">
        <v>5893449686.9499998</v>
      </c>
      <c r="J1105" s="7">
        <v>86.005083367458994</v>
      </c>
      <c r="K1105" s="7">
        <v>5893449686.9499998</v>
      </c>
      <c r="L1105" s="7">
        <v>86.005083367458994</v>
      </c>
      <c r="M1105" s="7">
        <v>4821583409.9399996</v>
      </c>
      <c r="N1105" s="7">
        <v>70.362980115582189</v>
      </c>
      <c r="O1105" s="7">
        <v>4504891491.9399996</v>
      </c>
      <c r="P1105" s="7">
        <v>65.741388983701896</v>
      </c>
      <c r="Q1105" s="7">
        <v>958993745.69000006</v>
      </c>
      <c r="R1105" s="7">
        <v>13.994916632540999</v>
      </c>
    </row>
    <row r="1106" spans="1:18" x14ac:dyDescent="0.2">
      <c r="A1106" s="5" t="s">
        <v>1584</v>
      </c>
      <c r="B1106" s="14" t="s">
        <v>107</v>
      </c>
      <c r="C1106" s="7">
        <v>6281525162</v>
      </c>
      <c r="D1106" s="7">
        <v>2318500125.6700001</v>
      </c>
      <c r="E1106" s="7">
        <v>1747581855.03</v>
      </c>
      <c r="F1106" s="7">
        <v>184234031</v>
      </c>
      <c r="G1106" s="7">
        <v>184234031</v>
      </c>
      <c r="H1106" s="7">
        <v>6852443432.6400003</v>
      </c>
      <c r="I1106" s="7">
        <v>5893449686.9499998</v>
      </c>
      <c r="J1106" s="7">
        <v>86.005083367458994</v>
      </c>
      <c r="K1106" s="7">
        <v>5893449686.9499998</v>
      </c>
      <c r="L1106" s="7">
        <v>86.005083367458994</v>
      </c>
      <c r="M1106" s="7">
        <v>4821583409.9399996</v>
      </c>
      <c r="N1106" s="7">
        <v>70.362980115582189</v>
      </c>
      <c r="O1106" s="7">
        <v>4504891491.9399996</v>
      </c>
      <c r="P1106" s="7">
        <v>65.741388983701896</v>
      </c>
      <c r="Q1106" s="7">
        <v>958993745.69000006</v>
      </c>
      <c r="R1106" s="7">
        <v>13.994916632540999</v>
      </c>
    </row>
    <row r="1107" spans="1:18" x14ac:dyDescent="0.2">
      <c r="A1107" s="5" t="s">
        <v>1585</v>
      </c>
      <c r="B1107" s="14" t="s">
        <v>109</v>
      </c>
      <c r="C1107" s="7">
        <v>6281525162</v>
      </c>
      <c r="D1107" s="7">
        <v>2318500125.6700001</v>
      </c>
      <c r="E1107" s="7">
        <v>1747581855.03</v>
      </c>
      <c r="F1107" s="7">
        <v>184234031</v>
      </c>
      <c r="G1107" s="7">
        <v>184234031</v>
      </c>
      <c r="H1107" s="7">
        <v>6852443432.6400003</v>
      </c>
      <c r="I1107" s="7">
        <v>5893449686.9499998</v>
      </c>
      <c r="J1107" s="7">
        <v>86.005083367458994</v>
      </c>
      <c r="K1107" s="7">
        <v>5893449686.9499998</v>
      </c>
      <c r="L1107" s="7">
        <v>86.005083367458994</v>
      </c>
      <c r="M1107" s="7">
        <v>4821583409.9399996</v>
      </c>
      <c r="N1107" s="7">
        <v>70.362980115582189</v>
      </c>
      <c r="O1107" s="7">
        <v>4504891491.9399996</v>
      </c>
      <c r="P1107" s="7">
        <v>65.741388983701896</v>
      </c>
      <c r="Q1107" s="7">
        <v>958993745.69000006</v>
      </c>
      <c r="R1107" s="7">
        <v>13.994916632540999</v>
      </c>
    </row>
    <row r="1108" spans="1:18" x14ac:dyDescent="0.2">
      <c r="A1108" s="5" t="s">
        <v>1586</v>
      </c>
      <c r="B1108" s="14" t="s">
        <v>1587</v>
      </c>
      <c r="C1108" s="7">
        <v>341975000</v>
      </c>
      <c r="D1108" s="7">
        <v>7000000</v>
      </c>
      <c r="E1108" s="7">
        <v>28370629.469999999</v>
      </c>
      <c r="F1108" s="7">
        <v>32766166</v>
      </c>
      <c r="G1108" s="7">
        <v>39766166</v>
      </c>
      <c r="H1108" s="7">
        <v>313604370.52999997</v>
      </c>
      <c r="I1108" s="7">
        <v>235933155.78</v>
      </c>
      <c r="J1108" s="7">
        <v>75.232738428124108</v>
      </c>
      <c r="K1108" s="7">
        <v>235933155.78</v>
      </c>
      <c r="L1108" s="7">
        <v>75.232738428124108</v>
      </c>
      <c r="M1108" s="7">
        <v>235933155.78</v>
      </c>
      <c r="N1108" s="7">
        <v>75.232738428124108</v>
      </c>
      <c r="O1108" s="7">
        <v>235933155.78</v>
      </c>
      <c r="P1108" s="7">
        <v>75.232738428124108</v>
      </c>
      <c r="Q1108" s="7">
        <v>77671214.75</v>
      </c>
      <c r="R1108" s="7">
        <v>24.767261571875899</v>
      </c>
    </row>
    <row r="1109" spans="1:18" x14ac:dyDescent="0.2">
      <c r="A1109" s="5" t="s">
        <v>1588</v>
      </c>
      <c r="B1109" s="14" t="s">
        <v>1589</v>
      </c>
      <c r="C1109" s="7">
        <v>341975000</v>
      </c>
      <c r="D1109" s="7">
        <v>7000000</v>
      </c>
      <c r="E1109" s="7">
        <v>28370629.469999999</v>
      </c>
      <c r="F1109" s="7">
        <v>32766166</v>
      </c>
      <c r="G1109" s="7">
        <v>39766166</v>
      </c>
      <c r="H1109" s="7">
        <v>313604370.52999997</v>
      </c>
      <c r="I1109" s="7">
        <v>235933155.78</v>
      </c>
      <c r="J1109" s="7">
        <v>75.232738428124108</v>
      </c>
      <c r="K1109" s="7">
        <v>235933155.78</v>
      </c>
      <c r="L1109" s="7">
        <v>75.232738428124108</v>
      </c>
      <c r="M1109" s="7">
        <v>235933155.78</v>
      </c>
      <c r="N1109" s="7">
        <v>75.232738428124108</v>
      </c>
      <c r="O1109" s="7">
        <v>235933155.78</v>
      </c>
      <c r="P1109" s="7">
        <v>75.232738428124108</v>
      </c>
      <c r="Q1109" s="7">
        <v>77671214.75</v>
      </c>
      <c r="R1109" s="7">
        <v>24.767261571875899</v>
      </c>
    </row>
    <row r="1110" spans="1:18" x14ac:dyDescent="0.2">
      <c r="A1110" s="5" t="s">
        <v>1590</v>
      </c>
      <c r="B1110" s="14" t="s">
        <v>78</v>
      </c>
      <c r="C1110" s="7">
        <v>15000000</v>
      </c>
      <c r="D1110" s="7">
        <v>0</v>
      </c>
      <c r="E1110" s="7">
        <v>5000000</v>
      </c>
      <c r="F1110" s="7">
        <v>0</v>
      </c>
      <c r="G1110" s="7">
        <v>0</v>
      </c>
      <c r="H1110" s="7">
        <v>10000000</v>
      </c>
      <c r="I1110" s="7">
        <v>10000000</v>
      </c>
      <c r="J1110" s="7">
        <v>100</v>
      </c>
      <c r="K1110" s="7">
        <v>10000000</v>
      </c>
      <c r="L1110" s="7">
        <v>100</v>
      </c>
      <c r="M1110" s="7">
        <v>10000000</v>
      </c>
      <c r="N1110" s="7">
        <v>100</v>
      </c>
      <c r="O1110" s="7">
        <v>10000000</v>
      </c>
      <c r="P1110" s="7">
        <v>100</v>
      </c>
      <c r="Q1110" s="7">
        <v>0</v>
      </c>
      <c r="R1110" s="7">
        <v>0</v>
      </c>
    </row>
    <row r="1111" spans="1:18" ht="38.25" x14ac:dyDescent="0.2">
      <c r="A1111" s="5" t="s">
        <v>1591</v>
      </c>
      <c r="B1111" s="16" t="s">
        <v>1592</v>
      </c>
      <c r="C1111" s="7">
        <v>5000000</v>
      </c>
      <c r="D1111" s="7">
        <v>0</v>
      </c>
      <c r="E1111" s="7">
        <v>3000000</v>
      </c>
      <c r="F1111" s="7">
        <v>0</v>
      </c>
      <c r="G1111" s="7">
        <v>0</v>
      </c>
      <c r="H1111" s="7">
        <v>2000000</v>
      </c>
      <c r="I1111" s="7">
        <v>2000000</v>
      </c>
      <c r="J1111" s="7">
        <v>100</v>
      </c>
      <c r="K1111" s="7">
        <v>2000000</v>
      </c>
      <c r="L1111" s="7">
        <v>100</v>
      </c>
      <c r="M1111" s="7">
        <v>2000000</v>
      </c>
      <c r="N1111" s="7">
        <v>100</v>
      </c>
      <c r="O1111" s="7">
        <v>2000000</v>
      </c>
      <c r="P1111" s="7">
        <v>100</v>
      </c>
      <c r="Q1111" s="7">
        <v>0</v>
      </c>
      <c r="R1111" s="7">
        <v>0</v>
      </c>
    </row>
    <row r="1112" spans="1:18" ht="25.5" x14ac:dyDescent="0.2">
      <c r="A1112" s="5" t="s">
        <v>1593</v>
      </c>
      <c r="B1112" s="16" t="s">
        <v>1594</v>
      </c>
      <c r="C1112" s="7">
        <v>5000000</v>
      </c>
      <c r="D1112" s="7">
        <v>0</v>
      </c>
      <c r="E1112" s="7">
        <v>0</v>
      </c>
      <c r="F1112" s="7">
        <v>0</v>
      </c>
      <c r="G1112" s="7">
        <v>0</v>
      </c>
      <c r="H1112" s="7">
        <v>5000000</v>
      </c>
      <c r="I1112" s="7">
        <v>5000000</v>
      </c>
      <c r="J1112" s="7">
        <v>100</v>
      </c>
      <c r="K1112" s="7">
        <v>5000000</v>
      </c>
      <c r="L1112" s="7">
        <v>100</v>
      </c>
      <c r="M1112" s="7">
        <v>5000000</v>
      </c>
      <c r="N1112" s="7">
        <v>100</v>
      </c>
      <c r="O1112" s="7">
        <v>5000000</v>
      </c>
      <c r="P1112" s="7">
        <v>100</v>
      </c>
      <c r="Q1112" s="7">
        <v>0</v>
      </c>
      <c r="R1112" s="7">
        <v>0</v>
      </c>
    </row>
    <row r="1113" spans="1:18" ht="25.5" x14ac:dyDescent="0.2">
      <c r="A1113" s="5" t="s">
        <v>1595</v>
      </c>
      <c r="B1113" s="16" t="s">
        <v>1596</v>
      </c>
      <c r="C1113" s="7">
        <v>5000000</v>
      </c>
      <c r="D1113" s="7">
        <v>0</v>
      </c>
      <c r="E1113" s="7">
        <v>2000000</v>
      </c>
      <c r="F1113" s="7">
        <v>0</v>
      </c>
      <c r="G1113" s="7">
        <v>0</v>
      </c>
      <c r="H1113" s="7">
        <v>3000000</v>
      </c>
      <c r="I1113" s="7">
        <v>3000000</v>
      </c>
      <c r="J1113" s="7">
        <v>100</v>
      </c>
      <c r="K1113" s="7">
        <v>3000000</v>
      </c>
      <c r="L1113" s="7">
        <v>100</v>
      </c>
      <c r="M1113" s="7">
        <v>3000000</v>
      </c>
      <c r="N1113" s="7">
        <v>100</v>
      </c>
      <c r="O1113" s="7">
        <v>3000000</v>
      </c>
      <c r="P1113" s="7">
        <v>100</v>
      </c>
      <c r="Q1113" s="7">
        <v>0</v>
      </c>
      <c r="R1113" s="7">
        <v>0</v>
      </c>
    </row>
    <row r="1114" spans="1:18" x14ac:dyDescent="0.2">
      <c r="A1114" s="5" t="s">
        <v>1597</v>
      </c>
      <c r="B1114" s="14" t="s">
        <v>1598</v>
      </c>
      <c r="C1114" s="7">
        <v>48967803</v>
      </c>
      <c r="D1114" s="7">
        <v>0</v>
      </c>
      <c r="E1114" s="7">
        <v>23370629.469999999</v>
      </c>
      <c r="F1114" s="7">
        <v>32766166</v>
      </c>
      <c r="G1114" s="7">
        <v>0</v>
      </c>
      <c r="H1114" s="7">
        <v>58363339.530000001</v>
      </c>
      <c r="I1114" s="7">
        <v>12544400</v>
      </c>
      <c r="J1114" s="7">
        <v>21.493629564414999</v>
      </c>
      <c r="K1114" s="7">
        <v>12544400</v>
      </c>
      <c r="L1114" s="7">
        <v>21.493629564414999</v>
      </c>
      <c r="M1114" s="7">
        <v>12544400</v>
      </c>
      <c r="N1114" s="7">
        <v>21.493629564414999</v>
      </c>
      <c r="O1114" s="7">
        <v>12544400</v>
      </c>
      <c r="P1114" s="7">
        <v>21.493629564414999</v>
      </c>
      <c r="Q1114" s="7">
        <v>45818939.530000001</v>
      </c>
      <c r="R1114" s="7">
        <v>78.506370435584984</v>
      </c>
    </row>
    <row r="1115" spans="1:18" ht="38.25" x14ac:dyDescent="0.2">
      <c r="A1115" s="5" t="s">
        <v>1599</v>
      </c>
      <c r="B1115" s="16" t="s">
        <v>1592</v>
      </c>
      <c r="C1115" s="7">
        <v>6262803</v>
      </c>
      <c r="D1115" s="7">
        <v>0</v>
      </c>
      <c r="E1115" s="7">
        <v>0</v>
      </c>
      <c r="F1115" s="7">
        <v>15000000</v>
      </c>
      <c r="G1115" s="7">
        <v>0</v>
      </c>
      <c r="H1115" s="7">
        <v>21262803</v>
      </c>
      <c r="I1115" s="7">
        <v>0</v>
      </c>
      <c r="J1115" s="7">
        <v>0</v>
      </c>
      <c r="K1115" s="7">
        <v>0</v>
      </c>
      <c r="L1115" s="7">
        <v>0</v>
      </c>
      <c r="M1115" s="7">
        <v>0</v>
      </c>
      <c r="N1115" s="7">
        <v>0</v>
      </c>
      <c r="O1115" s="7">
        <v>0</v>
      </c>
      <c r="P1115" s="7">
        <v>0</v>
      </c>
      <c r="Q1115" s="7">
        <v>21262803</v>
      </c>
      <c r="R1115" s="7">
        <v>100</v>
      </c>
    </row>
    <row r="1116" spans="1:18" ht="25.5" x14ac:dyDescent="0.2">
      <c r="A1116" s="5" t="s">
        <v>1600</v>
      </c>
      <c r="B1116" s="16" t="s">
        <v>1594</v>
      </c>
      <c r="C1116" s="7">
        <v>21385000</v>
      </c>
      <c r="D1116" s="7">
        <v>0</v>
      </c>
      <c r="E1116" s="7">
        <v>0</v>
      </c>
      <c r="F1116" s="7">
        <v>0</v>
      </c>
      <c r="G1116" s="7">
        <v>0</v>
      </c>
      <c r="H1116" s="7">
        <v>21385000</v>
      </c>
      <c r="I1116" s="7">
        <v>12544400</v>
      </c>
      <c r="J1116" s="7">
        <v>58.659808276829601</v>
      </c>
      <c r="K1116" s="7">
        <v>12544400</v>
      </c>
      <c r="L1116" s="7">
        <v>58.659808276829601</v>
      </c>
      <c r="M1116" s="7">
        <v>12544400</v>
      </c>
      <c r="N1116" s="7">
        <v>58.659808276829601</v>
      </c>
      <c r="O1116" s="7">
        <v>12544400</v>
      </c>
      <c r="P1116" s="7">
        <v>58.659808276829601</v>
      </c>
      <c r="Q1116" s="7">
        <v>8840600</v>
      </c>
      <c r="R1116" s="7">
        <v>41.340191723170392</v>
      </c>
    </row>
    <row r="1117" spans="1:18" ht="25.5" x14ac:dyDescent="0.2">
      <c r="A1117" s="5" t="s">
        <v>1601</v>
      </c>
      <c r="B1117" s="16" t="s">
        <v>1596</v>
      </c>
      <c r="C1117" s="7">
        <v>21320000</v>
      </c>
      <c r="D1117" s="7">
        <v>0</v>
      </c>
      <c r="E1117" s="7">
        <v>23370629.469999999</v>
      </c>
      <c r="F1117" s="7">
        <v>17766166</v>
      </c>
      <c r="G1117" s="7">
        <v>0</v>
      </c>
      <c r="H1117" s="7">
        <v>15715536.529999999</v>
      </c>
      <c r="I1117" s="7">
        <v>0</v>
      </c>
      <c r="J1117" s="7">
        <v>0</v>
      </c>
      <c r="K1117" s="7">
        <v>0</v>
      </c>
      <c r="L1117" s="7">
        <v>0</v>
      </c>
      <c r="M1117" s="7">
        <v>0</v>
      </c>
      <c r="N1117" s="7">
        <v>0</v>
      </c>
      <c r="O1117" s="7">
        <v>0</v>
      </c>
      <c r="P1117" s="7">
        <v>0</v>
      </c>
      <c r="Q1117" s="7">
        <v>15715536.529999999</v>
      </c>
      <c r="R1117" s="7">
        <v>100</v>
      </c>
    </row>
    <row r="1118" spans="1:18" x14ac:dyDescent="0.2">
      <c r="A1118" s="5" t="s">
        <v>1602</v>
      </c>
      <c r="B1118" s="14" t="s">
        <v>1603</v>
      </c>
      <c r="C1118" s="7">
        <v>1307197</v>
      </c>
      <c r="D1118" s="7">
        <v>0</v>
      </c>
      <c r="E1118" s="7">
        <v>0</v>
      </c>
      <c r="F1118" s="7">
        <v>0</v>
      </c>
      <c r="G1118" s="7">
        <v>0</v>
      </c>
      <c r="H1118" s="7">
        <v>1307197</v>
      </c>
      <c r="I1118" s="7">
        <v>1307197</v>
      </c>
      <c r="J1118" s="7">
        <v>100</v>
      </c>
      <c r="K1118" s="7">
        <v>1307197</v>
      </c>
      <c r="L1118" s="7">
        <v>100</v>
      </c>
      <c r="M1118" s="7">
        <v>1307197</v>
      </c>
      <c r="N1118" s="7">
        <v>100</v>
      </c>
      <c r="O1118" s="7">
        <v>1307197</v>
      </c>
      <c r="P1118" s="7">
        <v>100</v>
      </c>
      <c r="Q1118" s="7">
        <v>0</v>
      </c>
      <c r="R1118" s="7">
        <v>0</v>
      </c>
    </row>
    <row r="1119" spans="1:18" ht="38.25" x14ac:dyDescent="0.2">
      <c r="A1119" s="5" t="s">
        <v>1604</v>
      </c>
      <c r="B1119" s="16" t="s">
        <v>1592</v>
      </c>
      <c r="C1119" s="7">
        <v>1307197</v>
      </c>
      <c r="D1119" s="7">
        <v>0</v>
      </c>
      <c r="E1119" s="7">
        <v>0</v>
      </c>
      <c r="F1119" s="7">
        <v>0</v>
      </c>
      <c r="G1119" s="7">
        <v>0</v>
      </c>
      <c r="H1119" s="7">
        <v>1307197</v>
      </c>
      <c r="I1119" s="7">
        <v>1307197</v>
      </c>
      <c r="J1119" s="7">
        <v>100</v>
      </c>
      <c r="K1119" s="7">
        <v>1307197</v>
      </c>
      <c r="L1119" s="7">
        <v>100</v>
      </c>
      <c r="M1119" s="7">
        <v>1307197</v>
      </c>
      <c r="N1119" s="7">
        <v>100</v>
      </c>
      <c r="O1119" s="7">
        <v>1307197</v>
      </c>
      <c r="P1119" s="7">
        <v>100</v>
      </c>
      <c r="Q1119" s="7">
        <v>0</v>
      </c>
      <c r="R1119" s="7">
        <v>0</v>
      </c>
    </row>
    <row r="1120" spans="1:18" x14ac:dyDescent="0.2">
      <c r="A1120" s="5" t="s">
        <v>1605</v>
      </c>
      <c r="B1120" s="14" t="s">
        <v>115</v>
      </c>
      <c r="C1120" s="7">
        <v>276700000</v>
      </c>
      <c r="D1120" s="7">
        <v>0</v>
      </c>
      <c r="E1120" s="7">
        <v>0</v>
      </c>
      <c r="F1120" s="7">
        <v>0</v>
      </c>
      <c r="G1120" s="7">
        <v>37766166</v>
      </c>
      <c r="H1120" s="7">
        <v>238933834</v>
      </c>
      <c r="I1120" s="7">
        <v>207081558.78</v>
      </c>
      <c r="J1120" s="7">
        <v>86.668997568590484</v>
      </c>
      <c r="K1120" s="7">
        <v>207081558.78</v>
      </c>
      <c r="L1120" s="7">
        <v>86.668997568590484</v>
      </c>
      <c r="M1120" s="7">
        <v>207081558.78</v>
      </c>
      <c r="N1120" s="7">
        <v>86.668997568590484</v>
      </c>
      <c r="O1120" s="7">
        <v>207081558.78</v>
      </c>
      <c r="P1120" s="7">
        <v>86.668997568590484</v>
      </c>
      <c r="Q1120" s="7">
        <v>31852275.219999999</v>
      </c>
      <c r="R1120" s="7">
        <v>13.3310024314095</v>
      </c>
    </row>
    <row r="1121" spans="1:18" ht="38.25" x14ac:dyDescent="0.2">
      <c r="A1121" s="5" t="s">
        <v>1606</v>
      </c>
      <c r="B1121" s="16" t="s">
        <v>1592</v>
      </c>
      <c r="C1121" s="7">
        <v>27700000</v>
      </c>
      <c r="D1121" s="7">
        <v>0</v>
      </c>
      <c r="E1121" s="7">
        <v>0</v>
      </c>
      <c r="F1121" s="7">
        <v>0</v>
      </c>
      <c r="G1121" s="7">
        <v>17000000</v>
      </c>
      <c r="H1121" s="7">
        <v>10700000</v>
      </c>
      <c r="I1121" s="7">
        <v>10700000</v>
      </c>
      <c r="J1121" s="7">
        <v>100</v>
      </c>
      <c r="K1121" s="7">
        <v>10700000</v>
      </c>
      <c r="L1121" s="7">
        <v>100</v>
      </c>
      <c r="M1121" s="7">
        <v>10700000</v>
      </c>
      <c r="N1121" s="7">
        <v>100</v>
      </c>
      <c r="O1121" s="7">
        <v>10700000</v>
      </c>
      <c r="P1121" s="7">
        <v>100</v>
      </c>
      <c r="Q1121" s="7">
        <v>0</v>
      </c>
      <c r="R1121" s="7">
        <v>0</v>
      </c>
    </row>
    <row r="1122" spans="1:18" ht="25.5" x14ac:dyDescent="0.2">
      <c r="A1122" s="5" t="s">
        <v>1607</v>
      </c>
      <c r="B1122" s="16" t="s">
        <v>1594</v>
      </c>
      <c r="C1122" s="7">
        <v>127600000</v>
      </c>
      <c r="D1122" s="7">
        <v>0</v>
      </c>
      <c r="E1122" s="7">
        <v>0</v>
      </c>
      <c r="F1122" s="7">
        <v>0</v>
      </c>
      <c r="G1122" s="7">
        <v>3000000</v>
      </c>
      <c r="H1122" s="7">
        <v>124600000</v>
      </c>
      <c r="I1122" s="7">
        <v>109410725</v>
      </c>
      <c r="J1122" s="7">
        <v>87.809570626003193</v>
      </c>
      <c r="K1122" s="7">
        <v>109410725</v>
      </c>
      <c r="L1122" s="7">
        <v>87.809570626003193</v>
      </c>
      <c r="M1122" s="7">
        <v>109410725</v>
      </c>
      <c r="N1122" s="7">
        <v>87.809570626003193</v>
      </c>
      <c r="O1122" s="7">
        <v>109410725</v>
      </c>
      <c r="P1122" s="7">
        <v>87.809570626003193</v>
      </c>
      <c r="Q1122" s="7">
        <v>15189275</v>
      </c>
      <c r="R1122" s="7">
        <v>12.1904293739968</v>
      </c>
    </row>
    <row r="1123" spans="1:18" ht="25.5" x14ac:dyDescent="0.2">
      <c r="A1123" s="5" t="s">
        <v>1608</v>
      </c>
      <c r="B1123" s="16" t="s">
        <v>1596</v>
      </c>
      <c r="C1123" s="7">
        <v>121400000</v>
      </c>
      <c r="D1123" s="7">
        <v>0</v>
      </c>
      <c r="E1123" s="7">
        <v>0</v>
      </c>
      <c r="F1123" s="7">
        <v>0</v>
      </c>
      <c r="G1123" s="7">
        <v>17766166</v>
      </c>
      <c r="H1123" s="7">
        <v>103633834</v>
      </c>
      <c r="I1123" s="7">
        <v>86970833.780000001</v>
      </c>
      <c r="J1123" s="7">
        <v>83.921273992429903</v>
      </c>
      <c r="K1123" s="7">
        <v>86970833.780000001</v>
      </c>
      <c r="L1123" s="7">
        <v>83.921273992429903</v>
      </c>
      <c r="M1123" s="7">
        <v>86970833.780000001</v>
      </c>
      <c r="N1123" s="7">
        <v>83.921273992429903</v>
      </c>
      <c r="O1123" s="7">
        <v>86970833.780000001</v>
      </c>
      <c r="P1123" s="7">
        <v>83.921273992429903</v>
      </c>
      <c r="Q1123" s="7">
        <v>16663000.220000001</v>
      </c>
      <c r="R1123" s="7">
        <v>16.078726007570097</v>
      </c>
    </row>
    <row r="1124" spans="1:18" x14ac:dyDescent="0.2">
      <c r="A1124" s="5" t="s">
        <v>1609</v>
      </c>
      <c r="B1124" s="14" t="s">
        <v>121</v>
      </c>
      <c r="C1124" s="7">
        <v>0</v>
      </c>
      <c r="D1124" s="7">
        <v>7000000</v>
      </c>
      <c r="E1124" s="7">
        <v>0</v>
      </c>
      <c r="F1124" s="7">
        <v>0</v>
      </c>
      <c r="G1124" s="7">
        <v>2000000</v>
      </c>
      <c r="H1124" s="7">
        <v>5000000</v>
      </c>
      <c r="I1124" s="7">
        <v>5000000</v>
      </c>
      <c r="J1124" s="7">
        <v>100</v>
      </c>
      <c r="K1124" s="7">
        <v>5000000</v>
      </c>
      <c r="L1124" s="7">
        <v>100</v>
      </c>
      <c r="M1124" s="7">
        <v>5000000</v>
      </c>
      <c r="N1124" s="7">
        <v>100</v>
      </c>
      <c r="O1124" s="7">
        <v>5000000</v>
      </c>
      <c r="P1124" s="7">
        <v>100</v>
      </c>
      <c r="Q1124" s="7">
        <v>0</v>
      </c>
      <c r="R1124" s="7">
        <v>0</v>
      </c>
    </row>
    <row r="1125" spans="1:18" ht="38.25" x14ac:dyDescent="0.2">
      <c r="A1125" s="5" t="s">
        <v>1610</v>
      </c>
      <c r="B1125" s="16" t="s">
        <v>1592</v>
      </c>
      <c r="C1125" s="7">
        <v>0</v>
      </c>
      <c r="D1125" s="7">
        <v>2000000</v>
      </c>
      <c r="E1125" s="7">
        <v>0</v>
      </c>
      <c r="F1125" s="7">
        <v>0</v>
      </c>
      <c r="G1125" s="7">
        <v>0</v>
      </c>
      <c r="H1125" s="7">
        <v>2000000</v>
      </c>
      <c r="I1125" s="7">
        <v>2000000</v>
      </c>
      <c r="J1125" s="7">
        <v>100</v>
      </c>
      <c r="K1125" s="7">
        <v>2000000</v>
      </c>
      <c r="L1125" s="7">
        <v>100</v>
      </c>
      <c r="M1125" s="7">
        <v>2000000</v>
      </c>
      <c r="N1125" s="7">
        <v>100</v>
      </c>
      <c r="O1125" s="7">
        <v>2000000</v>
      </c>
      <c r="P1125" s="7">
        <v>100</v>
      </c>
      <c r="Q1125" s="7">
        <v>0</v>
      </c>
      <c r="R1125" s="7">
        <v>0</v>
      </c>
    </row>
    <row r="1126" spans="1:18" ht="25.5" x14ac:dyDescent="0.2">
      <c r="A1126" s="5" t="s">
        <v>1611</v>
      </c>
      <c r="B1126" s="16" t="s">
        <v>1594</v>
      </c>
      <c r="C1126" s="7">
        <v>0</v>
      </c>
      <c r="D1126" s="7">
        <v>3000000</v>
      </c>
      <c r="E1126" s="7">
        <v>0</v>
      </c>
      <c r="F1126" s="7">
        <v>0</v>
      </c>
      <c r="G1126" s="7">
        <v>0</v>
      </c>
      <c r="H1126" s="7">
        <v>3000000</v>
      </c>
      <c r="I1126" s="7">
        <v>3000000</v>
      </c>
      <c r="J1126" s="7">
        <v>100</v>
      </c>
      <c r="K1126" s="7">
        <v>3000000</v>
      </c>
      <c r="L1126" s="7">
        <v>100</v>
      </c>
      <c r="M1126" s="7">
        <v>3000000</v>
      </c>
      <c r="N1126" s="7">
        <v>100</v>
      </c>
      <c r="O1126" s="7">
        <v>3000000</v>
      </c>
      <c r="P1126" s="7">
        <v>100</v>
      </c>
      <c r="Q1126" s="7">
        <v>0</v>
      </c>
      <c r="R1126" s="7">
        <v>0</v>
      </c>
    </row>
    <row r="1127" spans="1:18" ht="25.5" x14ac:dyDescent="0.2">
      <c r="A1127" s="5" t="s">
        <v>1612</v>
      </c>
      <c r="B1127" s="16" t="s">
        <v>1596</v>
      </c>
      <c r="C1127" s="7">
        <v>0</v>
      </c>
      <c r="D1127" s="7">
        <v>2000000</v>
      </c>
      <c r="E1127" s="7">
        <v>0</v>
      </c>
      <c r="F1127" s="7">
        <v>0</v>
      </c>
      <c r="G1127" s="7">
        <v>2000000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  <c r="M1127" s="7">
        <v>0</v>
      </c>
      <c r="N1127" s="7">
        <v>0</v>
      </c>
      <c r="O1127" s="7">
        <v>0</v>
      </c>
      <c r="P1127" s="7">
        <v>0</v>
      </c>
      <c r="Q1127" s="7">
        <v>0</v>
      </c>
      <c r="R1127" s="7">
        <v>0</v>
      </c>
    </row>
    <row r="1128" spans="1:18" x14ac:dyDescent="0.2">
      <c r="A1128" s="5" t="s">
        <v>1613</v>
      </c>
      <c r="B1128" s="14" t="s">
        <v>1614</v>
      </c>
      <c r="C1128" s="7">
        <v>90280000</v>
      </c>
      <c r="D1128" s="7">
        <v>2000000</v>
      </c>
      <c r="E1128" s="7">
        <v>230000</v>
      </c>
      <c r="F1128" s="7">
        <v>4582722</v>
      </c>
      <c r="G1128" s="7">
        <v>6582722</v>
      </c>
      <c r="H1128" s="7">
        <v>90050000</v>
      </c>
      <c r="I1128" s="7">
        <v>77011279</v>
      </c>
      <c r="J1128" s="7">
        <v>85.520576346474186</v>
      </c>
      <c r="K1128" s="7">
        <v>77011279</v>
      </c>
      <c r="L1128" s="7">
        <v>85.520576346474186</v>
      </c>
      <c r="M1128" s="7">
        <v>75011279</v>
      </c>
      <c r="N1128" s="7">
        <v>83.299588006663001</v>
      </c>
      <c r="O1128" s="7">
        <v>75011279</v>
      </c>
      <c r="P1128" s="7">
        <v>83.299588006663001</v>
      </c>
      <c r="Q1128" s="7">
        <v>13038721</v>
      </c>
      <c r="R1128" s="7">
        <v>14.479423653525798</v>
      </c>
    </row>
    <row r="1129" spans="1:18" x14ac:dyDescent="0.2">
      <c r="A1129" s="5" t="s">
        <v>1615</v>
      </c>
      <c r="B1129" s="14" t="s">
        <v>1616</v>
      </c>
      <c r="C1129" s="7">
        <v>90280000</v>
      </c>
      <c r="D1129" s="7">
        <v>2000000</v>
      </c>
      <c r="E1129" s="7">
        <v>230000</v>
      </c>
      <c r="F1129" s="7">
        <v>4582722</v>
      </c>
      <c r="G1129" s="7">
        <v>6582722</v>
      </c>
      <c r="H1129" s="7">
        <v>90050000</v>
      </c>
      <c r="I1129" s="7">
        <v>77011279</v>
      </c>
      <c r="J1129" s="7">
        <v>85.520576346474186</v>
      </c>
      <c r="K1129" s="7">
        <v>77011279</v>
      </c>
      <c r="L1129" s="7">
        <v>85.520576346474186</v>
      </c>
      <c r="M1129" s="7">
        <v>75011279</v>
      </c>
      <c r="N1129" s="7">
        <v>83.299588006663001</v>
      </c>
      <c r="O1129" s="7">
        <v>75011279</v>
      </c>
      <c r="P1129" s="7">
        <v>83.299588006663001</v>
      </c>
      <c r="Q1129" s="7">
        <v>13038721</v>
      </c>
      <c r="R1129" s="7">
        <v>14.479423653525798</v>
      </c>
    </row>
    <row r="1130" spans="1:18" x14ac:dyDescent="0.2">
      <c r="A1130" s="5" t="s">
        <v>1617</v>
      </c>
      <c r="B1130" s="14" t="s">
        <v>78</v>
      </c>
      <c r="C1130" s="7">
        <v>1230000</v>
      </c>
      <c r="D1130" s="7">
        <v>0</v>
      </c>
      <c r="E1130" s="7">
        <v>230000</v>
      </c>
      <c r="F1130" s="7">
        <v>0</v>
      </c>
      <c r="G1130" s="7">
        <v>0</v>
      </c>
      <c r="H1130" s="7">
        <v>1000000</v>
      </c>
      <c r="I1130" s="7">
        <v>1000000</v>
      </c>
      <c r="J1130" s="7">
        <v>100</v>
      </c>
      <c r="K1130" s="7">
        <v>1000000</v>
      </c>
      <c r="L1130" s="7">
        <v>100</v>
      </c>
      <c r="M1130" s="7">
        <v>1000000</v>
      </c>
      <c r="N1130" s="7">
        <v>100</v>
      </c>
      <c r="O1130" s="7">
        <v>1000000</v>
      </c>
      <c r="P1130" s="7">
        <v>100</v>
      </c>
      <c r="Q1130" s="7">
        <v>0</v>
      </c>
      <c r="R1130" s="7">
        <v>0</v>
      </c>
    </row>
    <row r="1131" spans="1:18" ht="25.5" x14ac:dyDescent="0.2">
      <c r="A1131" s="5" t="s">
        <v>1618</v>
      </c>
      <c r="B1131" s="16" t="s">
        <v>1619</v>
      </c>
      <c r="C1131" s="7">
        <v>1230000</v>
      </c>
      <c r="D1131" s="7">
        <v>0</v>
      </c>
      <c r="E1131" s="7">
        <v>230000</v>
      </c>
      <c r="F1131" s="7">
        <v>0</v>
      </c>
      <c r="G1131" s="7">
        <v>0</v>
      </c>
      <c r="H1131" s="7">
        <v>1000000</v>
      </c>
      <c r="I1131" s="7">
        <v>1000000</v>
      </c>
      <c r="J1131" s="7">
        <v>100</v>
      </c>
      <c r="K1131" s="7">
        <v>1000000</v>
      </c>
      <c r="L1131" s="7">
        <v>100</v>
      </c>
      <c r="M1131" s="7">
        <v>1000000</v>
      </c>
      <c r="N1131" s="7">
        <v>100</v>
      </c>
      <c r="O1131" s="7">
        <v>1000000</v>
      </c>
      <c r="P1131" s="7">
        <v>100</v>
      </c>
      <c r="Q1131" s="7">
        <v>0</v>
      </c>
      <c r="R1131" s="7">
        <v>0</v>
      </c>
    </row>
    <row r="1132" spans="1:18" x14ac:dyDescent="0.2">
      <c r="A1132" s="5" t="s">
        <v>1620</v>
      </c>
      <c r="B1132" s="14" t="s">
        <v>1598</v>
      </c>
      <c r="C1132" s="7">
        <v>13250000</v>
      </c>
      <c r="D1132" s="7">
        <v>0</v>
      </c>
      <c r="E1132" s="7">
        <v>0</v>
      </c>
      <c r="F1132" s="7">
        <v>0</v>
      </c>
      <c r="G1132" s="7">
        <v>4582722</v>
      </c>
      <c r="H1132" s="7">
        <v>8667278</v>
      </c>
      <c r="I1132" s="7">
        <v>0</v>
      </c>
      <c r="J1132" s="7">
        <v>0</v>
      </c>
      <c r="K1132" s="7">
        <v>0</v>
      </c>
      <c r="L1132" s="7">
        <v>0</v>
      </c>
      <c r="M1132" s="7">
        <v>0</v>
      </c>
      <c r="N1132" s="7">
        <v>0</v>
      </c>
      <c r="O1132" s="7">
        <v>0</v>
      </c>
      <c r="P1132" s="7">
        <v>0</v>
      </c>
      <c r="Q1132" s="7">
        <v>8667278</v>
      </c>
      <c r="R1132" s="7">
        <v>100</v>
      </c>
    </row>
    <row r="1133" spans="1:18" ht="25.5" x14ac:dyDescent="0.2">
      <c r="A1133" s="5" t="s">
        <v>1621</v>
      </c>
      <c r="B1133" s="16" t="s">
        <v>1619</v>
      </c>
      <c r="C1133" s="7">
        <v>13250000</v>
      </c>
      <c r="D1133" s="7">
        <v>0</v>
      </c>
      <c r="E1133" s="7">
        <v>0</v>
      </c>
      <c r="F1133" s="7">
        <v>0</v>
      </c>
      <c r="G1133" s="7">
        <v>4582722</v>
      </c>
      <c r="H1133" s="7">
        <v>8667278</v>
      </c>
      <c r="I1133" s="7">
        <v>0</v>
      </c>
      <c r="J1133" s="7">
        <v>0</v>
      </c>
      <c r="K1133" s="7">
        <v>0</v>
      </c>
      <c r="L1133" s="7">
        <v>0</v>
      </c>
      <c r="M1133" s="7">
        <v>0</v>
      </c>
      <c r="N1133" s="7">
        <v>0</v>
      </c>
      <c r="O1133" s="7">
        <v>0</v>
      </c>
      <c r="P1133" s="7">
        <v>0</v>
      </c>
      <c r="Q1133" s="7">
        <v>8667278</v>
      </c>
      <c r="R1133" s="7">
        <v>100</v>
      </c>
    </row>
    <row r="1134" spans="1:18" x14ac:dyDescent="0.2">
      <c r="A1134" s="5" t="s">
        <v>1622</v>
      </c>
      <c r="B1134" s="14" t="s">
        <v>1603</v>
      </c>
      <c r="C1134" s="7">
        <v>2300000</v>
      </c>
      <c r="D1134" s="7">
        <v>0</v>
      </c>
      <c r="E1134" s="7">
        <v>0</v>
      </c>
      <c r="F1134" s="7">
        <v>0</v>
      </c>
      <c r="G1134" s="7">
        <v>0</v>
      </c>
      <c r="H1134" s="7">
        <v>2300000</v>
      </c>
      <c r="I1134" s="7">
        <v>1735344</v>
      </c>
      <c r="J1134" s="7">
        <v>75.449739130434793</v>
      </c>
      <c r="K1134" s="7">
        <v>1735344</v>
      </c>
      <c r="L1134" s="7">
        <v>75.449739130434793</v>
      </c>
      <c r="M1134" s="7">
        <v>1735344</v>
      </c>
      <c r="N1134" s="7">
        <v>75.449739130434793</v>
      </c>
      <c r="O1134" s="7">
        <v>1735344</v>
      </c>
      <c r="P1134" s="7">
        <v>75.449739130434793</v>
      </c>
      <c r="Q1134" s="7">
        <v>564656</v>
      </c>
      <c r="R1134" s="7">
        <v>24.550260869565196</v>
      </c>
    </row>
    <row r="1135" spans="1:18" ht="25.5" x14ac:dyDescent="0.2">
      <c r="A1135" s="5" t="s">
        <v>1623</v>
      </c>
      <c r="B1135" s="16" t="s">
        <v>1619</v>
      </c>
      <c r="C1135" s="7">
        <v>2300000</v>
      </c>
      <c r="D1135" s="7">
        <v>0</v>
      </c>
      <c r="E1135" s="7">
        <v>0</v>
      </c>
      <c r="F1135" s="7">
        <v>0</v>
      </c>
      <c r="G1135" s="7">
        <v>0</v>
      </c>
      <c r="H1135" s="7">
        <v>2300000</v>
      </c>
      <c r="I1135" s="7">
        <v>1735344</v>
      </c>
      <c r="J1135" s="7">
        <v>75.449739130434793</v>
      </c>
      <c r="K1135" s="7">
        <v>1735344</v>
      </c>
      <c r="L1135" s="7">
        <v>75.449739130434793</v>
      </c>
      <c r="M1135" s="7">
        <v>1735344</v>
      </c>
      <c r="N1135" s="7">
        <v>75.449739130434793</v>
      </c>
      <c r="O1135" s="7">
        <v>1735344</v>
      </c>
      <c r="P1135" s="7">
        <v>75.449739130434793</v>
      </c>
      <c r="Q1135" s="7">
        <v>564656</v>
      </c>
      <c r="R1135" s="7">
        <v>24.550260869565196</v>
      </c>
    </row>
    <row r="1136" spans="1:18" x14ac:dyDescent="0.2">
      <c r="A1136" s="5" t="s">
        <v>1624</v>
      </c>
      <c r="B1136" s="14" t="s">
        <v>115</v>
      </c>
      <c r="C1136" s="7">
        <v>73500000</v>
      </c>
      <c r="D1136" s="7">
        <v>0</v>
      </c>
      <c r="E1136" s="7">
        <v>0</v>
      </c>
      <c r="F1136" s="7">
        <v>4582722</v>
      </c>
      <c r="G1136" s="7">
        <v>2000000</v>
      </c>
      <c r="H1136" s="7">
        <v>76082722</v>
      </c>
      <c r="I1136" s="7">
        <v>72275935</v>
      </c>
      <c r="J1136" s="7">
        <v>94.996515766089402</v>
      </c>
      <c r="K1136" s="7">
        <v>72275935</v>
      </c>
      <c r="L1136" s="7">
        <v>94.996515766089402</v>
      </c>
      <c r="M1136" s="7">
        <v>70275935</v>
      </c>
      <c r="N1136" s="7">
        <v>92.367798039612694</v>
      </c>
      <c r="O1136" s="7">
        <v>70275935</v>
      </c>
      <c r="P1136" s="7">
        <v>92.367798039612694</v>
      </c>
      <c r="Q1136" s="7">
        <v>3806787</v>
      </c>
      <c r="R1136" s="7">
        <v>5.0034842339105587</v>
      </c>
    </row>
    <row r="1137" spans="1:18" ht="25.5" x14ac:dyDescent="0.2">
      <c r="A1137" s="5" t="s">
        <v>1625</v>
      </c>
      <c r="B1137" s="16" t="s">
        <v>1619</v>
      </c>
      <c r="C1137" s="7">
        <v>73500000</v>
      </c>
      <c r="D1137" s="7">
        <v>0</v>
      </c>
      <c r="E1137" s="7">
        <v>0</v>
      </c>
      <c r="F1137" s="7">
        <v>4582722</v>
      </c>
      <c r="G1137" s="7">
        <v>2000000</v>
      </c>
      <c r="H1137" s="7">
        <v>76082722</v>
      </c>
      <c r="I1137" s="7">
        <v>72275935</v>
      </c>
      <c r="J1137" s="7">
        <v>94.996515766089402</v>
      </c>
      <c r="K1137" s="7">
        <v>72275935</v>
      </c>
      <c r="L1137" s="7">
        <v>94.996515766089402</v>
      </c>
      <c r="M1137" s="7">
        <v>70275935</v>
      </c>
      <c r="N1137" s="7">
        <v>92.367798039612694</v>
      </c>
      <c r="O1137" s="7">
        <v>70275935</v>
      </c>
      <c r="P1137" s="7">
        <v>92.367798039612694</v>
      </c>
      <c r="Q1137" s="7">
        <v>3806787</v>
      </c>
      <c r="R1137" s="7">
        <v>5.0034842339105587</v>
      </c>
    </row>
    <row r="1138" spans="1:18" x14ac:dyDescent="0.2">
      <c r="A1138" s="5" t="s">
        <v>1626</v>
      </c>
      <c r="B1138" s="14" t="s">
        <v>121</v>
      </c>
      <c r="C1138" s="7">
        <v>0</v>
      </c>
      <c r="D1138" s="7">
        <v>2000000</v>
      </c>
      <c r="E1138" s="7">
        <v>0</v>
      </c>
      <c r="F1138" s="7">
        <v>0</v>
      </c>
      <c r="G1138" s="7">
        <v>0</v>
      </c>
      <c r="H1138" s="7">
        <v>2000000</v>
      </c>
      <c r="I1138" s="7">
        <v>2000000</v>
      </c>
      <c r="J1138" s="7">
        <v>100</v>
      </c>
      <c r="K1138" s="7">
        <v>2000000</v>
      </c>
      <c r="L1138" s="7">
        <v>100</v>
      </c>
      <c r="M1138" s="7">
        <v>2000000</v>
      </c>
      <c r="N1138" s="7">
        <v>100</v>
      </c>
      <c r="O1138" s="7">
        <v>2000000</v>
      </c>
      <c r="P1138" s="7">
        <v>100</v>
      </c>
      <c r="Q1138" s="7">
        <v>0</v>
      </c>
      <c r="R1138" s="7">
        <v>0</v>
      </c>
    </row>
    <row r="1139" spans="1:18" ht="25.5" x14ac:dyDescent="0.2">
      <c r="A1139" s="5" t="s">
        <v>1627</v>
      </c>
      <c r="B1139" s="16" t="s">
        <v>1619</v>
      </c>
      <c r="C1139" s="7">
        <v>0</v>
      </c>
      <c r="D1139" s="7">
        <v>2000000</v>
      </c>
      <c r="E1139" s="7">
        <v>0</v>
      </c>
      <c r="F1139" s="7">
        <v>0</v>
      </c>
      <c r="G1139" s="7">
        <v>0</v>
      </c>
      <c r="H1139" s="7">
        <v>2000000</v>
      </c>
      <c r="I1139" s="7">
        <v>2000000</v>
      </c>
      <c r="J1139" s="7">
        <v>100</v>
      </c>
      <c r="K1139" s="7">
        <v>2000000</v>
      </c>
      <c r="L1139" s="7">
        <v>100</v>
      </c>
      <c r="M1139" s="7">
        <v>2000000</v>
      </c>
      <c r="N1139" s="7">
        <v>100</v>
      </c>
      <c r="O1139" s="7">
        <v>2000000</v>
      </c>
      <c r="P1139" s="7">
        <v>100</v>
      </c>
      <c r="Q1139" s="7">
        <v>0</v>
      </c>
      <c r="R1139" s="7">
        <v>0</v>
      </c>
    </row>
    <row r="1140" spans="1:18" x14ac:dyDescent="0.2">
      <c r="A1140" s="5" t="s">
        <v>1628</v>
      </c>
      <c r="B1140" s="14" t="s">
        <v>1629</v>
      </c>
      <c r="C1140" s="7">
        <v>253450000</v>
      </c>
      <c r="D1140" s="7">
        <v>2000000</v>
      </c>
      <c r="E1140" s="7">
        <v>72000000</v>
      </c>
      <c r="F1140" s="7">
        <v>8810698</v>
      </c>
      <c r="G1140" s="7">
        <v>4934157</v>
      </c>
      <c r="H1140" s="7">
        <v>187326541</v>
      </c>
      <c r="I1140" s="7">
        <v>166228963</v>
      </c>
      <c r="J1140" s="7">
        <v>88.737539332453707</v>
      </c>
      <c r="K1140" s="7">
        <v>166228963</v>
      </c>
      <c r="L1140" s="7">
        <v>88.737539332453707</v>
      </c>
      <c r="M1140" s="7">
        <v>149228963</v>
      </c>
      <c r="N1140" s="7">
        <v>79.662477192700592</v>
      </c>
      <c r="O1140" s="7">
        <v>149228963</v>
      </c>
      <c r="P1140" s="7">
        <v>79.662477192700592</v>
      </c>
      <c r="Q1140" s="7">
        <v>21097578</v>
      </c>
      <c r="R1140" s="7">
        <v>11.262460667546298</v>
      </c>
    </row>
    <row r="1141" spans="1:18" x14ac:dyDescent="0.2">
      <c r="A1141" s="5" t="s">
        <v>1630</v>
      </c>
      <c r="B1141" s="14" t="s">
        <v>1631</v>
      </c>
      <c r="C1141" s="7">
        <v>253450000</v>
      </c>
      <c r="D1141" s="7">
        <v>2000000</v>
      </c>
      <c r="E1141" s="7">
        <v>72000000</v>
      </c>
      <c r="F1141" s="7">
        <v>8810698</v>
      </c>
      <c r="G1141" s="7">
        <v>4934157</v>
      </c>
      <c r="H1141" s="7">
        <v>187326541</v>
      </c>
      <c r="I1141" s="7">
        <v>166228963</v>
      </c>
      <c r="J1141" s="7">
        <v>88.737539332453707</v>
      </c>
      <c r="K1141" s="7">
        <v>166228963</v>
      </c>
      <c r="L1141" s="7">
        <v>88.737539332453707</v>
      </c>
      <c r="M1141" s="7">
        <v>149228963</v>
      </c>
      <c r="N1141" s="7">
        <v>79.662477192700592</v>
      </c>
      <c r="O1141" s="7">
        <v>149228963</v>
      </c>
      <c r="P1141" s="7">
        <v>79.662477192700592</v>
      </c>
      <c r="Q1141" s="7">
        <v>21097578</v>
      </c>
      <c r="R1141" s="7">
        <v>11.262460667546298</v>
      </c>
    </row>
    <row r="1142" spans="1:18" x14ac:dyDescent="0.2">
      <c r="A1142" s="5" t="s">
        <v>1632</v>
      </c>
      <c r="B1142" s="14" t="s">
        <v>78</v>
      </c>
      <c r="C1142" s="7">
        <v>41000000</v>
      </c>
      <c r="D1142" s="7">
        <v>0</v>
      </c>
      <c r="E1142" s="7">
        <v>36000000</v>
      </c>
      <c r="F1142" s="7">
        <v>0</v>
      </c>
      <c r="G1142" s="7">
        <v>0</v>
      </c>
      <c r="H1142" s="7">
        <v>5000000</v>
      </c>
      <c r="I1142" s="7">
        <v>5000000</v>
      </c>
      <c r="J1142" s="7">
        <v>100</v>
      </c>
      <c r="K1142" s="7">
        <v>5000000</v>
      </c>
      <c r="L1142" s="7">
        <v>100</v>
      </c>
      <c r="M1142" s="7">
        <v>5000000</v>
      </c>
      <c r="N1142" s="7">
        <v>100</v>
      </c>
      <c r="O1142" s="7">
        <v>5000000</v>
      </c>
      <c r="P1142" s="7">
        <v>100</v>
      </c>
      <c r="Q1142" s="7">
        <v>0</v>
      </c>
      <c r="R1142" s="7">
        <v>0</v>
      </c>
    </row>
    <row r="1143" spans="1:18" ht="25.5" x14ac:dyDescent="0.2">
      <c r="A1143" s="5" t="s">
        <v>1633</v>
      </c>
      <c r="B1143" s="16" t="s">
        <v>1634</v>
      </c>
      <c r="C1143" s="7">
        <v>1000000</v>
      </c>
      <c r="D1143" s="7">
        <v>0</v>
      </c>
      <c r="E1143" s="7">
        <v>1000000</v>
      </c>
      <c r="F1143" s="7">
        <v>0</v>
      </c>
      <c r="G1143" s="7">
        <v>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7">
        <v>0</v>
      </c>
      <c r="N1143" s="7">
        <v>0</v>
      </c>
      <c r="O1143" s="7">
        <v>0</v>
      </c>
      <c r="P1143" s="7">
        <v>0</v>
      </c>
      <c r="Q1143" s="7">
        <v>0</v>
      </c>
      <c r="R1143" s="7">
        <v>0</v>
      </c>
    </row>
    <row r="1144" spans="1:18" ht="25.5" x14ac:dyDescent="0.2">
      <c r="A1144" s="5" t="s">
        <v>1635</v>
      </c>
      <c r="B1144" s="16" t="s">
        <v>1636</v>
      </c>
      <c r="C1144" s="7">
        <v>4000000</v>
      </c>
      <c r="D1144" s="7">
        <v>0</v>
      </c>
      <c r="E1144" s="7">
        <v>4000000</v>
      </c>
      <c r="F1144" s="7">
        <v>0</v>
      </c>
      <c r="G1144" s="7">
        <v>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  <c r="M1144" s="7">
        <v>0</v>
      </c>
      <c r="N1144" s="7">
        <v>0</v>
      </c>
      <c r="O1144" s="7">
        <v>0</v>
      </c>
      <c r="P1144" s="7">
        <v>0</v>
      </c>
      <c r="Q1144" s="7">
        <v>0</v>
      </c>
      <c r="R1144" s="7">
        <v>0</v>
      </c>
    </row>
    <row r="1145" spans="1:18" ht="25.5" x14ac:dyDescent="0.2">
      <c r="A1145" s="5" t="s">
        <v>1637</v>
      </c>
      <c r="B1145" s="16" t="s">
        <v>1638</v>
      </c>
      <c r="C1145" s="7">
        <v>36000000</v>
      </c>
      <c r="D1145" s="7">
        <v>0</v>
      </c>
      <c r="E1145" s="7">
        <v>31000000</v>
      </c>
      <c r="F1145" s="7">
        <v>0</v>
      </c>
      <c r="G1145" s="7">
        <v>0</v>
      </c>
      <c r="H1145" s="7">
        <v>5000000</v>
      </c>
      <c r="I1145" s="7">
        <v>5000000</v>
      </c>
      <c r="J1145" s="7">
        <v>100</v>
      </c>
      <c r="K1145" s="7">
        <v>5000000</v>
      </c>
      <c r="L1145" s="7">
        <v>100</v>
      </c>
      <c r="M1145" s="7">
        <v>5000000</v>
      </c>
      <c r="N1145" s="7">
        <v>100</v>
      </c>
      <c r="O1145" s="7">
        <v>5000000</v>
      </c>
      <c r="P1145" s="7">
        <v>100</v>
      </c>
      <c r="Q1145" s="7">
        <v>0</v>
      </c>
      <c r="R1145" s="7">
        <v>0</v>
      </c>
    </row>
    <row r="1146" spans="1:18" x14ac:dyDescent="0.2">
      <c r="A1146" s="5" t="s">
        <v>1639</v>
      </c>
      <c r="B1146" s="14" t="s">
        <v>1598</v>
      </c>
      <c r="C1146" s="7">
        <v>138216560</v>
      </c>
      <c r="D1146" s="7">
        <v>0</v>
      </c>
      <c r="E1146" s="7">
        <v>36000000</v>
      </c>
      <c r="F1146" s="7">
        <v>0</v>
      </c>
      <c r="G1146" s="7">
        <v>2934157</v>
      </c>
      <c r="H1146" s="7">
        <v>99282403</v>
      </c>
      <c r="I1146" s="7">
        <v>86300000</v>
      </c>
      <c r="J1146" s="7">
        <v>86.923762310628206</v>
      </c>
      <c r="K1146" s="7">
        <v>86300000</v>
      </c>
      <c r="L1146" s="7">
        <v>86.923762310628206</v>
      </c>
      <c r="M1146" s="7">
        <v>86300000</v>
      </c>
      <c r="N1146" s="7">
        <v>86.923762310628206</v>
      </c>
      <c r="O1146" s="7">
        <v>86300000</v>
      </c>
      <c r="P1146" s="7">
        <v>86.923762310628206</v>
      </c>
      <c r="Q1146" s="7">
        <v>12982403</v>
      </c>
      <c r="R1146" s="7">
        <v>13.0762376893718</v>
      </c>
    </row>
    <row r="1147" spans="1:18" ht="25.5" x14ac:dyDescent="0.2">
      <c r="A1147" s="5" t="s">
        <v>1640</v>
      </c>
      <c r="B1147" s="16" t="s">
        <v>1634</v>
      </c>
      <c r="C1147" s="7">
        <v>12216560</v>
      </c>
      <c r="D1147" s="7">
        <v>0</v>
      </c>
      <c r="E1147" s="7">
        <v>0</v>
      </c>
      <c r="F1147" s="7">
        <v>0</v>
      </c>
      <c r="G1147" s="7">
        <v>0</v>
      </c>
      <c r="H1147" s="7">
        <v>12216560</v>
      </c>
      <c r="I1147" s="7">
        <v>0</v>
      </c>
      <c r="J1147" s="7">
        <v>0</v>
      </c>
      <c r="K1147" s="7">
        <v>0</v>
      </c>
      <c r="L1147" s="7">
        <v>0</v>
      </c>
      <c r="M1147" s="7">
        <v>0</v>
      </c>
      <c r="N1147" s="7">
        <v>0</v>
      </c>
      <c r="O1147" s="7">
        <v>0</v>
      </c>
      <c r="P1147" s="7">
        <v>0</v>
      </c>
      <c r="Q1147" s="7">
        <v>12216560</v>
      </c>
      <c r="R1147" s="7">
        <v>100</v>
      </c>
    </row>
    <row r="1148" spans="1:18" ht="25.5" x14ac:dyDescent="0.2">
      <c r="A1148" s="5" t="s">
        <v>1641</v>
      </c>
      <c r="B1148" s="16" t="s">
        <v>1636</v>
      </c>
      <c r="C1148" s="7">
        <v>3700000</v>
      </c>
      <c r="D1148" s="7">
        <v>0</v>
      </c>
      <c r="E1148" s="7">
        <v>0</v>
      </c>
      <c r="F1148" s="7">
        <v>0</v>
      </c>
      <c r="G1148" s="7">
        <v>2934157</v>
      </c>
      <c r="H1148" s="7">
        <v>765843</v>
      </c>
      <c r="I1148" s="7">
        <v>0</v>
      </c>
      <c r="J1148" s="7">
        <v>0</v>
      </c>
      <c r="K1148" s="7">
        <v>0</v>
      </c>
      <c r="L1148" s="7">
        <v>0</v>
      </c>
      <c r="M1148" s="7">
        <v>0</v>
      </c>
      <c r="N1148" s="7">
        <v>0</v>
      </c>
      <c r="O1148" s="7">
        <v>0</v>
      </c>
      <c r="P1148" s="7">
        <v>0</v>
      </c>
      <c r="Q1148" s="7">
        <v>765843</v>
      </c>
      <c r="R1148" s="7">
        <v>100</v>
      </c>
    </row>
    <row r="1149" spans="1:18" ht="25.5" x14ac:dyDescent="0.2">
      <c r="A1149" s="5" t="s">
        <v>1642</v>
      </c>
      <c r="B1149" s="16" t="s">
        <v>1638</v>
      </c>
      <c r="C1149" s="7">
        <v>122300000</v>
      </c>
      <c r="D1149" s="7">
        <v>0</v>
      </c>
      <c r="E1149" s="7">
        <v>36000000</v>
      </c>
      <c r="F1149" s="7">
        <v>0</v>
      </c>
      <c r="G1149" s="7">
        <v>0</v>
      </c>
      <c r="H1149" s="7">
        <v>86300000</v>
      </c>
      <c r="I1149" s="7">
        <v>86300000</v>
      </c>
      <c r="J1149" s="7">
        <v>100</v>
      </c>
      <c r="K1149" s="7">
        <v>86300000</v>
      </c>
      <c r="L1149" s="7">
        <v>100</v>
      </c>
      <c r="M1149" s="7">
        <v>86300000</v>
      </c>
      <c r="N1149" s="7">
        <v>100</v>
      </c>
      <c r="O1149" s="7">
        <v>86300000</v>
      </c>
      <c r="P1149" s="7">
        <v>100</v>
      </c>
      <c r="Q1149" s="7">
        <v>0</v>
      </c>
      <c r="R1149" s="7">
        <v>0</v>
      </c>
    </row>
    <row r="1150" spans="1:18" x14ac:dyDescent="0.2">
      <c r="A1150" s="5" t="s">
        <v>1643</v>
      </c>
      <c r="B1150" s="14" t="s">
        <v>1603</v>
      </c>
      <c r="C1150" s="7">
        <v>1033440</v>
      </c>
      <c r="D1150" s="7">
        <v>0</v>
      </c>
      <c r="E1150" s="7">
        <v>0</v>
      </c>
      <c r="F1150" s="7">
        <v>0</v>
      </c>
      <c r="G1150" s="7">
        <v>0</v>
      </c>
      <c r="H1150" s="7">
        <v>1033440</v>
      </c>
      <c r="I1150" s="7">
        <v>1033440</v>
      </c>
      <c r="J1150" s="7">
        <v>100</v>
      </c>
      <c r="K1150" s="7">
        <v>1033440</v>
      </c>
      <c r="L1150" s="7">
        <v>100</v>
      </c>
      <c r="M1150" s="7">
        <v>1033440</v>
      </c>
      <c r="N1150" s="7">
        <v>100</v>
      </c>
      <c r="O1150" s="7">
        <v>1033440</v>
      </c>
      <c r="P1150" s="7">
        <v>100</v>
      </c>
      <c r="Q1150" s="7">
        <v>0</v>
      </c>
      <c r="R1150" s="7">
        <v>0</v>
      </c>
    </row>
    <row r="1151" spans="1:18" ht="25.5" x14ac:dyDescent="0.2">
      <c r="A1151" s="5" t="s">
        <v>1644</v>
      </c>
      <c r="B1151" s="16" t="s">
        <v>1634</v>
      </c>
      <c r="C1151" s="7">
        <v>533440</v>
      </c>
      <c r="D1151" s="7">
        <v>0</v>
      </c>
      <c r="E1151" s="7">
        <v>0</v>
      </c>
      <c r="F1151" s="7">
        <v>0</v>
      </c>
      <c r="G1151" s="7">
        <v>0</v>
      </c>
      <c r="H1151" s="7">
        <v>533440</v>
      </c>
      <c r="I1151" s="7">
        <v>533440</v>
      </c>
      <c r="J1151" s="7">
        <v>100</v>
      </c>
      <c r="K1151" s="7">
        <v>533440</v>
      </c>
      <c r="L1151" s="7">
        <v>100</v>
      </c>
      <c r="M1151" s="7">
        <v>533440</v>
      </c>
      <c r="N1151" s="7">
        <v>100</v>
      </c>
      <c r="O1151" s="7">
        <v>533440</v>
      </c>
      <c r="P1151" s="7">
        <v>100</v>
      </c>
      <c r="Q1151" s="7">
        <v>0</v>
      </c>
      <c r="R1151" s="7">
        <v>0</v>
      </c>
    </row>
    <row r="1152" spans="1:18" ht="25.5" x14ac:dyDescent="0.2">
      <c r="A1152" s="5" t="s">
        <v>1645</v>
      </c>
      <c r="B1152" s="16" t="s">
        <v>1636</v>
      </c>
      <c r="C1152" s="7">
        <v>500000</v>
      </c>
      <c r="D1152" s="7">
        <v>0</v>
      </c>
      <c r="E1152" s="7">
        <v>0</v>
      </c>
      <c r="F1152" s="7">
        <v>0</v>
      </c>
      <c r="G1152" s="7">
        <v>0</v>
      </c>
      <c r="H1152" s="7">
        <v>500000</v>
      </c>
      <c r="I1152" s="7">
        <v>500000</v>
      </c>
      <c r="J1152" s="7">
        <v>100</v>
      </c>
      <c r="K1152" s="7">
        <v>500000</v>
      </c>
      <c r="L1152" s="7">
        <v>100</v>
      </c>
      <c r="M1152" s="7">
        <v>500000</v>
      </c>
      <c r="N1152" s="7">
        <v>100</v>
      </c>
      <c r="O1152" s="7">
        <v>500000</v>
      </c>
      <c r="P1152" s="7">
        <v>100</v>
      </c>
      <c r="Q1152" s="7">
        <v>0</v>
      </c>
      <c r="R1152" s="7">
        <v>0</v>
      </c>
    </row>
    <row r="1153" spans="1:18" x14ac:dyDescent="0.2">
      <c r="A1153" s="5" t="s">
        <v>1646</v>
      </c>
      <c r="B1153" s="14" t="s">
        <v>115</v>
      </c>
      <c r="C1153" s="7">
        <v>73200000</v>
      </c>
      <c r="D1153" s="7">
        <v>0</v>
      </c>
      <c r="E1153" s="7">
        <v>0</v>
      </c>
      <c r="F1153" s="7">
        <v>2934157</v>
      </c>
      <c r="G1153" s="7">
        <v>2000000</v>
      </c>
      <c r="H1153" s="7">
        <v>74134157</v>
      </c>
      <c r="I1153" s="7">
        <v>66418982</v>
      </c>
      <c r="J1153" s="7">
        <v>89.592955107049988</v>
      </c>
      <c r="K1153" s="7">
        <v>66418982</v>
      </c>
      <c r="L1153" s="7">
        <v>89.592955107049988</v>
      </c>
      <c r="M1153" s="7">
        <v>49418982</v>
      </c>
      <c r="N1153" s="7">
        <v>66.661555212666684</v>
      </c>
      <c r="O1153" s="7">
        <v>49418982</v>
      </c>
      <c r="P1153" s="7">
        <v>66.661555212666684</v>
      </c>
      <c r="Q1153" s="7">
        <v>7715175</v>
      </c>
      <c r="R1153" s="7">
        <v>10.407044892949999</v>
      </c>
    </row>
    <row r="1154" spans="1:18" ht="25.5" x14ac:dyDescent="0.2">
      <c r="A1154" s="5" t="s">
        <v>1647</v>
      </c>
      <c r="B1154" s="16" t="s">
        <v>1634</v>
      </c>
      <c r="C1154" s="7">
        <v>64200000</v>
      </c>
      <c r="D1154" s="7">
        <v>0</v>
      </c>
      <c r="E1154" s="7">
        <v>0</v>
      </c>
      <c r="F1154" s="7">
        <v>0</v>
      </c>
      <c r="G1154" s="7">
        <v>2000000</v>
      </c>
      <c r="H1154" s="7">
        <v>62200000</v>
      </c>
      <c r="I1154" s="7">
        <v>54805698</v>
      </c>
      <c r="J1154" s="7">
        <v>88.112054662379407</v>
      </c>
      <c r="K1154" s="7">
        <v>54805698</v>
      </c>
      <c r="L1154" s="7">
        <v>88.112054662379407</v>
      </c>
      <c r="M1154" s="7">
        <v>37805698</v>
      </c>
      <c r="N1154" s="7">
        <v>60.780864951768493</v>
      </c>
      <c r="O1154" s="7">
        <v>37805698</v>
      </c>
      <c r="P1154" s="7">
        <v>60.780864951768493</v>
      </c>
      <c r="Q1154" s="7">
        <v>7394302</v>
      </c>
      <c r="R1154" s="7">
        <v>11.8879453376206</v>
      </c>
    </row>
    <row r="1155" spans="1:18" ht="25.5" x14ac:dyDescent="0.2">
      <c r="A1155" s="5" t="s">
        <v>1648</v>
      </c>
      <c r="B1155" s="16" t="s">
        <v>1636</v>
      </c>
      <c r="C1155" s="7">
        <v>9000000</v>
      </c>
      <c r="D1155" s="7">
        <v>0</v>
      </c>
      <c r="E1155" s="7">
        <v>0</v>
      </c>
      <c r="F1155" s="7">
        <v>2934157</v>
      </c>
      <c r="G1155" s="7">
        <v>0</v>
      </c>
      <c r="H1155" s="7">
        <v>11934157</v>
      </c>
      <c r="I1155" s="7">
        <v>11613284</v>
      </c>
      <c r="J1155" s="7">
        <v>97.311305691721699</v>
      </c>
      <c r="K1155" s="7">
        <v>11613284</v>
      </c>
      <c r="L1155" s="7">
        <v>97.311305691721699</v>
      </c>
      <c r="M1155" s="7">
        <v>11613284</v>
      </c>
      <c r="N1155" s="7">
        <v>97.311305691721699</v>
      </c>
      <c r="O1155" s="7">
        <v>11613284</v>
      </c>
      <c r="P1155" s="7">
        <v>97.311305691721699</v>
      </c>
      <c r="Q1155" s="7">
        <v>320873</v>
      </c>
      <c r="R1155" s="7">
        <v>2.6886943082783299</v>
      </c>
    </row>
    <row r="1156" spans="1:18" x14ac:dyDescent="0.2">
      <c r="A1156" s="5" t="s">
        <v>1649</v>
      </c>
      <c r="B1156" s="14" t="s">
        <v>82</v>
      </c>
      <c r="C1156" s="7">
        <v>0</v>
      </c>
      <c r="D1156" s="7">
        <v>0</v>
      </c>
      <c r="E1156" s="7">
        <v>0</v>
      </c>
      <c r="F1156" s="7">
        <v>5876541</v>
      </c>
      <c r="G1156" s="7">
        <v>0</v>
      </c>
      <c r="H1156" s="7">
        <v>5876541</v>
      </c>
      <c r="I1156" s="7">
        <v>5876541</v>
      </c>
      <c r="J1156" s="7">
        <v>100</v>
      </c>
      <c r="K1156" s="7">
        <v>5876541</v>
      </c>
      <c r="L1156" s="7">
        <v>100</v>
      </c>
      <c r="M1156" s="7">
        <v>5876541</v>
      </c>
      <c r="N1156" s="7">
        <v>100</v>
      </c>
      <c r="O1156" s="7">
        <v>5876541</v>
      </c>
      <c r="P1156" s="7">
        <v>100</v>
      </c>
      <c r="Q1156" s="7">
        <v>0</v>
      </c>
      <c r="R1156" s="7">
        <v>0</v>
      </c>
    </row>
    <row r="1157" spans="1:18" ht="25.5" x14ac:dyDescent="0.2">
      <c r="A1157" s="5" t="s">
        <v>1650</v>
      </c>
      <c r="B1157" s="16" t="s">
        <v>1636</v>
      </c>
      <c r="C1157" s="7">
        <v>0</v>
      </c>
      <c r="D1157" s="7">
        <v>0</v>
      </c>
      <c r="E1157" s="7">
        <v>0</v>
      </c>
      <c r="F1157" s="7">
        <v>5876541</v>
      </c>
      <c r="G1157" s="7">
        <v>0</v>
      </c>
      <c r="H1157" s="7">
        <v>5876541</v>
      </c>
      <c r="I1157" s="7">
        <v>5876541</v>
      </c>
      <c r="J1157" s="7">
        <v>100</v>
      </c>
      <c r="K1157" s="7">
        <v>5876541</v>
      </c>
      <c r="L1157" s="7">
        <v>100</v>
      </c>
      <c r="M1157" s="7">
        <v>5876541</v>
      </c>
      <c r="N1157" s="7">
        <v>100</v>
      </c>
      <c r="O1157" s="7">
        <v>5876541</v>
      </c>
      <c r="P1157" s="7">
        <v>100</v>
      </c>
      <c r="Q1157" s="7">
        <v>0</v>
      </c>
      <c r="R1157" s="7">
        <v>0</v>
      </c>
    </row>
    <row r="1158" spans="1:18" x14ac:dyDescent="0.2">
      <c r="A1158" s="5" t="s">
        <v>1651</v>
      </c>
      <c r="B1158" s="14" t="s">
        <v>121</v>
      </c>
      <c r="C1158" s="7">
        <v>0</v>
      </c>
      <c r="D1158" s="7">
        <v>2000000</v>
      </c>
      <c r="E1158" s="7">
        <v>0</v>
      </c>
      <c r="F1158" s="7">
        <v>0</v>
      </c>
      <c r="G1158" s="7">
        <v>0</v>
      </c>
      <c r="H1158" s="7">
        <v>2000000</v>
      </c>
      <c r="I1158" s="7">
        <v>1600000</v>
      </c>
      <c r="J1158" s="7">
        <v>80</v>
      </c>
      <c r="K1158" s="7">
        <v>1600000</v>
      </c>
      <c r="L1158" s="7">
        <v>80</v>
      </c>
      <c r="M1158" s="7">
        <v>1600000</v>
      </c>
      <c r="N1158" s="7">
        <v>80</v>
      </c>
      <c r="O1158" s="7">
        <v>1600000</v>
      </c>
      <c r="P1158" s="7">
        <v>80</v>
      </c>
      <c r="Q1158" s="7">
        <v>400000</v>
      </c>
      <c r="R1158" s="7">
        <v>20</v>
      </c>
    </row>
    <row r="1159" spans="1:18" ht="25.5" x14ac:dyDescent="0.2">
      <c r="A1159" s="5" t="s">
        <v>1652</v>
      </c>
      <c r="B1159" s="16" t="s">
        <v>1634</v>
      </c>
      <c r="C1159" s="7">
        <v>0</v>
      </c>
      <c r="D1159" s="7">
        <v>2000000</v>
      </c>
      <c r="E1159" s="7">
        <v>0</v>
      </c>
      <c r="F1159" s="7">
        <v>0</v>
      </c>
      <c r="G1159" s="7">
        <v>0</v>
      </c>
      <c r="H1159" s="7">
        <v>2000000</v>
      </c>
      <c r="I1159" s="7">
        <v>1600000</v>
      </c>
      <c r="J1159" s="7">
        <v>80</v>
      </c>
      <c r="K1159" s="7">
        <v>1600000</v>
      </c>
      <c r="L1159" s="7">
        <v>80</v>
      </c>
      <c r="M1159" s="7">
        <v>1600000</v>
      </c>
      <c r="N1159" s="7">
        <v>80</v>
      </c>
      <c r="O1159" s="7">
        <v>1600000</v>
      </c>
      <c r="P1159" s="7">
        <v>80</v>
      </c>
      <c r="Q1159" s="7">
        <v>400000</v>
      </c>
      <c r="R1159" s="7">
        <v>20</v>
      </c>
    </row>
    <row r="1160" spans="1:18" x14ac:dyDescent="0.2">
      <c r="A1160" s="5" t="s">
        <v>1653</v>
      </c>
      <c r="B1160" s="14" t="s">
        <v>1654</v>
      </c>
      <c r="C1160" s="7">
        <v>362210000</v>
      </c>
      <c r="D1160" s="7">
        <v>0</v>
      </c>
      <c r="E1160" s="7">
        <v>21000000</v>
      </c>
      <c r="F1160" s="7">
        <v>35000000</v>
      </c>
      <c r="G1160" s="7">
        <v>14000000</v>
      </c>
      <c r="H1160" s="7">
        <v>362210000</v>
      </c>
      <c r="I1160" s="7">
        <v>272054478</v>
      </c>
      <c r="J1160" s="7">
        <v>75.109598851494979</v>
      </c>
      <c r="K1160" s="7">
        <v>272054478</v>
      </c>
      <c r="L1160" s="7">
        <v>75.109598851494979</v>
      </c>
      <c r="M1160" s="7">
        <v>239801282</v>
      </c>
      <c r="N1160" s="7">
        <v>66.205041826564695</v>
      </c>
      <c r="O1160" s="7">
        <v>239801282</v>
      </c>
      <c r="P1160" s="7">
        <v>66.205041826564695</v>
      </c>
      <c r="Q1160" s="7">
        <v>90155522</v>
      </c>
      <c r="R1160" s="7">
        <v>24.890401148504996</v>
      </c>
    </row>
    <row r="1161" spans="1:18" x14ac:dyDescent="0.2">
      <c r="A1161" s="5" t="s">
        <v>1655</v>
      </c>
      <c r="B1161" s="14" t="s">
        <v>1656</v>
      </c>
      <c r="C1161" s="7">
        <v>362210000</v>
      </c>
      <c r="D1161" s="7">
        <v>0</v>
      </c>
      <c r="E1161" s="7">
        <v>21000000</v>
      </c>
      <c r="F1161" s="7">
        <v>35000000</v>
      </c>
      <c r="G1161" s="7">
        <v>14000000</v>
      </c>
      <c r="H1161" s="7">
        <v>362210000</v>
      </c>
      <c r="I1161" s="7">
        <v>272054478</v>
      </c>
      <c r="J1161" s="7">
        <v>75.109598851494979</v>
      </c>
      <c r="K1161" s="7">
        <v>272054478</v>
      </c>
      <c r="L1161" s="7">
        <v>75.109598851494979</v>
      </c>
      <c r="M1161" s="7">
        <v>239801282</v>
      </c>
      <c r="N1161" s="7">
        <v>66.205041826564695</v>
      </c>
      <c r="O1161" s="7">
        <v>239801282</v>
      </c>
      <c r="P1161" s="7">
        <v>66.205041826564695</v>
      </c>
      <c r="Q1161" s="7">
        <v>90155522</v>
      </c>
      <c r="R1161" s="7">
        <v>24.890401148504996</v>
      </c>
    </row>
    <row r="1162" spans="1:18" x14ac:dyDescent="0.2">
      <c r="A1162" s="5" t="s">
        <v>1657</v>
      </c>
      <c r="B1162" s="14" t="s">
        <v>78</v>
      </c>
      <c r="C1162" s="7">
        <v>20725614</v>
      </c>
      <c r="D1162" s="7">
        <v>0</v>
      </c>
      <c r="E1162" s="7">
        <v>0</v>
      </c>
      <c r="F1162" s="7">
        <v>0</v>
      </c>
      <c r="G1162" s="7">
        <v>0</v>
      </c>
      <c r="H1162" s="7">
        <v>20725614</v>
      </c>
      <c r="I1162" s="7">
        <v>20725614</v>
      </c>
      <c r="J1162" s="7">
        <v>100</v>
      </c>
      <c r="K1162" s="7">
        <v>20725614</v>
      </c>
      <c r="L1162" s="7">
        <v>100</v>
      </c>
      <c r="M1162" s="7">
        <v>20725614</v>
      </c>
      <c r="N1162" s="7">
        <v>100</v>
      </c>
      <c r="O1162" s="7">
        <v>20725614</v>
      </c>
      <c r="P1162" s="7">
        <v>100</v>
      </c>
      <c r="Q1162" s="7">
        <v>0</v>
      </c>
      <c r="R1162" s="7">
        <v>0</v>
      </c>
    </row>
    <row r="1163" spans="1:18" ht="25.5" x14ac:dyDescent="0.2">
      <c r="A1163" s="5" t="s">
        <v>1658</v>
      </c>
      <c r="B1163" s="16" t="s">
        <v>1659</v>
      </c>
      <c r="C1163" s="7">
        <v>20725614</v>
      </c>
      <c r="D1163" s="7">
        <v>0</v>
      </c>
      <c r="E1163" s="7">
        <v>0</v>
      </c>
      <c r="F1163" s="7">
        <v>0</v>
      </c>
      <c r="G1163" s="7">
        <v>0</v>
      </c>
      <c r="H1163" s="7">
        <v>20725614</v>
      </c>
      <c r="I1163" s="7">
        <v>20725614</v>
      </c>
      <c r="J1163" s="7">
        <v>100</v>
      </c>
      <c r="K1163" s="7">
        <v>20725614</v>
      </c>
      <c r="L1163" s="7">
        <v>100</v>
      </c>
      <c r="M1163" s="7">
        <v>20725614</v>
      </c>
      <c r="N1163" s="7">
        <v>100</v>
      </c>
      <c r="O1163" s="7">
        <v>20725614</v>
      </c>
      <c r="P1163" s="7">
        <v>100</v>
      </c>
      <c r="Q1163" s="7">
        <v>0</v>
      </c>
      <c r="R1163" s="7">
        <v>0</v>
      </c>
    </row>
    <row r="1164" spans="1:18" x14ac:dyDescent="0.2">
      <c r="A1164" s="5" t="s">
        <v>1660</v>
      </c>
      <c r="B1164" s="14" t="s">
        <v>1598</v>
      </c>
      <c r="C1164" s="7">
        <v>50000000</v>
      </c>
      <c r="D1164" s="7">
        <v>0</v>
      </c>
      <c r="E1164" s="7">
        <v>0</v>
      </c>
      <c r="F1164" s="7">
        <v>14000000</v>
      </c>
      <c r="G1164" s="7">
        <v>0</v>
      </c>
      <c r="H1164" s="7">
        <v>64000000</v>
      </c>
      <c r="I1164" s="7">
        <v>7770795</v>
      </c>
      <c r="J1164" s="7">
        <v>12.141867187500001</v>
      </c>
      <c r="K1164" s="7">
        <v>7770795</v>
      </c>
      <c r="L1164" s="7">
        <v>12.141867187500001</v>
      </c>
      <c r="M1164" s="7">
        <v>7770795</v>
      </c>
      <c r="N1164" s="7">
        <v>12.141867187500001</v>
      </c>
      <c r="O1164" s="7">
        <v>7770795</v>
      </c>
      <c r="P1164" s="7">
        <v>12.141867187500001</v>
      </c>
      <c r="Q1164" s="7">
        <v>56229205</v>
      </c>
      <c r="R1164" s="7">
        <v>87.858132812500003</v>
      </c>
    </row>
    <row r="1165" spans="1:18" ht="25.5" x14ac:dyDescent="0.2">
      <c r="A1165" s="5" t="s">
        <v>1661</v>
      </c>
      <c r="B1165" s="16" t="s">
        <v>1659</v>
      </c>
      <c r="C1165" s="7">
        <v>50000000</v>
      </c>
      <c r="D1165" s="7">
        <v>0</v>
      </c>
      <c r="E1165" s="7">
        <v>0</v>
      </c>
      <c r="F1165" s="7">
        <v>14000000</v>
      </c>
      <c r="G1165" s="7">
        <v>0</v>
      </c>
      <c r="H1165" s="7">
        <v>64000000</v>
      </c>
      <c r="I1165" s="7">
        <v>7770795</v>
      </c>
      <c r="J1165" s="7">
        <v>12.141867187500001</v>
      </c>
      <c r="K1165" s="7">
        <v>7770795</v>
      </c>
      <c r="L1165" s="7">
        <v>12.141867187500001</v>
      </c>
      <c r="M1165" s="7">
        <v>7770795</v>
      </c>
      <c r="N1165" s="7">
        <v>12.141867187500001</v>
      </c>
      <c r="O1165" s="7">
        <v>7770795</v>
      </c>
      <c r="P1165" s="7">
        <v>12.141867187500001</v>
      </c>
      <c r="Q1165" s="7">
        <v>56229205</v>
      </c>
      <c r="R1165" s="7">
        <v>87.858132812500003</v>
      </c>
    </row>
    <row r="1166" spans="1:18" x14ac:dyDescent="0.2">
      <c r="A1166" s="5" t="s">
        <v>1662</v>
      </c>
      <c r="B1166" s="14" t="s">
        <v>1603</v>
      </c>
      <c r="C1166" s="7">
        <v>3484386</v>
      </c>
      <c r="D1166" s="7">
        <v>0</v>
      </c>
      <c r="E1166" s="7">
        <v>0</v>
      </c>
      <c r="F1166" s="7">
        <v>0</v>
      </c>
      <c r="G1166" s="7">
        <v>0</v>
      </c>
      <c r="H1166" s="7">
        <v>3484386</v>
      </c>
      <c r="I1166" s="7">
        <v>3484386</v>
      </c>
      <c r="J1166" s="7">
        <v>100</v>
      </c>
      <c r="K1166" s="7">
        <v>3484386</v>
      </c>
      <c r="L1166" s="7">
        <v>100</v>
      </c>
      <c r="M1166" s="7">
        <v>3484386</v>
      </c>
      <c r="N1166" s="7">
        <v>100</v>
      </c>
      <c r="O1166" s="7">
        <v>3484386</v>
      </c>
      <c r="P1166" s="7">
        <v>100</v>
      </c>
      <c r="Q1166" s="7">
        <v>0</v>
      </c>
      <c r="R1166" s="7">
        <v>0</v>
      </c>
    </row>
    <row r="1167" spans="1:18" ht="25.5" x14ac:dyDescent="0.2">
      <c r="A1167" s="5" t="s">
        <v>1663</v>
      </c>
      <c r="B1167" s="16" t="s">
        <v>1659</v>
      </c>
      <c r="C1167" s="7">
        <v>3484386</v>
      </c>
      <c r="D1167" s="7">
        <v>0</v>
      </c>
      <c r="E1167" s="7">
        <v>0</v>
      </c>
      <c r="F1167" s="7">
        <v>0</v>
      </c>
      <c r="G1167" s="7">
        <v>0</v>
      </c>
      <c r="H1167" s="7">
        <v>3484386</v>
      </c>
      <c r="I1167" s="7">
        <v>3484386</v>
      </c>
      <c r="J1167" s="7">
        <v>100</v>
      </c>
      <c r="K1167" s="7">
        <v>3484386</v>
      </c>
      <c r="L1167" s="7">
        <v>100</v>
      </c>
      <c r="M1167" s="7">
        <v>3484386</v>
      </c>
      <c r="N1167" s="7">
        <v>100</v>
      </c>
      <c r="O1167" s="7">
        <v>3484386</v>
      </c>
      <c r="P1167" s="7">
        <v>100</v>
      </c>
      <c r="Q1167" s="7">
        <v>0</v>
      </c>
      <c r="R1167" s="7">
        <v>0</v>
      </c>
    </row>
    <row r="1168" spans="1:18" x14ac:dyDescent="0.2">
      <c r="A1168" s="5" t="s">
        <v>1664</v>
      </c>
      <c r="B1168" s="14" t="s">
        <v>1359</v>
      </c>
      <c r="C1168" s="7">
        <v>28330000</v>
      </c>
      <c r="D1168" s="7">
        <v>0</v>
      </c>
      <c r="E1168" s="7">
        <v>21000000</v>
      </c>
      <c r="F1168" s="7">
        <v>0</v>
      </c>
      <c r="G1168" s="7">
        <v>0</v>
      </c>
      <c r="H1168" s="7">
        <v>7330000</v>
      </c>
      <c r="I1168" s="7">
        <v>6525665</v>
      </c>
      <c r="J1168" s="7">
        <v>89.026807639836292</v>
      </c>
      <c r="K1168" s="7">
        <v>6525665</v>
      </c>
      <c r="L1168" s="7">
        <v>89.026807639836292</v>
      </c>
      <c r="M1168" s="7">
        <v>6525665</v>
      </c>
      <c r="N1168" s="7">
        <v>89.026807639836292</v>
      </c>
      <c r="O1168" s="7">
        <v>6525665</v>
      </c>
      <c r="P1168" s="7">
        <v>89.026807639836292</v>
      </c>
      <c r="Q1168" s="7">
        <v>804335</v>
      </c>
      <c r="R1168" s="7">
        <v>10.973192360163699</v>
      </c>
    </row>
    <row r="1169" spans="1:18" ht="25.5" x14ac:dyDescent="0.2">
      <c r="A1169" s="5" t="s">
        <v>1665</v>
      </c>
      <c r="B1169" s="16" t="s">
        <v>1659</v>
      </c>
      <c r="C1169" s="7">
        <v>28330000</v>
      </c>
      <c r="D1169" s="7">
        <v>0</v>
      </c>
      <c r="E1169" s="7">
        <v>21000000</v>
      </c>
      <c r="F1169" s="7">
        <v>0</v>
      </c>
      <c r="G1169" s="7">
        <v>0</v>
      </c>
      <c r="H1169" s="7">
        <v>7330000</v>
      </c>
      <c r="I1169" s="7">
        <v>6525665</v>
      </c>
      <c r="J1169" s="7">
        <v>89.026807639836292</v>
      </c>
      <c r="K1169" s="7">
        <v>6525665</v>
      </c>
      <c r="L1169" s="7">
        <v>89.026807639836292</v>
      </c>
      <c r="M1169" s="7">
        <v>6525665</v>
      </c>
      <c r="N1169" s="7">
        <v>89.026807639836292</v>
      </c>
      <c r="O1169" s="7">
        <v>6525665</v>
      </c>
      <c r="P1169" s="7">
        <v>89.026807639836292</v>
      </c>
      <c r="Q1169" s="7">
        <v>804335</v>
      </c>
      <c r="R1169" s="7">
        <v>10.973192360163699</v>
      </c>
    </row>
    <row r="1170" spans="1:18" x14ac:dyDescent="0.2">
      <c r="A1170" s="5" t="s">
        <v>1666</v>
      </c>
      <c r="B1170" s="14" t="s">
        <v>115</v>
      </c>
      <c r="C1170" s="7">
        <v>259670000</v>
      </c>
      <c r="D1170" s="7">
        <v>0</v>
      </c>
      <c r="E1170" s="7">
        <v>0</v>
      </c>
      <c r="F1170" s="7">
        <v>21000000</v>
      </c>
      <c r="G1170" s="7">
        <v>14000000</v>
      </c>
      <c r="H1170" s="7">
        <v>266670000</v>
      </c>
      <c r="I1170" s="7">
        <v>233548018</v>
      </c>
      <c r="J1170" s="7">
        <v>87.579412007349887</v>
      </c>
      <c r="K1170" s="7">
        <v>233548018</v>
      </c>
      <c r="L1170" s="7">
        <v>87.579412007349887</v>
      </c>
      <c r="M1170" s="7">
        <v>201294822</v>
      </c>
      <c r="N1170" s="7">
        <v>75.484614692316285</v>
      </c>
      <c r="O1170" s="7">
        <v>201294822</v>
      </c>
      <c r="P1170" s="7">
        <v>75.484614692316285</v>
      </c>
      <c r="Q1170" s="7">
        <v>33121982</v>
      </c>
      <c r="R1170" s="7">
        <v>12.4205879926501</v>
      </c>
    </row>
    <row r="1171" spans="1:18" ht="25.5" x14ac:dyDescent="0.2">
      <c r="A1171" s="5" t="s">
        <v>1667</v>
      </c>
      <c r="B1171" s="16" t="s">
        <v>1659</v>
      </c>
      <c r="C1171" s="7">
        <v>259670000</v>
      </c>
      <c r="D1171" s="7">
        <v>0</v>
      </c>
      <c r="E1171" s="7">
        <v>0</v>
      </c>
      <c r="F1171" s="7">
        <v>21000000</v>
      </c>
      <c r="G1171" s="7">
        <v>14000000</v>
      </c>
      <c r="H1171" s="7">
        <v>266670000</v>
      </c>
      <c r="I1171" s="7">
        <v>233548018</v>
      </c>
      <c r="J1171" s="7">
        <v>87.579412007349887</v>
      </c>
      <c r="K1171" s="7">
        <v>233548018</v>
      </c>
      <c r="L1171" s="7">
        <v>87.579412007349887</v>
      </c>
      <c r="M1171" s="7">
        <v>201294822</v>
      </c>
      <c r="N1171" s="7">
        <v>75.484614692316285</v>
      </c>
      <c r="O1171" s="7">
        <v>201294822</v>
      </c>
      <c r="P1171" s="7">
        <v>75.484614692316285</v>
      </c>
      <c r="Q1171" s="7">
        <v>33121982</v>
      </c>
      <c r="R1171" s="7">
        <v>12.4205879926501</v>
      </c>
    </row>
    <row r="1172" spans="1:18" x14ac:dyDescent="0.2">
      <c r="A1172" s="5" t="s">
        <v>1668</v>
      </c>
      <c r="B1172" s="14" t="s">
        <v>82</v>
      </c>
      <c r="C1172" s="7">
        <v>0</v>
      </c>
      <c r="D1172" s="7">
        <v>0</v>
      </c>
      <c r="E1172" s="7">
        <v>0</v>
      </c>
      <c r="F1172" s="7">
        <v>0</v>
      </c>
      <c r="G1172" s="7">
        <v>0</v>
      </c>
      <c r="H1172" s="7">
        <v>0</v>
      </c>
      <c r="I1172" s="7">
        <v>0</v>
      </c>
      <c r="J1172" s="7">
        <v>0</v>
      </c>
      <c r="K1172" s="7">
        <v>0</v>
      </c>
      <c r="L1172" s="7">
        <v>0</v>
      </c>
      <c r="M1172" s="7">
        <v>0</v>
      </c>
      <c r="N1172" s="7">
        <v>0</v>
      </c>
      <c r="O1172" s="7">
        <v>0</v>
      </c>
      <c r="P1172" s="7">
        <v>0</v>
      </c>
      <c r="Q1172" s="7">
        <v>0</v>
      </c>
      <c r="R1172" s="7">
        <v>0</v>
      </c>
    </row>
    <row r="1173" spans="1:18" ht="25.5" x14ac:dyDescent="0.2">
      <c r="A1173" s="5" t="s">
        <v>1669</v>
      </c>
      <c r="B1173" s="16" t="s">
        <v>1659</v>
      </c>
      <c r="C1173" s="7">
        <v>0</v>
      </c>
      <c r="D1173" s="7">
        <v>0</v>
      </c>
      <c r="E1173" s="7">
        <v>0</v>
      </c>
      <c r="F1173" s="7">
        <v>0</v>
      </c>
      <c r="G1173" s="7">
        <v>0</v>
      </c>
      <c r="H1173" s="7">
        <v>0</v>
      </c>
      <c r="I1173" s="7">
        <v>0</v>
      </c>
      <c r="J1173" s="7">
        <v>0</v>
      </c>
      <c r="K1173" s="7">
        <v>0</v>
      </c>
      <c r="L1173" s="7">
        <v>0</v>
      </c>
      <c r="M1173" s="7">
        <v>0</v>
      </c>
      <c r="N1173" s="7">
        <v>0</v>
      </c>
      <c r="O1173" s="7">
        <v>0</v>
      </c>
      <c r="P1173" s="7">
        <v>0</v>
      </c>
      <c r="Q1173" s="7">
        <v>0</v>
      </c>
      <c r="R1173" s="7">
        <v>0</v>
      </c>
    </row>
    <row r="1174" spans="1:18" x14ac:dyDescent="0.2">
      <c r="A1174" s="5" t="s">
        <v>1670</v>
      </c>
      <c r="B1174" s="14" t="s">
        <v>1671</v>
      </c>
      <c r="C1174" s="7">
        <v>178500000</v>
      </c>
      <c r="D1174" s="7">
        <v>12300000</v>
      </c>
      <c r="E1174" s="7">
        <v>4300000</v>
      </c>
      <c r="F1174" s="7">
        <v>29700000</v>
      </c>
      <c r="G1174" s="7">
        <v>29700000</v>
      </c>
      <c r="H1174" s="7">
        <v>186500000</v>
      </c>
      <c r="I1174" s="7">
        <v>140940548</v>
      </c>
      <c r="J1174" s="7">
        <v>75.571339410187704</v>
      </c>
      <c r="K1174" s="7">
        <v>140940548</v>
      </c>
      <c r="L1174" s="7">
        <v>75.571339410187704</v>
      </c>
      <c r="M1174" s="7">
        <v>137940548</v>
      </c>
      <c r="N1174" s="7">
        <v>73.962760321715805</v>
      </c>
      <c r="O1174" s="7">
        <v>137940548</v>
      </c>
      <c r="P1174" s="7">
        <v>73.962760321715805</v>
      </c>
      <c r="Q1174" s="7">
        <v>45559452</v>
      </c>
      <c r="R1174" s="7">
        <v>24.428660589812299</v>
      </c>
    </row>
    <row r="1175" spans="1:18" x14ac:dyDescent="0.2">
      <c r="A1175" s="5" t="s">
        <v>1672</v>
      </c>
      <c r="B1175" s="14" t="s">
        <v>1671</v>
      </c>
      <c r="C1175" s="7">
        <v>178500000</v>
      </c>
      <c r="D1175" s="7">
        <v>12300000</v>
      </c>
      <c r="E1175" s="7">
        <v>4300000</v>
      </c>
      <c r="F1175" s="7">
        <v>29700000</v>
      </c>
      <c r="G1175" s="7">
        <v>29700000</v>
      </c>
      <c r="H1175" s="7">
        <v>186500000</v>
      </c>
      <c r="I1175" s="7">
        <v>140940548</v>
      </c>
      <c r="J1175" s="7">
        <v>75.571339410187704</v>
      </c>
      <c r="K1175" s="7">
        <v>140940548</v>
      </c>
      <c r="L1175" s="7">
        <v>75.571339410187704</v>
      </c>
      <c r="M1175" s="7">
        <v>137940548</v>
      </c>
      <c r="N1175" s="7">
        <v>73.962760321715805</v>
      </c>
      <c r="O1175" s="7">
        <v>137940548</v>
      </c>
      <c r="P1175" s="7">
        <v>73.962760321715805</v>
      </c>
      <c r="Q1175" s="7">
        <v>45559452</v>
      </c>
      <c r="R1175" s="7">
        <v>24.428660589812299</v>
      </c>
    </row>
    <row r="1176" spans="1:18" x14ac:dyDescent="0.2">
      <c r="A1176" s="5" t="s">
        <v>1673</v>
      </c>
      <c r="B1176" s="14" t="s">
        <v>78</v>
      </c>
      <c r="C1176" s="7">
        <v>1000000</v>
      </c>
      <c r="D1176" s="7">
        <v>0</v>
      </c>
      <c r="E1176" s="7">
        <v>0</v>
      </c>
      <c r="F1176" s="7">
        <v>0</v>
      </c>
      <c r="G1176" s="7">
        <v>0</v>
      </c>
      <c r="H1176" s="7">
        <v>1000000</v>
      </c>
      <c r="I1176" s="7">
        <v>1000000</v>
      </c>
      <c r="J1176" s="7">
        <v>100</v>
      </c>
      <c r="K1176" s="7">
        <v>1000000</v>
      </c>
      <c r="L1176" s="7">
        <v>100</v>
      </c>
      <c r="M1176" s="7">
        <v>1000000</v>
      </c>
      <c r="N1176" s="7">
        <v>100</v>
      </c>
      <c r="O1176" s="7">
        <v>1000000</v>
      </c>
      <c r="P1176" s="7">
        <v>100</v>
      </c>
      <c r="Q1176" s="7">
        <v>0</v>
      </c>
      <c r="R1176" s="7">
        <v>0</v>
      </c>
    </row>
    <row r="1177" spans="1:18" ht="25.5" x14ac:dyDescent="0.2">
      <c r="A1177" s="5" t="s">
        <v>1674</v>
      </c>
      <c r="B1177" s="16" t="s">
        <v>1675</v>
      </c>
      <c r="C1177" s="7">
        <v>1000000</v>
      </c>
      <c r="D1177" s="7">
        <v>0</v>
      </c>
      <c r="E1177" s="7">
        <v>0</v>
      </c>
      <c r="F1177" s="7">
        <v>0</v>
      </c>
      <c r="G1177" s="7">
        <v>0</v>
      </c>
      <c r="H1177" s="7">
        <v>1000000</v>
      </c>
      <c r="I1177" s="7">
        <v>1000000</v>
      </c>
      <c r="J1177" s="7">
        <v>100</v>
      </c>
      <c r="K1177" s="7">
        <v>1000000</v>
      </c>
      <c r="L1177" s="7">
        <v>100</v>
      </c>
      <c r="M1177" s="7">
        <v>1000000</v>
      </c>
      <c r="N1177" s="7">
        <v>100</v>
      </c>
      <c r="O1177" s="7">
        <v>1000000</v>
      </c>
      <c r="P1177" s="7">
        <v>100</v>
      </c>
      <c r="Q1177" s="7">
        <v>0</v>
      </c>
      <c r="R1177" s="7">
        <v>0</v>
      </c>
    </row>
    <row r="1178" spans="1:18" x14ac:dyDescent="0.2">
      <c r="A1178" s="5" t="s">
        <v>1676</v>
      </c>
      <c r="B1178" s="14" t="s">
        <v>1598</v>
      </c>
      <c r="C1178" s="7">
        <v>29700000</v>
      </c>
      <c r="D1178" s="7">
        <v>0</v>
      </c>
      <c r="E1178" s="7">
        <v>0</v>
      </c>
      <c r="F1178" s="7">
        <v>0</v>
      </c>
      <c r="G1178" s="7">
        <v>29700000</v>
      </c>
      <c r="H1178" s="7">
        <v>0</v>
      </c>
      <c r="I1178" s="7">
        <v>0</v>
      </c>
      <c r="J1178" s="7">
        <v>0</v>
      </c>
      <c r="K1178" s="7">
        <v>0</v>
      </c>
      <c r="L1178" s="7">
        <v>0</v>
      </c>
      <c r="M1178" s="7">
        <v>0</v>
      </c>
      <c r="N1178" s="7">
        <v>0</v>
      </c>
      <c r="O1178" s="7">
        <v>0</v>
      </c>
      <c r="P1178" s="7">
        <v>0</v>
      </c>
      <c r="Q1178" s="7">
        <v>0</v>
      </c>
      <c r="R1178" s="7">
        <v>0</v>
      </c>
    </row>
    <row r="1179" spans="1:18" ht="25.5" x14ac:dyDescent="0.2">
      <c r="A1179" s="5" t="s">
        <v>1677</v>
      </c>
      <c r="B1179" s="16" t="s">
        <v>1675</v>
      </c>
      <c r="C1179" s="7">
        <v>29700000</v>
      </c>
      <c r="D1179" s="7">
        <v>0</v>
      </c>
      <c r="E1179" s="7">
        <v>0</v>
      </c>
      <c r="F1179" s="7">
        <v>0</v>
      </c>
      <c r="G1179" s="7">
        <v>29700000</v>
      </c>
      <c r="H1179" s="7">
        <v>0</v>
      </c>
      <c r="I1179" s="7">
        <v>0</v>
      </c>
      <c r="J1179" s="7">
        <v>0</v>
      </c>
      <c r="K1179" s="7">
        <v>0</v>
      </c>
      <c r="L1179" s="7">
        <v>0</v>
      </c>
      <c r="M1179" s="7">
        <v>0</v>
      </c>
      <c r="N1179" s="7">
        <v>0</v>
      </c>
      <c r="O1179" s="7">
        <v>0</v>
      </c>
      <c r="P1179" s="7">
        <v>0</v>
      </c>
      <c r="Q1179" s="7">
        <v>0</v>
      </c>
      <c r="R1179" s="7">
        <v>0</v>
      </c>
    </row>
    <row r="1180" spans="1:18" x14ac:dyDescent="0.2">
      <c r="A1180" s="5" t="s">
        <v>1678</v>
      </c>
      <c r="B1180" s="14" t="s">
        <v>1359</v>
      </c>
      <c r="C1180" s="7">
        <v>4300000</v>
      </c>
      <c r="D1180" s="7">
        <v>0</v>
      </c>
      <c r="E1180" s="7">
        <v>4300000</v>
      </c>
      <c r="F1180" s="7">
        <v>0</v>
      </c>
      <c r="G1180" s="7">
        <v>0</v>
      </c>
      <c r="H1180" s="7">
        <v>0</v>
      </c>
      <c r="I1180" s="7">
        <v>0</v>
      </c>
      <c r="J1180" s="7">
        <v>0</v>
      </c>
      <c r="K1180" s="7">
        <v>0</v>
      </c>
      <c r="L1180" s="7">
        <v>0</v>
      </c>
      <c r="M1180" s="7">
        <v>0</v>
      </c>
      <c r="N1180" s="7">
        <v>0</v>
      </c>
      <c r="O1180" s="7">
        <v>0</v>
      </c>
      <c r="P1180" s="7">
        <v>0</v>
      </c>
      <c r="Q1180" s="7">
        <v>0</v>
      </c>
      <c r="R1180" s="7">
        <v>0</v>
      </c>
    </row>
    <row r="1181" spans="1:18" ht="25.5" x14ac:dyDescent="0.2">
      <c r="A1181" s="5" t="s">
        <v>1679</v>
      </c>
      <c r="B1181" s="16" t="s">
        <v>1675</v>
      </c>
      <c r="C1181" s="7">
        <v>4300000</v>
      </c>
      <c r="D1181" s="7">
        <v>0</v>
      </c>
      <c r="E1181" s="7">
        <v>4300000</v>
      </c>
      <c r="F1181" s="7">
        <v>0</v>
      </c>
      <c r="G1181" s="7">
        <v>0</v>
      </c>
      <c r="H1181" s="7">
        <v>0</v>
      </c>
      <c r="I1181" s="7">
        <v>0</v>
      </c>
      <c r="J1181" s="7">
        <v>0</v>
      </c>
      <c r="K1181" s="7">
        <v>0</v>
      </c>
      <c r="L1181" s="7">
        <v>0</v>
      </c>
      <c r="M1181" s="7">
        <v>0</v>
      </c>
      <c r="N1181" s="7">
        <v>0</v>
      </c>
      <c r="O1181" s="7">
        <v>0</v>
      </c>
      <c r="P1181" s="7">
        <v>0</v>
      </c>
      <c r="Q1181" s="7">
        <v>0</v>
      </c>
      <c r="R1181" s="7">
        <v>0</v>
      </c>
    </row>
    <row r="1182" spans="1:18" x14ac:dyDescent="0.2">
      <c r="A1182" s="5" t="s">
        <v>1680</v>
      </c>
      <c r="B1182" s="14" t="s">
        <v>115</v>
      </c>
      <c r="C1182" s="7">
        <v>143500000</v>
      </c>
      <c r="D1182" s="7">
        <v>0</v>
      </c>
      <c r="E1182" s="7">
        <v>0</v>
      </c>
      <c r="F1182" s="7">
        <v>29700000</v>
      </c>
      <c r="G1182" s="7">
        <v>0</v>
      </c>
      <c r="H1182" s="7">
        <v>173200000</v>
      </c>
      <c r="I1182" s="7">
        <v>131834834</v>
      </c>
      <c r="J1182" s="7">
        <v>76.117109699769102</v>
      </c>
      <c r="K1182" s="7">
        <v>131834834</v>
      </c>
      <c r="L1182" s="7">
        <v>76.117109699769102</v>
      </c>
      <c r="M1182" s="7">
        <v>128834834</v>
      </c>
      <c r="N1182" s="7">
        <v>74.385008083140903</v>
      </c>
      <c r="O1182" s="7">
        <v>128834834</v>
      </c>
      <c r="P1182" s="7">
        <v>74.385008083140903</v>
      </c>
      <c r="Q1182" s="7">
        <v>41365166</v>
      </c>
      <c r="R1182" s="7">
        <v>23.882890300230901</v>
      </c>
    </row>
    <row r="1183" spans="1:18" ht="25.5" x14ac:dyDescent="0.2">
      <c r="A1183" s="5" t="s">
        <v>1681</v>
      </c>
      <c r="B1183" s="16" t="s">
        <v>1675</v>
      </c>
      <c r="C1183" s="7">
        <v>143500000</v>
      </c>
      <c r="D1183" s="7">
        <v>0</v>
      </c>
      <c r="E1183" s="7">
        <v>0</v>
      </c>
      <c r="F1183" s="7">
        <v>29700000</v>
      </c>
      <c r="G1183" s="7">
        <v>0</v>
      </c>
      <c r="H1183" s="7">
        <v>173200000</v>
      </c>
      <c r="I1183" s="7">
        <v>131834834</v>
      </c>
      <c r="J1183" s="7">
        <v>76.117109699769102</v>
      </c>
      <c r="K1183" s="7">
        <v>131834834</v>
      </c>
      <c r="L1183" s="7">
        <v>76.117109699769102</v>
      </c>
      <c r="M1183" s="7">
        <v>128834834</v>
      </c>
      <c r="N1183" s="7">
        <v>74.385008083140903</v>
      </c>
      <c r="O1183" s="7">
        <v>128834834</v>
      </c>
      <c r="P1183" s="7">
        <v>74.385008083140903</v>
      </c>
      <c r="Q1183" s="7">
        <v>41365166</v>
      </c>
      <c r="R1183" s="7">
        <v>23.882890300230901</v>
      </c>
    </row>
    <row r="1184" spans="1:18" x14ac:dyDescent="0.2">
      <c r="A1184" s="5" t="s">
        <v>1682</v>
      </c>
      <c r="B1184" s="14" t="s">
        <v>82</v>
      </c>
      <c r="C1184" s="7">
        <v>0</v>
      </c>
      <c r="D1184" s="7">
        <v>8000000</v>
      </c>
      <c r="E1184" s="7">
        <v>0</v>
      </c>
      <c r="F1184" s="7">
        <v>0</v>
      </c>
      <c r="G1184" s="7">
        <v>0</v>
      </c>
      <c r="H1184" s="7">
        <v>8000000</v>
      </c>
      <c r="I1184" s="7">
        <v>4006400</v>
      </c>
      <c r="J1184" s="7">
        <v>50.08</v>
      </c>
      <c r="K1184" s="7">
        <v>4006400</v>
      </c>
      <c r="L1184" s="7">
        <v>50.08</v>
      </c>
      <c r="M1184" s="7">
        <v>4006400</v>
      </c>
      <c r="N1184" s="7">
        <v>50.08</v>
      </c>
      <c r="O1184" s="7">
        <v>4006400</v>
      </c>
      <c r="P1184" s="7">
        <v>50.08</v>
      </c>
      <c r="Q1184" s="7">
        <v>3993600</v>
      </c>
      <c r="R1184" s="7">
        <v>49.92</v>
      </c>
    </row>
    <row r="1185" spans="1:18" ht="25.5" x14ac:dyDescent="0.2">
      <c r="A1185" s="5" t="s">
        <v>1683</v>
      </c>
      <c r="B1185" s="16" t="s">
        <v>1675</v>
      </c>
      <c r="C1185" s="7">
        <v>0</v>
      </c>
      <c r="D1185" s="7">
        <v>8000000</v>
      </c>
      <c r="E1185" s="7">
        <v>0</v>
      </c>
      <c r="F1185" s="7">
        <v>0</v>
      </c>
      <c r="G1185" s="7">
        <v>0</v>
      </c>
      <c r="H1185" s="7">
        <v>8000000</v>
      </c>
      <c r="I1185" s="7">
        <v>4006400</v>
      </c>
      <c r="J1185" s="7">
        <v>50.08</v>
      </c>
      <c r="K1185" s="7">
        <v>4006400</v>
      </c>
      <c r="L1185" s="7">
        <v>50.08</v>
      </c>
      <c r="M1185" s="7">
        <v>4006400</v>
      </c>
      <c r="N1185" s="7">
        <v>50.08</v>
      </c>
      <c r="O1185" s="7">
        <v>4006400</v>
      </c>
      <c r="P1185" s="7">
        <v>50.08</v>
      </c>
      <c r="Q1185" s="7">
        <v>3993600</v>
      </c>
      <c r="R1185" s="7">
        <v>49.92</v>
      </c>
    </row>
    <row r="1186" spans="1:18" x14ac:dyDescent="0.2">
      <c r="A1186" s="5" t="s">
        <v>1684</v>
      </c>
      <c r="B1186" s="14" t="s">
        <v>121</v>
      </c>
      <c r="C1186" s="7">
        <v>0</v>
      </c>
      <c r="D1186" s="7">
        <v>4300000</v>
      </c>
      <c r="E1186" s="7">
        <v>0</v>
      </c>
      <c r="F1186" s="7">
        <v>0</v>
      </c>
      <c r="G1186" s="7">
        <v>0</v>
      </c>
      <c r="H1186" s="7">
        <v>4300000</v>
      </c>
      <c r="I1186" s="7">
        <v>4099314</v>
      </c>
      <c r="J1186" s="7">
        <v>95.332883720930198</v>
      </c>
      <c r="K1186" s="7">
        <v>4099314</v>
      </c>
      <c r="L1186" s="7">
        <v>95.332883720930198</v>
      </c>
      <c r="M1186" s="7">
        <v>4099314</v>
      </c>
      <c r="N1186" s="7">
        <v>95.332883720930198</v>
      </c>
      <c r="O1186" s="7">
        <v>4099314</v>
      </c>
      <c r="P1186" s="7">
        <v>95.332883720930198</v>
      </c>
      <c r="Q1186" s="7">
        <v>200686</v>
      </c>
      <c r="R1186" s="7">
        <v>4.66711627906977</v>
      </c>
    </row>
    <row r="1187" spans="1:18" ht="25.5" x14ac:dyDescent="0.2">
      <c r="A1187" s="5" t="s">
        <v>1685</v>
      </c>
      <c r="B1187" s="16" t="s">
        <v>1675</v>
      </c>
      <c r="C1187" s="7">
        <v>0</v>
      </c>
      <c r="D1187" s="7">
        <v>4300000</v>
      </c>
      <c r="E1187" s="7">
        <v>0</v>
      </c>
      <c r="F1187" s="7">
        <v>0</v>
      </c>
      <c r="G1187" s="7">
        <v>0</v>
      </c>
      <c r="H1187" s="7">
        <v>4300000</v>
      </c>
      <c r="I1187" s="7">
        <v>4099314</v>
      </c>
      <c r="J1187" s="7">
        <v>95.332883720930198</v>
      </c>
      <c r="K1187" s="7">
        <v>4099314</v>
      </c>
      <c r="L1187" s="7">
        <v>95.332883720930198</v>
      </c>
      <c r="M1187" s="7">
        <v>4099314</v>
      </c>
      <c r="N1187" s="7">
        <v>95.332883720930198</v>
      </c>
      <c r="O1187" s="7">
        <v>4099314</v>
      </c>
      <c r="P1187" s="7">
        <v>95.332883720930198</v>
      </c>
      <c r="Q1187" s="7">
        <v>200686</v>
      </c>
      <c r="R1187" s="7">
        <v>4.66711627906977</v>
      </c>
    </row>
    <row r="1188" spans="1:18" x14ac:dyDescent="0.2">
      <c r="A1188" s="5" t="s">
        <v>1686</v>
      </c>
      <c r="B1188" s="14" t="s">
        <v>1687</v>
      </c>
      <c r="C1188" s="7">
        <v>3643400000</v>
      </c>
      <c r="D1188" s="7">
        <v>2163981468</v>
      </c>
      <c r="E1188" s="7">
        <v>920573235.55999994</v>
      </c>
      <c r="F1188" s="7">
        <v>26212579</v>
      </c>
      <c r="G1188" s="7">
        <v>31212579</v>
      </c>
      <c r="H1188" s="7">
        <v>4881808232.4399996</v>
      </c>
      <c r="I1188" s="7">
        <v>4446415394.1700001</v>
      </c>
      <c r="J1188" s="7">
        <v>91.081320331741381</v>
      </c>
      <c r="K1188" s="7">
        <v>4446415394.1700001</v>
      </c>
      <c r="L1188" s="7">
        <v>91.081320331741381</v>
      </c>
      <c r="M1188" s="7">
        <v>3433802313.1599998</v>
      </c>
      <c r="N1188" s="7">
        <v>70.338738222901</v>
      </c>
      <c r="O1188" s="7">
        <v>3143868971.1599998</v>
      </c>
      <c r="P1188" s="7">
        <v>64.399681869286496</v>
      </c>
      <c r="Q1188" s="7">
        <v>435392838.26999998</v>
      </c>
      <c r="R1188" s="7">
        <v>8.9186796682585783</v>
      </c>
    </row>
    <row r="1189" spans="1:18" x14ac:dyDescent="0.2">
      <c r="A1189" s="5" t="s">
        <v>1688</v>
      </c>
      <c r="B1189" s="14" t="s">
        <v>1689</v>
      </c>
      <c r="C1189" s="7">
        <v>3643400000</v>
      </c>
      <c r="D1189" s="7">
        <v>2163981468</v>
      </c>
      <c r="E1189" s="7">
        <v>920573235.55999994</v>
      </c>
      <c r="F1189" s="7">
        <v>26212579</v>
      </c>
      <c r="G1189" s="7">
        <v>31212579</v>
      </c>
      <c r="H1189" s="7">
        <v>4881808232.4399996</v>
      </c>
      <c r="I1189" s="7">
        <v>4446415394.1700001</v>
      </c>
      <c r="J1189" s="7">
        <v>91.081320331741381</v>
      </c>
      <c r="K1189" s="7">
        <v>4446415394.1700001</v>
      </c>
      <c r="L1189" s="7">
        <v>91.081320331741381</v>
      </c>
      <c r="M1189" s="7">
        <v>3433802313.1599998</v>
      </c>
      <c r="N1189" s="7">
        <v>70.338738222901</v>
      </c>
      <c r="O1189" s="7">
        <v>3143868971.1599998</v>
      </c>
      <c r="P1189" s="7">
        <v>64.399681869286496</v>
      </c>
      <c r="Q1189" s="7">
        <v>435392838.26999998</v>
      </c>
      <c r="R1189" s="7">
        <v>8.9186796682585783</v>
      </c>
    </row>
    <row r="1190" spans="1:18" x14ac:dyDescent="0.2">
      <c r="A1190" s="5" t="s">
        <v>1690</v>
      </c>
      <c r="B1190" s="14" t="s">
        <v>78</v>
      </c>
      <c r="C1190" s="7">
        <v>1000000</v>
      </c>
      <c r="D1190" s="7">
        <v>0</v>
      </c>
      <c r="E1190" s="7">
        <v>93600</v>
      </c>
      <c r="F1190" s="7">
        <v>0</v>
      </c>
      <c r="G1190" s="7">
        <v>0</v>
      </c>
      <c r="H1190" s="7">
        <v>906400</v>
      </c>
      <c r="I1190" s="7">
        <v>906400</v>
      </c>
      <c r="J1190" s="7">
        <v>100</v>
      </c>
      <c r="K1190" s="7">
        <v>906400</v>
      </c>
      <c r="L1190" s="7">
        <v>100</v>
      </c>
      <c r="M1190" s="7">
        <v>906400</v>
      </c>
      <c r="N1190" s="7">
        <v>100</v>
      </c>
      <c r="O1190" s="7">
        <v>453200</v>
      </c>
      <c r="P1190" s="7">
        <v>50</v>
      </c>
      <c r="Q1190" s="7">
        <v>0</v>
      </c>
      <c r="R1190" s="7">
        <v>0</v>
      </c>
    </row>
    <row r="1191" spans="1:18" x14ac:dyDescent="0.2">
      <c r="A1191" s="5" t="s">
        <v>1691</v>
      </c>
      <c r="B1191" s="14" t="s">
        <v>1692</v>
      </c>
      <c r="C1191" s="7">
        <v>1000000</v>
      </c>
      <c r="D1191" s="7">
        <v>0</v>
      </c>
      <c r="E1191" s="7">
        <v>93600</v>
      </c>
      <c r="F1191" s="7">
        <v>0</v>
      </c>
      <c r="G1191" s="7">
        <v>0</v>
      </c>
      <c r="H1191" s="7">
        <v>906400</v>
      </c>
      <c r="I1191" s="7">
        <v>906400</v>
      </c>
      <c r="J1191" s="7">
        <v>100</v>
      </c>
      <c r="K1191" s="7">
        <v>906400</v>
      </c>
      <c r="L1191" s="7">
        <v>100</v>
      </c>
      <c r="M1191" s="7">
        <v>906400</v>
      </c>
      <c r="N1191" s="7">
        <v>100</v>
      </c>
      <c r="O1191" s="7">
        <v>453200</v>
      </c>
      <c r="P1191" s="7">
        <v>50</v>
      </c>
      <c r="Q1191" s="7">
        <v>0</v>
      </c>
      <c r="R1191" s="7">
        <v>0</v>
      </c>
    </row>
    <row r="1192" spans="1:18" x14ac:dyDescent="0.2">
      <c r="A1192" s="5" t="s">
        <v>1693</v>
      </c>
      <c r="B1192" s="14" t="s">
        <v>1694</v>
      </c>
      <c r="C1192" s="7">
        <v>3430000000</v>
      </c>
      <c r="D1192" s="7">
        <v>0</v>
      </c>
      <c r="E1192" s="7">
        <v>920479635.55999994</v>
      </c>
      <c r="F1192" s="7">
        <v>0</v>
      </c>
      <c r="G1192" s="7">
        <v>0</v>
      </c>
      <c r="H1192" s="7">
        <v>2509520364.4400001</v>
      </c>
      <c r="I1192" s="7">
        <v>2228476261.2600002</v>
      </c>
      <c r="J1192" s="7">
        <v>88.800883740080096</v>
      </c>
      <c r="K1192" s="7">
        <v>2228476261.2600002</v>
      </c>
      <c r="L1192" s="7">
        <v>88.800883740080096</v>
      </c>
      <c r="M1192" s="7">
        <v>2226049707.2600002</v>
      </c>
      <c r="N1192" s="7">
        <v>88.704189804681803</v>
      </c>
      <c r="O1192" s="7">
        <v>2226049707.2600002</v>
      </c>
      <c r="P1192" s="7">
        <v>88.704189804681803</v>
      </c>
      <c r="Q1192" s="7">
        <v>281044103.18000001</v>
      </c>
      <c r="R1192" s="7">
        <v>11.199116259919899</v>
      </c>
    </row>
    <row r="1193" spans="1:18" ht="25.5" x14ac:dyDescent="0.2">
      <c r="A1193" s="5" t="s">
        <v>1695</v>
      </c>
      <c r="B1193" s="16" t="s">
        <v>1696</v>
      </c>
      <c r="C1193" s="7">
        <v>3430000000</v>
      </c>
      <c r="D1193" s="7">
        <v>0</v>
      </c>
      <c r="E1193" s="7">
        <v>920479635.55999994</v>
      </c>
      <c r="F1193" s="7">
        <v>0</v>
      </c>
      <c r="G1193" s="7">
        <v>0</v>
      </c>
      <c r="H1193" s="7">
        <v>2509520364.4400001</v>
      </c>
      <c r="I1193" s="7">
        <v>2228476261.2600002</v>
      </c>
      <c r="J1193" s="7">
        <v>88.800883740080096</v>
      </c>
      <c r="K1193" s="7">
        <v>2228476261.2600002</v>
      </c>
      <c r="L1193" s="7">
        <v>88.800883740080096</v>
      </c>
      <c r="M1193" s="7">
        <v>2226049707.2600002</v>
      </c>
      <c r="N1193" s="7">
        <v>88.704189804681803</v>
      </c>
      <c r="O1193" s="7">
        <v>2226049707.2600002</v>
      </c>
      <c r="P1193" s="7">
        <v>88.704189804681803</v>
      </c>
      <c r="Q1193" s="7">
        <v>281044103.18000001</v>
      </c>
      <c r="R1193" s="7">
        <v>11.199116259919899</v>
      </c>
    </row>
    <row r="1194" spans="1:18" x14ac:dyDescent="0.2">
      <c r="A1194" s="5" t="s">
        <v>1697</v>
      </c>
      <c r="B1194" s="14" t="s">
        <v>1598</v>
      </c>
      <c r="C1194" s="7">
        <v>33300000</v>
      </c>
      <c r="D1194" s="7">
        <v>0</v>
      </c>
      <c r="E1194" s="7">
        <v>0</v>
      </c>
      <c r="F1194" s="7">
        <v>26212579</v>
      </c>
      <c r="G1194" s="7">
        <v>0</v>
      </c>
      <c r="H1194" s="7">
        <v>59512579</v>
      </c>
      <c r="I1194" s="7">
        <v>6097000</v>
      </c>
      <c r="J1194" s="7">
        <v>10.244892932635301</v>
      </c>
      <c r="K1194" s="7">
        <v>6097000</v>
      </c>
      <c r="L1194" s="7">
        <v>10.244892932635301</v>
      </c>
      <c r="M1194" s="7">
        <v>6097000</v>
      </c>
      <c r="N1194" s="7">
        <v>10.244892932635301</v>
      </c>
      <c r="O1194" s="7">
        <v>6097000</v>
      </c>
      <c r="P1194" s="7">
        <v>10.244892932635301</v>
      </c>
      <c r="Q1194" s="7">
        <v>53415579</v>
      </c>
      <c r="R1194" s="7">
        <v>89.755107067364705</v>
      </c>
    </row>
    <row r="1195" spans="1:18" x14ac:dyDescent="0.2">
      <c r="A1195" s="5" t="s">
        <v>1698</v>
      </c>
      <c r="B1195" s="14" t="s">
        <v>1692</v>
      </c>
      <c r="C1195" s="7">
        <v>33300000</v>
      </c>
      <c r="D1195" s="7">
        <v>0</v>
      </c>
      <c r="E1195" s="7">
        <v>0</v>
      </c>
      <c r="F1195" s="7">
        <v>26212579</v>
      </c>
      <c r="G1195" s="7">
        <v>0</v>
      </c>
      <c r="H1195" s="7">
        <v>59512579</v>
      </c>
      <c r="I1195" s="7">
        <v>6097000</v>
      </c>
      <c r="J1195" s="7">
        <v>10.244892932635301</v>
      </c>
      <c r="K1195" s="7">
        <v>6097000</v>
      </c>
      <c r="L1195" s="7">
        <v>10.244892932635301</v>
      </c>
      <c r="M1195" s="7">
        <v>6097000</v>
      </c>
      <c r="N1195" s="7">
        <v>10.244892932635301</v>
      </c>
      <c r="O1195" s="7">
        <v>6097000</v>
      </c>
      <c r="P1195" s="7">
        <v>10.244892932635301</v>
      </c>
      <c r="Q1195" s="7">
        <v>53415579</v>
      </c>
      <c r="R1195" s="7">
        <v>89.755107067364705</v>
      </c>
    </row>
    <row r="1196" spans="1:18" x14ac:dyDescent="0.2">
      <c r="A1196" s="5" t="s">
        <v>1699</v>
      </c>
      <c r="B1196" s="14" t="s">
        <v>115</v>
      </c>
      <c r="C1196" s="7">
        <v>179100000</v>
      </c>
      <c r="D1196" s="7">
        <v>0</v>
      </c>
      <c r="E1196" s="7">
        <v>0</v>
      </c>
      <c r="F1196" s="7">
        <v>0</v>
      </c>
      <c r="G1196" s="7">
        <v>15000000</v>
      </c>
      <c r="H1196" s="7">
        <v>164100000</v>
      </c>
      <c r="I1196" s="7">
        <v>143037420</v>
      </c>
      <c r="J1196" s="7">
        <v>87.164789762340007</v>
      </c>
      <c r="K1196" s="7">
        <v>143037420</v>
      </c>
      <c r="L1196" s="7">
        <v>87.164789762340007</v>
      </c>
      <c r="M1196" s="7">
        <v>118037420</v>
      </c>
      <c r="N1196" s="7">
        <v>71.930176721511302</v>
      </c>
      <c r="O1196" s="7">
        <v>118037420</v>
      </c>
      <c r="P1196" s="7">
        <v>71.930176721511302</v>
      </c>
      <c r="Q1196" s="7">
        <v>21062580</v>
      </c>
      <c r="R1196" s="7">
        <v>12.83521023766</v>
      </c>
    </row>
    <row r="1197" spans="1:18" x14ac:dyDescent="0.2">
      <c r="A1197" s="5" t="s">
        <v>1700</v>
      </c>
      <c r="B1197" s="14" t="s">
        <v>1692</v>
      </c>
      <c r="C1197" s="7">
        <v>179100000</v>
      </c>
      <c r="D1197" s="7">
        <v>0</v>
      </c>
      <c r="E1197" s="7">
        <v>0</v>
      </c>
      <c r="F1197" s="7">
        <v>0</v>
      </c>
      <c r="G1197" s="7">
        <v>15000000</v>
      </c>
      <c r="H1197" s="7">
        <v>164100000</v>
      </c>
      <c r="I1197" s="7">
        <v>143037420</v>
      </c>
      <c r="J1197" s="7">
        <v>87.164789762340007</v>
      </c>
      <c r="K1197" s="7">
        <v>143037420</v>
      </c>
      <c r="L1197" s="7">
        <v>87.164789762340007</v>
      </c>
      <c r="M1197" s="7">
        <v>118037420</v>
      </c>
      <c r="N1197" s="7">
        <v>71.930176721511302</v>
      </c>
      <c r="O1197" s="7">
        <v>118037420</v>
      </c>
      <c r="P1197" s="7">
        <v>71.930176721511302</v>
      </c>
      <c r="Q1197" s="7">
        <v>21062580</v>
      </c>
      <c r="R1197" s="7">
        <v>12.83521023766</v>
      </c>
    </row>
    <row r="1198" spans="1:18" x14ac:dyDescent="0.2">
      <c r="A1198" s="5" t="s">
        <v>1701</v>
      </c>
      <c r="B1198" s="14" t="s">
        <v>1702</v>
      </c>
      <c r="C1198" s="7">
        <v>0</v>
      </c>
      <c r="D1198" s="7">
        <v>966922030</v>
      </c>
      <c r="E1198" s="7">
        <v>0</v>
      </c>
      <c r="F1198" s="7">
        <v>0</v>
      </c>
      <c r="G1198" s="7">
        <v>0</v>
      </c>
      <c r="H1198" s="7">
        <v>966922030</v>
      </c>
      <c r="I1198" s="7">
        <v>910063606.99000001</v>
      </c>
      <c r="J1198" s="7">
        <v>94.119647577995494</v>
      </c>
      <c r="K1198" s="7">
        <v>910063606.99000001</v>
      </c>
      <c r="L1198" s="7">
        <v>94.119647577995494</v>
      </c>
      <c r="M1198" s="7">
        <v>520186211.99000001</v>
      </c>
      <c r="N1198" s="7">
        <v>53.798154954645099</v>
      </c>
      <c r="O1198" s="7">
        <v>378189171.99000001</v>
      </c>
      <c r="P1198" s="7">
        <v>39.112685434419198</v>
      </c>
      <c r="Q1198" s="7">
        <v>56858423.009999998</v>
      </c>
      <c r="R1198" s="7">
        <v>5.8803524220044894</v>
      </c>
    </row>
    <row r="1199" spans="1:18" ht="25.5" x14ac:dyDescent="0.2">
      <c r="A1199" s="5" t="s">
        <v>1703</v>
      </c>
      <c r="B1199" s="16" t="s">
        <v>1696</v>
      </c>
      <c r="C1199" s="7">
        <v>0</v>
      </c>
      <c r="D1199" s="7">
        <v>966922030</v>
      </c>
      <c r="E1199" s="7">
        <v>0</v>
      </c>
      <c r="F1199" s="7">
        <v>0</v>
      </c>
      <c r="G1199" s="7">
        <v>0</v>
      </c>
      <c r="H1199" s="7">
        <v>966922030</v>
      </c>
      <c r="I1199" s="7">
        <v>910063606.99000001</v>
      </c>
      <c r="J1199" s="7">
        <v>94.119647577995494</v>
      </c>
      <c r="K1199" s="7">
        <v>910063606.99000001</v>
      </c>
      <c r="L1199" s="7">
        <v>94.119647577995494</v>
      </c>
      <c r="M1199" s="7">
        <v>520186211.99000001</v>
      </c>
      <c r="N1199" s="7">
        <v>53.798154954645099</v>
      </c>
      <c r="O1199" s="7">
        <v>378189171.99000001</v>
      </c>
      <c r="P1199" s="7">
        <v>39.112685434419198</v>
      </c>
      <c r="Q1199" s="7">
        <v>56858423.009999998</v>
      </c>
      <c r="R1199" s="7">
        <v>5.8803524220044894</v>
      </c>
    </row>
    <row r="1200" spans="1:18" x14ac:dyDescent="0.2">
      <c r="A1200" s="5" t="s">
        <v>1704</v>
      </c>
      <c r="B1200" s="14" t="s">
        <v>82</v>
      </c>
      <c r="C1200" s="7">
        <v>0</v>
      </c>
      <c r="D1200" s="7">
        <v>19700000</v>
      </c>
      <c r="E1200" s="7">
        <v>0</v>
      </c>
      <c r="F1200" s="7">
        <v>0</v>
      </c>
      <c r="G1200" s="7">
        <v>16212579</v>
      </c>
      <c r="H1200" s="7">
        <v>3487421</v>
      </c>
      <c r="I1200" s="7">
        <v>0</v>
      </c>
      <c r="J1200" s="7">
        <v>0</v>
      </c>
      <c r="K1200" s="7">
        <v>0</v>
      </c>
      <c r="L1200" s="7">
        <v>0</v>
      </c>
      <c r="M1200" s="7">
        <v>0</v>
      </c>
      <c r="N1200" s="7">
        <v>0</v>
      </c>
      <c r="O1200" s="7">
        <v>0</v>
      </c>
      <c r="P1200" s="7">
        <v>0</v>
      </c>
      <c r="Q1200" s="7">
        <v>3487421</v>
      </c>
      <c r="R1200" s="7">
        <v>100</v>
      </c>
    </row>
    <row r="1201" spans="1:18" x14ac:dyDescent="0.2">
      <c r="A1201" s="5" t="s">
        <v>1705</v>
      </c>
      <c r="B1201" s="14" t="s">
        <v>1692</v>
      </c>
      <c r="C1201" s="7">
        <v>0</v>
      </c>
      <c r="D1201" s="7">
        <v>19700000</v>
      </c>
      <c r="E1201" s="7">
        <v>0</v>
      </c>
      <c r="F1201" s="7">
        <v>0</v>
      </c>
      <c r="G1201" s="7">
        <v>16212579</v>
      </c>
      <c r="H1201" s="7">
        <v>3487421</v>
      </c>
      <c r="I1201" s="7">
        <v>0</v>
      </c>
      <c r="J1201" s="7">
        <v>0</v>
      </c>
      <c r="K1201" s="7">
        <v>0</v>
      </c>
      <c r="L1201" s="7">
        <v>0</v>
      </c>
      <c r="M1201" s="7">
        <v>0</v>
      </c>
      <c r="N1201" s="7">
        <v>0</v>
      </c>
      <c r="O1201" s="7">
        <v>0</v>
      </c>
      <c r="P1201" s="7">
        <v>0</v>
      </c>
      <c r="Q1201" s="7">
        <v>3487421</v>
      </c>
      <c r="R1201" s="7">
        <v>100</v>
      </c>
    </row>
    <row r="1202" spans="1:18" ht="38.25" x14ac:dyDescent="0.2">
      <c r="A1202" s="5" t="s">
        <v>1706</v>
      </c>
      <c r="B1202" s="16" t="s">
        <v>1707</v>
      </c>
      <c r="C1202" s="7">
        <v>0</v>
      </c>
      <c r="D1202" s="7">
        <v>316374400</v>
      </c>
      <c r="E1202" s="7">
        <v>0</v>
      </c>
      <c r="F1202" s="7">
        <v>0</v>
      </c>
      <c r="G1202" s="7">
        <v>0</v>
      </c>
      <c r="H1202" s="7">
        <v>316374400</v>
      </c>
      <c r="I1202" s="7">
        <v>311935941.00999999</v>
      </c>
      <c r="J1202" s="7">
        <v>98.597086556308</v>
      </c>
      <c r="K1202" s="7">
        <v>311935941.00999999</v>
      </c>
      <c r="L1202" s="7">
        <v>98.597086556308</v>
      </c>
      <c r="M1202" s="7">
        <v>305554513.00999999</v>
      </c>
      <c r="N1202" s="7">
        <v>96.580037136380184</v>
      </c>
      <c r="O1202" s="7">
        <v>305554513.00999999</v>
      </c>
      <c r="P1202" s="7">
        <v>96.580037136380184</v>
      </c>
      <c r="Q1202" s="7">
        <v>4438458.99</v>
      </c>
      <c r="R1202" s="7">
        <v>1.4029134436920299</v>
      </c>
    </row>
    <row r="1203" spans="1:18" ht="25.5" x14ac:dyDescent="0.2">
      <c r="A1203" s="5" t="s">
        <v>1708</v>
      </c>
      <c r="B1203" s="16" t="s">
        <v>1696</v>
      </c>
      <c r="C1203" s="7">
        <v>0</v>
      </c>
      <c r="D1203" s="7">
        <v>316374400</v>
      </c>
      <c r="E1203" s="7">
        <v>0</v>
      </c>
      <c r="F1203" s="7">
        <v>0</v>
      </c>
      <c r="G1203" s="7">
        <v>0</v>
      </c>
      <c r="H1203" s="7">
        <v>316374400</v>
      </c>
      <c r="I1203" s="7">
        <v>311935941.00999999</v>
      </c>
      <c r="J1203" s="7">
        <v>98.597086556308</v>
      </c>
      <c r="K1203" s="7">
        <v>311935941.00999999</v>
      </c>
      <c r="L1203" s="7">
        <v>98.597086556308</v>
      </c>
      <c r="M1203" s="7">
        <v>305554513.00999999</v>
      </c>
      <c r="N1203" s="7">
        <v>96.580037136380184</v>
      </c>
      <c r="O1203" s="7">
        <v>305554513.00999999</v>
      </c>
      <c r="P1203" s="7">
        <v>96.580037136380184</v>
      </c>
      <c r="Q1203" s="7">
        <v>4438458.99</v>
      </c>
      <c r="R1203" s="7">
        <v>1.4029134436920299</v>
      </c>
    </row>
    <row r="1204" spans="1:18" x14ac:dyDescent="0.2">
      <c r="A1204" s="5" t="s">
        <v>1709</v>
      </c>
      <c r="B1204" s="14" t="s">
        <v>121</v>
      </c>
      <c r="C1204" s="7">
        <v>0</v>
      </c>
      <c r="D1204" s="7">
        <v>5000000</v>
      </c>
      <c r="E1204" s="7">
        <v>0</v>
      </c>
      <c r="F1204" s="7">
        <v>0</v>
      </c>
      <c r="G1204" s="7">
        <v>0</v>
      </c>
      <c r="H1204" s="7">
        <v>5000000</v>
      </c>
      <c r="I1204" s="7">
        <v>3225210</v>
      </c>
      <c r="J1204" s="7">
        <v>64.504199999999997</v>
      </c>
      <c r="K1204" s="7">
        <v>3225210</v>
      </c>
      <c r="L1204" s="7">
        <v>64.504199999999997</v>
      </c>
      <c r="M1204" s="7">
        <v>3225210</v>
      </c>
      <c r="N1204" s="7">
        <v>64.504199999999997</v>
      </c>
      <c r="O1204" s="7">
        <v>3225210</v>
      </c>
      <c r="P1204" s="7">
        <v>64.504199999999997</v>
      </c>
      <c r="Q1204" s="7">
        <v>1774790</v>
      </c>
      <c r="R1204" s="7">
        <v>35.495800000000003</v>
      </c>
    </row>
    <row r="1205" spans="1:18" x14ac:dyDescent="0.2">
      <c r="A1205" s="5" t="s">
        <v>1710</v>
      </c>
      <c r="B1205" s="14" t="s">
        <v>1692</v>
      </c>
      <c r="C1205" s="7">
        <v>0</v>
      </c>
      <c r="D1205" s="7">
        <v>5000000</v>
      </c>
      <c r="E1205" s="7">
        <v>0</v>
      </c>
      <c r="F1205" s="7">
        <v>0</v>
      </c>
      <c r="G1205" s="7">
        <v>0</v>
      </c>
      <c r="H1205" s="7">
        <v>5000000</v>
      </c>
      <c r="I1205" s="7">
        <v>3225210</v>
      </c>
      <c r="J1205" s="7">
        <v>64.504199999999997</v>
      </c>
      <c r="K1205" s="7">
        <v>3225210</v>
      </c>
      <c r="L1205" s="7">
        <v>64.504199999999997</v>
      </c>
      <c r="M1205" s="7">
        <v>3225210</v>
      </c>
      <c r="N1205" s="7">
        <v>64.504199999999997</v>
      </c>
      <c r="O1205" s="7">
        <v>3225210</v>
      </c>
      <c r="P1205" s="7">
        <v>64.504199999999997</v>
      </c>
      <c r="Q1205" s="7">
        <v>1774790</v>
      </c>
      <c r="R1205" s="7">
        <v>35.495800000000003</v>
      </c>
    </row>
    <row r="1206" spans="1:18" x14ac:dyDescent="0.2">
      <c r="A1206" s="5" t="s">
        <v>1711</v>
      </c>
      <c r="B1206" s="14" t="s">
        <v>1712</v>
      </c>
      <c r="C1206" s="7">
        <v>0</v>
      </c>
      <c r="D1206" s="7">
        <v>855985038</v>
      </c>
      <c r="E1206" s="7">
        <v>0</v>
      </c>
      <c r="F1206" s="7">
        <v>0</v>
      </c>
      <c r="G1206" s="7">
        <v>0</v>
      </c>
      <c r="H1206" s="7">
        <v>855985038</v>
      </c>
      <c r="I1206" s="7">
        <v>842673554.90999997</v>
      </c>
      <c r="J1206" s="7">
        <v>98.444893018094987</v>
      </c>
      <c r="K1206" s="7">
        <v>842673554.90999997</v>
      </c>
      <c r="L1206" s="7">
        <v>98.444893018094987</v>
      </c>
      <c r="M1206" s="7">
        <v>253745850.90000001</v>
      </c>
      <c r="N1206" s="7">
        <v>29.6437250226797</v>
      </c>
      <c r="O1206" s="7">
        <v>106262748.90000001</v>
      </c>
      <c r="P1206" s="7">
        <v>12.414089520569398</v>
      </c>
      <c r="Q1206" s="7">
        <v>13311483.09</v>
      </c>
      <c r="R1206" s="7">
        <v>1.5551069819049799</v>
      </c>
    </row>
    <row r="1207" spans="1:18" ht="25.5" x14ac:dyDescent="0.2">
      <c r="A1207" s="5" t="s">
        <v>1713</v>
      </c>
      <c r="B1207" s="16" t="s">
        <v>1696</v>
      </c>
      <c r="C1207" s="7">
        <v>0</v>
      </c>
      <c r="D1207" s="7">
        <v>855985038</v>
      </c>
      <c r="E1207" s="7">
        <v>0</v>
      </c>
      <c r="F1207" s="7">
        <v>0</v>
      </c>
      <c r="G1207" s="7">
        <v>0</v>
      </c>
      <c r="H1207" s="7">
        <v>855985038</v>
      </c>
      <c r="I1207" s="7">
        <v>842673554.90999997</v>
      </c>
      <c r="J1207" s="7">
        <v>98.444893018094987</v>
      </c>
      <c r="K1207" s="7">
        <v>842673554.90999997</v>
      </c>
      <c r="L1207" s="7">
        <v>98.444893018094987</v>
      </c>
      <c r="M1207" s="7">
        <v>253745850.90000001</v>
      </c>
      <c r="N1207" s="7">
        <v>29.6437250226797</v>
      </c>
      <c r="O1207" s="7">
        <v>106262748.90000001</v>
      </c>
      <c r="P1207" s="7">
        <v>12.414089520569398</v>
      </c>
      <c r="Q1207" s="7">
        <v>13311483.09</v>
      </c>
      <c r="R1207" s="7">
        <v>1.5551069819049799</v>
      </c>
    </row>
    <row r="1208" spans="1:18" x14ac:dyDescent="0.2">
      <c r="A1208" s="5" t="s">
        <v>1714</v>
      </c>
      <c r="B1208" s="14" t="s">
        <v>1715</v>
      </c>
      <c r="C1208" s="7">
        <v>444020162</v>
      </c>
      <c r="D1208" s="7">
        <v>0</v>
      </c>
      <c r="E1208" s="7">
        <v>97111166</v>
      </c>
      <c r="F1208" s="7">
        <v>41461866</v>
      </c>
      <c r="G1208" s="7">
        <v>41461866</v>
      </c>
      <c r="H1208" s="7">
        <v>346908996</v>
      </c>
      <c r="I1208" s="7">
        <v>285206605</v>
      </c>
      <c r="J1208" s="7">
        <v>82.213666491369992</v>
      </c>
      <c r="K1208" s="7">
        <v>285206605</v>
      </c>
      <c r="L1208" s="7">
        <v>82.213666491369992</v>
      </c>
      <c r="M1208" s="7">
        <v>280206605</v>
      </c>
      <c r="N1208" s="7">
        <v>80.772366306695588</v>
      </c>
      <c r="O1208" s="7">
        <v>258340829</v>
      </c>
      <c r="P1208" s="7">
        <v>74.469336909325904</v>
      </c>
      <c r="Q1208" s="7">
        <v>61702391</v>
      </c>
      <c r="R1208" s="7">
        <v>17.786333508629998</v>
      </c>
    </row>
    <row r="1209" spans="1:18" x14ac:dyDescent="0.2">
      <c r="A1209" s="5" t="s">
        <v>1716</v>
      </c>
      <c r="B1209" s="14" t="s">
        <v>1717</v>
      </c>
      <c r="C1209" s="7">
        <v>444020162</v>
      </c>
      <c r="D1209" s="7">
        <v>0</v>
      </c>
      <c r="E1209" s="7">
        <v>97111166</v>
      </c>
      <c r="F1209" s="7">
        <v>41461866</v>
      </c>
      <c r="G1209" s="7">
        <v>41461866</v>
      </c>
      <c r="H1209" s="7">
        <v>346908996</v>
      </c>
      <c r="I1209" s="7">
        <v>285206605</v>
      </c>
      <c r="J1209" s="7">
        <v>82.213666491369992</v>
      </c>
      <c r="K1209" s="7">
        <v>285206605</v>
      </c>
      <c r="L1209" s="7">
        <v>82.213666491369992</v>
      </c>
      <c r="M1209" s="7">
        <v>280206605</v>
      </c>
      <c r="N1209" s="7">
        <v>80.772366306695588</v>
      </c>
      <c r="O1209" s="7">
        <v>258340829</v>
      </c>
      <c r="P1209" s="7">
        <v>74.469336909325904</v>
      </c>
      <c r="Q1209" s="7">
        <v>61702391</v>
      </c>
      <c r="R1209" s="7">
        <v>17.786333508629998</v>
      </c>
    </row>
    <row r="1210" spans="1:18" x14ac:dyDescent="0.2">
      <c r="A1210" s="5" t="s">
        <v>1718</v>
      </c>
      <c r="B1210" s="14" t="s">
        <v>78</v>
      </c>
      <c r="C1210" s="7">
        <v>195994386</v>
      </c>
      <c r="D1210" s="7">
        <v>0</v>
      </c>
      <c r="E1210" s="7">
        <v>97111166</v>
      </c>
      <c r="F1210" s="7">
        <v>0</v>
      </c>
      <c r="G1210" s="7">
        <v>0</v>
      </c>
      <c r="H1210" s="7">
        <v>98883220</v>
      </c>
      <c r="I1210" s="7">
        <v>98883220</v>
      </c>
      <c r="J1210" s="7">
        <v>100</v>
      </c>
      <c r="K1210" s="7">
        <v>98883220</v>
      </c>
      <c r="L1210" s="7">
        <v>100</v>
      </c>
      <c r="M1210" s="7">
        <v>98883220</v>
      </c>
      <c r="N1210" s="7">
        <v>100</v>
      </c>
      <c r="O1210" s="7">
        <v>77017444</v>
      </c>
      <c r="P1210" s="7">
        <v>77.88727349291419</v>
      </c>
      <c r="Q1210" s="7">
        <v>0</v>
      </c>
      <c r="R1210" s="7">
        <v>0</v>
      </c>
    </row>
    <row r="1211" spans="1:18" ht="38.25" x14ac:dyDescent="0.2">
      <c r="A1211" s="5" t="s">
        <v>1719</v>
      </c>
      <c r="B1211" s="16" t="s">
        <v>1720</v>
      </c>
      <c r="C1211" s="7">
        <v>994386</v>
      </c>
      <c r="D1211" s="7">
        <v>0</v>
      </c>
      <c r="E1211" s="7">
        <v>994386</v>
      </c>
      <c r="F1211" s="7">
        <v>0</v>
      </c>
      <c r="G1211" s="7">
        <v>0</v>
      </c>
      <c r="H1211" s="7">
        <v>0</v>
      </c>
      <c r="I1211" s="7">
        <v>0</v>
      </c>
      <c r="J1211" s="7">
        <v>0</v>
      </c>
      <c r="K1211" s="7">
        <v>0</v>
      </c>
      <c r="L1211" s="7">
        <v>0</v>
      </c>
      <c r="M1211" s="7">
        <v>0</v>
      </c>
      <c r="N1211" s="7">
        <v>0</v>
      </c>
      <c r="O1211" s="7">
        <v>0</v>
      </c>
      <c r="P1211" s="7">
        <v>0</v>
      </c>
      <c r="Q1211" s="7">
        <v>0</v>
      </c>
      <c r="R1211" s="7">
        <v>0</v>
      </c>
    </row>
    <row r="1212" spans="1:18" ht="25.5" x14ac:dyDescent="0.2">
      <c r="A1212" s="5" t="s">
        <v>1721</v>
      </c>
      <c r="B1212" s="16" t="s">
        <v>1722</v>
      </c>
      <c r="C1212" s="7">
        <v>195000000</v>
      </c>
      <c r="D1212" s="7">
        <v>0</v>
      </c>
      <c r="E1212" s="7">
        <v>96116780</v>
      </c>
      <c r="F1212" s="7">
        <v>0</v>
      </c>
      <c r="G1212" s="7">
        <v>0</v>
      </c>
      <c r="H1212" s="7">
        <v>98883220</v>
      </c>
      <c r="I1212" s="7">
        <v>98883220</v>
      </c>
      <c r="J1212" s="7">
        <v>100</v>
      </c>
      <c r="K1212" s="7">
        <v>98883220</v>
      </c>
      <c r="L1212" s="7">
        <v>100</v>
      </c>
      <c r="M1212" s="7">
        <v>98883220</v>
      </c>
      <c r="N1212" s="7">
        <v>100</v>
      </c>
      <c r="O1212" s="7">
        <v>77017444</v>
      </c>
      <c r="P1212" s="7">
        <v>77.88727349291419</v>
      </c>
      <c r="Q1212" s="7">
        <v>0</v>
      </c>
      <c r="R1212" s="7">
        <v>0</v>
      </c>
    </row>
    <row r="1213" spans="1:18" x14ac:dyDescent="0.2">
      <c r="A1213" s="5" t="s">
        <v>1723</v>
      </c>
      <c r="B1213" s="14" t="s">
        <v>1598</v>
      </c>
      <c r="C1213" s="7">
        <v>120755776</v>
      </c>
      <c r="D1213" s="7">
        <v>0</v>
      </c>
      <c r="E1213" s="7">
        <v>0</v>
      </c>
      <c r="F1213" s="7">
        <v>0</v>
      </c>
      <c r="G1213" s="7">
        <v>41461866</v>
      </c>
      <c r="H1213" s="7">
        <v>79293910</v>
      </c>
      <c r="I1213" s="7">
        <v>36566096</v>
      </c>
      <c r="J1213" s="7">
        <v>46.114633519774699</v>
      </c>
      <c r="K1213" s="7">
        <v>36566096</v>
      </c>
      <c r="L1213" s="7">
        <v>46.114633519774699</v>
      </c>
      <c r="M1213" s="7">
        <v>31566096</v>
      </c>
      <c r="N1213" s="7">
        <v>39.808979024997001</v>
      </c>
      <c r="O1213" s="7">
        <v>31566096</v>
      </c>
      <c r="P1213" s="7">
        <v>39.808979024997001</v>
      </c>
      <c r="Q1213" s="7">
        <v>42727814</v>
      </c>
      <c r="R1213" s="7">
        <v>53.885366480225294</v>
      </c>
    </row>
    <row r="1214" spans="1:18" ht="38.25" x14ac:dyDescent="0.2">
      <c r="A1214" s="5" t="s">
        <v>1724</v>
      </c>
      <c r="B1214" s="16" t="s">
        <v>1720</v>
      </c>
      <c r="C1214" s="7">
        <v>61305776</v>
      </c>
      <c r="D1214" s="7">
        <v>0</v>
      </c>
      <c r="E1214" s="7">
        <v>0</v>
      </c>
      <c r="F1214" s="7">
        <v>0</v>
      </c>
      <c r="G1214" s="7">
        <v>24648813</v>
      </c>
      <c r="H1214" s="7">
        <v>36656963</v>
      </c>
      <c r="I1214" s="7">
        <v>5000000</v>
      </c>
      <c r="J1214" s="7">
        <v>13.639973393322299</v>
      </c>
      <c r="K1214" s="7">
        <v>5000000</v>
      </c>
      <c r="L1214" s="7">
        <v>13.639973393322299</v>
      </c>
      <c r="M1214" s="7">
        <v>0</v>
      </c>
      <c r="N1214" s="7">
        <v>0</v>
      </c>
      <c r="O1214" s="7">
        <v>0</v>
      </c>
      <c r="P1214" s="7">
        <v>0</v>
      </c>
      <c r="Q1214" s="7">
        <v>31656963</v>
      </c>
      <c r="R1214" s="7">
        <v>86.360026606677692</v>
      </c>
    </row>
    <row r="1215" spans="1:18" ht="25.5" x14ac:dyDescent="0.2">
      <c r="A1215" s="5" t="s">
        <v>1725</v>
      </c>
      <c r="B1215" s="16" t="s">
        <v>1722</v>
      </c>
      <c r="C1215" s="7">
        <v>59450000</v>
      </c>
      <c r="D1215" s="7">
        <v>0</v>
      </c>
      <c r="E1215" s="7">
        <v>0</v>
      </c>
      <c r="F1215" s="7">
        <v>0</v>
      </c>
      <c r="G1215" s="7">
        <v>16813053</v>
      </c>
      <c r="H1215" s="7">
        <v>42636947</v>
      </c>
      <c r="I1215" s="7">
        <v>31566096</v>
      </c>
      <c r="J1215" s="7">
        <v>74.034606652300894</v>
      </c>
      <c r="K1215" s="7">
        <v>31566096</v>
      </c>
      <c r="L1215" s="7">
        <v>74.034606652300894</v>
      </c>
      <c r="M1215" s="7">
        <v>31566096</v>
      </c>
      <c r="N1215" s="7">
        <v>74.034606652300894</v>
      </c>
      <c r="O1215" s="7">
        <v>31566096</v>
      </c>
      <c r="P1215" s="7">
        <v>74.034606652300894</v>
      </c>
      <c r="Q1215" s="7">
        <v>11070851</v>
      </c>
      <c r="R1215" s="7">
        <v>25.965393347699099</v>
      </c>
    </row>
    <row r="1216" spans="1:18" x14ac:dyDescent="0.2">
      <c r="A1216" s="5" t="s">
        <v>1726</v>
      </c>
      <c r="B1216" s="14" t="s">
        <v>1359</v>
      </c>
      <c r="C1216" s="7">
        <v>8670000</v>
      </c>
      <c r="D1216" s="7">
        <v>0</v>
      </c>
      <c r="E1216" s="7">
        <v>0</v>
      </c>
      <c r="F1216" s="7">
        <v>0</v>
      </c>
      <c r="G1216" s="7">
        <v>0</v>
      </c>
      <c r="H1216" s="7">
        <v>8670000</v>
      </c>
      <c r="I1216" s="7">
        <v>7981587</v>
      </c>
      <c r="J1216" s="7">
        <v>92.059826989619395</v>
      </c>
      <c r="K1216" s="7">
        <v>7981587</v>
      </c>
      <c r="L1216" s="7">
        <v>92.059826989619395</v>
      </c>
      <c r="M1216" s="7">
        <v>7981587</v>
      </c>
      <c r="N1216" s="7">
        <v>92.059826989619395</v>
      </c>
      <c r="O1216" s="7">
        <v>7981587</v>
      </c>
      <c r="P1216" s="7">
        <v>92.059826989619395</v>
      </c>
      <c r="Q1216" s="7">
        <v>688413</v>
      </c>
      <c r="R1216" s="7">
        <v>7.9401730103806196</v>
      </c>
    </row>
    <row r="1217" spans="1:18" ht="38.25" x14ac:dyDescent="0.2">
      <c r="A1217" s="5" t="s">
        <v>1727</v>
      </c>
      <c r="B1217" s="16" t="s">
        <v>1720</v>
      </c>
      <c r="C1217" s="7">
        <v>8670000</v>
      </c>
      <c r="D1217" s="7">
        <v>0</v>
      </c>
      <c r="E1217" s="7">
        <v>0</v>
      </c>
      <c r="F1217" s="7">
        <v>0</v>
      </c>
      <c r="G1217" s="7">
        <v>0</v>
      </c>
      <c r="H1217" s="7">
        <v>8670000</v>
      </c>
      <c r="I1217" s="7">
        <v>7981587</v>
      </c>
      <c r="J1217" s="7">
        <v>92.059826989619395</v>
      </c>
      <c r="K1217" s="7">
        <v>7981587</v>
      </c>
      <c r="L1217" s="7">
        <v>92.059826989619395</v>
      </c>
      <c r="M1217" s="7">
        <v>7981587</v>
      </c>
      <c r="N1217" s="7">
        <v>92.059826989619395</v>
      </c>
      <c r="O1217" s="7">
        <v>7981587</v>
      </c>
      <c r="P1217" s="7">
        <v>92.059826989619395</v>
      </c>
      <c r="Q1217" s="7">
        <v>688413</v>
      </c>
      <c r="R1217" s="7">
        <v>7.9401730103806196</v>
      </c>
    </row>
    <row r="1218" spans="1:18" x14ac:dyDescent="0.2">
      <c r="A1218" s="5" t="s">
        <v>1728</v>
      </c>
      <c r="B1218" s="14" t="s">
        <v>115</v>
      </c>
      <c r="C1218" s="7">
        <v>118600000</v>
      </c>
      <c r="D1218" s="7">
        <v>0</v>
      </c>
      <c r="E1218" s="7">
        <v>0</v>
      </c>
      <c r="F1218" s="7">
        <v>23249287</v>
      </c>
      <c r="G1218" s="7">
        <v>0</v>
      </c>
      <c r="H1218" s="7">
        <v>141849287</v>
      </c>
      <c r="I1218" s="7">
        <v>125577661</v>
      </c>
      <c r="J1218" s="7">
        <v>88.528933529288693</v>
      </c>
      <c r="K1218" s="7">
        <v>125577661</v>
      </c>
      <c r="L1218" s="7">
        <v>88.528933529288693</v>
      </c>
      <c r="M1218" s="7">
        <v>125577661</v>
      </c>
      <c r="N1218" s="7">
        <v>88.528933529288693</v>
      </c>
      <c r="O1218" s="7">
        <v>125577661</v>
      </c>
      <c r="P1218" s="7">
        <v>88.528933529288693</v>
      </c>
      <c r="Q1218" s="7">
        <v>16271626</v>
      </c>
      <c r="R1218" s="7">
        <v>11.4710664707113</v>
      </c>
    </row>
    <row r="1219" spans="1:18" ht="38.25" x14ac:dyDescent="0.2">
      <c r="A1219" s="5" t="s">
        <v>1729</v>
      </c>
      <c r="B1219" s="16" t="s">
        <v>1720</v>
      </c>
      <c r="C1219" s="7">
        <v>118600000</v>
      </c>
      <c r="D1219" s="7">
        <v>0</v>
      </c>
      <c r="E1219" s="7">
        <v>0</v>
      </c>
      <c r="F1219" s="7">
        <v>13563373</v>
      </c>
      <c r="G1219" s="7">
        <v>0</v>
      </c>
      <c r="H1219" s="7">
        <v>132163373</v>
      </c>
      <c r="I1219" s="7">
        <v>116904457</v>
      </c>
      <c r="J1219" s="7">
        <v>88.454504713647097</v>
      </c>
      <c r="K1219" s="7">
        <v>116904457</v>
      </c>
      <c r="L1219" s="7">
        <v>88.454504713647097</v>
      </c>
      <c r="M1219" s="7">
        <v>116904457</v>
      </c>
      <c r="N1219" s="7">
        <v>88.454504713647097</v>
      </c>
      <c r="O1219" s="7">
        <v>116904457</v>
      </c>
      <c r="P1219" s="7">
        <v>88.454504713647097</v>
      </c>
      <c r="Q1219" s="7">
        <v>15258916</v>
      </c>
      <c r="R1219" s="7">
        <v>11.545495286352899</v>
      </c>
    </row>
    <row r="1220" spans="1:18" ht="25.5" x14ac:dyDescent="0.2">
      <c r="A1220" s="5" t="s">
        <v>1730</v>
      </c>
      <c r="B1220" s="16" t="s">
        <v>1722</v>
      </c>
      <c r="C1220" s="7">
        <v>0</v>
      </c>
      <c r="D1220" s="7">
        <v>0</v>
      </c>
      <c r="E1220" s="7">
        <v>0</v>
      </c>
      <c r="F1220" s="7">
        <v>9685914</v>
      </c>
      <c r="G1220" s="7">
        <v>0</v>
      </c>
      <c r="H1220" s="7">
        <v>9685914</v>
      </c>
      <c r="I1220" s="7">
        <v>8673204</v>
      </c>
      <c r="J1220" s="7">
        <v>89.544507622099488</v>
      </c>
      <c r="K1220" s="7">
        <v>8673204</v>
      </c>
      <c r="L1220" s="7">
        <v>89.544507622099488</v>
      </c>
      <c r="M1220" s="7">
        <v>8673204</v>
      </c>
      <c r="N1220" s="7">
        <v>89.544507622099488</v>
      </c>
      <c r="O1220" s="7">
        <v>8673204</v>
      </c>
      <c r="P1220" s="7">
        <v>89.544507622099488</v>
      </c>
      <c r="Q1220" s="7">
        <v>1012710</v>
      </c>
      <c r="R1220" s="7">
        <v>10.4554923779005</v>
      </c>
    </row>
    <row r="1221" spans="1:18" x14ac:dyDescent="0.2">
      <c r="A1221" s="5" t="s">
        <v>1731</v>
      </c>
      <c r="B1221" s="14" t="s">
        <v>82</v>
      </c>
      <c r="C1221" s="7">
        <v>0</v>
      </c>
      <c r="D1221" s="7">
        <v>0</v>
      </c>
      <c r="E1221" s="7">
        <v>0</v>
      </c>
      <c r="F1221" s="7">
        <v>16212579</v>
      </c>
      <c r="G1221" s="7">
        <v>0</v>
      </c>
      <c r="H1221" s="7">
        <v>16212579</v>
      </c>
      <c r="I1221" s="7">
        <v>16198041</v>
      </c>
      <c r="J1221" s="7">
        <v>99.910328887217801</v>
      </c>
      <c r="K1221" s="7">
        <v>16198041</v>
      </c>
      <c r="L1221" s="7">
        <v>99.910328887217801</v>
      </c>
      <c r="M1221" s="7">
        <v>16198041</v>
      </c>
      <c r="N1221" s="7">
        <v>99.910328887217801</v>
      </c>
      <c r="O1221" s="7">
        <v>16198041</v>
      </c>
      <c r="P1221" s="7">
        <v>99.910328887217801</v>
      </c>
      <c r="Q1221" s="7">
        <v>14538</v>
      </c>
      <c r="R1221" s="7">
        <v>8.9671112782241491E-2</v>
      </c>
    </row>
    <row r="1222" spans="1:18" ht="38.25" x14ac:dyDescent="0.2">
      <c r="A1222" s="5" t="s">
        <v>1732</v>
      </c>
      <c r="B1222" s="16" t="s">
        <v>1720</v>
      </c>
      <c r="C1222" s="7">
        <v>0</v>
      </c>
      <c r="D1222" s="7">
        <v>0</v>
      </c>
      <c r="E1222" s="7">
        <v>0</v>
      </c>
      <c r="F1222" s="7">
        <v>9085440</v>
      </c>
      <c r="G1222" s="7">
        <v>0</v>
      </c>
      <c r="H1222" s="7">
        <v>9085440</v>
      </c>
      <c r="I1222" s="7">
        <v>9070902</v>
      </c>
      <c r="J1222" s="7">
        <v>99.839985735418409</v>
      </c>
      <c r="K1222" s="7">
        <v>9070902</v>
      </c>
      <c r="L1222" s="7">
        <v>99.839985735418409</v>
      </c>
      <c r="M1222" s="7">
        <v>9070902</v>
      </c>
      <c r="N1222" s="7">
        <v>99.839985735418409</v>
      </c>
      <c r="O1222" s="7">
        <v>9070902</v>
      </c>
      <c r="P1222" s="7">
        <v>99.839985735418409</v>
      </c>
      <c r="Q1222" s="7">
        <v>14538</v>
      </c>
      <c r="R1222" s="7">
        <v>0.160014264581572</v>
      </c>
    </row>
    <row r="1223" spans="1:18" ht="25.5" x14ac:dyDescent="0.2">
      <c r="A1223" s="5" t="s">
        <v>1733</v>
      </c>
      <c r="B1223" s="16" t="s">
        <v>1722</v>
      </c>
      <c r="C1223" s="7">
        <v>0</v>
      </c>
      <c r="D1223" s="7">
        <v>0</v>
      </c>
      <c r="E1223" s="7">
        <v>0</v>
      </c>
      <c r="F1223" s="7">
        <v>7127139</v>
      </c>
      <c r="G1223" s="7">
        <v>0</v>
      </c>
      <c r="H1223" s="7">
        <v>7127139</v>
      </c>
      <c r="I1223" s="7">
        <v>7127139</v>
      </c>
      <c r="J1223" s="7">
        <v>100</v>
      </c>
      <c r="K1223" s="7">
        <v>7127139</v>
      </c>
      <c r="L1223" s="7">
        <v>100</v>
      </c>
      <c r="M1223" s="7">
        <v>7127139</v>
      </c>
      <c r="N1223" s="7">
        <v>100</v>
      </c>
      <c r="O1223" s="7">
        <v>7127139</v>
      </c>
      <c r="P1223" s="7">
        <v>100</v>
      </c>
      <c r="Q1223" s="7">
        <v>0</v>
      </c>
      <c r="R1223" s="7">
        <v>0</v>
      </c>
    </row>
    <row r="1224" spans="1:18" x14ac:dyDescent="0.2">
      <c r="A1224" s="5" t="s">
        <v>1734</v>
      </c>
      <c r="B1224" s="14" t="s">
        <v>121</v>
      </c>
      <c r="C1224" s="7">
        <v>0</v>
      </c>
      <c r="D1224" s="7">
        <v>0</v>
      </c>
      <c r="E1224" s="7">
        <v>0</v>
      </c>
      <c r="F1224" s="7">
        <v>2000000</v>
      </c>
      <c r="G1224" s="7">
        <v>0</v>
      </c>
      <c r="H1224" s="7">
        <v>2000000</v>
      </c>
      <c r="I1224" s="7">
        <v>0</v>
      </c>
      <c r="J1224" s="7">
        <v>0</v>
      </c>
      <c r="K1224" s="7">
        <v>0</v>
      </c>
      <c r="L1224" s="7">
        <v>0</v>
      </c>
      <c r="M1224" s="7">
        <v>0</v>
      </c>
      <c r="N1224" s="7">
        <v>0</v>
      </c>
      <c r="O1224" s="7">
        <v>0</v>
      </c>
      <c r="P1224" s="7">
        <v>0</v>
      </c>
      <c r="Q1224" s="7">
        <v>2000000</v>
      </c>
      <c r="R1224" s="7">
        <v>100</v>
      </c>
    </row>
    <row r="1225" spans="1:18" ht="38.25" x14ac:dyDescent="0.2">
      <c r="A1225" s="5" t="s">
        <v>1735</v>
      </c>
      <c r="B1225" s="16" t="s">
        <v>1720</v>
      </c>
      <c r="C1225" s="7">
        <v>0</v>
      </c>
      <c r="D1225" s="7">
        <v>0</v>
      </c>
      <c r="E1225" s="7">
        <v>0</v>
      </c>
      <c r="F1225" s="7">
        <v>2000000</v>
      </c>
      <c r="G1225" s="7">
        <v>0</v>
      </c>
      <c r="H1225" s="7">
        <v>2000000</v>
      </c>
      <c r="I1225" s="7">
        <v>0</v>
      </c>
      <c r="J1225" s="7">
        <v>0</v>
      </c>
      <c r="K1225" s="7">
        <v>0</v>
      </c>
      <c r="L1225" s="7">
        <v>0</v>
      </c>
      <c r="M1225" s="7">
        <v>0</v>
      </c>
      <c r="N1225" s="7">
        <v>0</v>
      </c>
      <c r="O1225" s="7">
        <v>0</v>
      </c>
      <c r="P1225" s="7">
        <v>0</v>
      </c>
      <c r="Q1225" s="7">
        <v>2000000</v>
      </c>
      <c r="R1225" s="7">
        <v>100</v>
      </c>
    </row>
    <row r="1226" spans="1:18" x14ac:dyDescent="0.2">
      <c r="A1226" s="5" t="s">
        <v>1736</v>
      </c>
      <c r="B1226" s="14" t="s">
        <v>1737</v>
      </c>
      <c r="C1226" s="7">
        <v>122060000</v>
      </c>
      <c r="D1226" s="7">
        <v>4700000</v>
      </c>
      <c r="E1226" s="7">
        <v>5760000</v>
      </c>
      <c r="F1226" s="7">
        <v>0</v>
      </c>
      <c r="G1226" s="7">
        <v>0</v>
      </c>
      <c r="H1226" s="7">
        <v>121000000</v>
      </c>
      <c r="I1226" s="7">
        <v>89931980</v>
      </c>
      <c r="J1226" s="7">
        <v>74.323950413223088</v>
      </c>
      <c r="K1226" s="7">
        <v>89931980</v>
      </c>
      <c r="L1226" s="7">
        <v>74.323950413223088</v>
      </c>
      <c r="M1226" s="7">
        <v>89931980</v>
      </c>
      <c r="N1226" s="7">
        <v>74.323950413223088</v>
      </c>
      <c r="O1226" s="7">
        <v>89931980</v>
      </c>
      <c r="P1226" s="7">
        <v>74.323950413223088</v>
      </c>
      <c r="Q1226" s="7">
        <v>31068020</v>
      </c>
      <c r="R1226" s="7">
        <v>25.676049586776898</v>
      </c>
    </row>
    <row r="1227" spans="1:18" x14ac:dyDescent="0.2">
      <c r="A1227" s="5" t="s">
        <v>1738</v>
      </c>
      <c r="B1227" s="14" t="s">
        <v>1739</v>
      </c>
      <c r="C1227" s="7">
        <v>122060000</v>
      </c>
      <c r="D1227" s="7">
        <v>4700000</v>
      </c>
      <c r="E1227" s="7">
        <v>5760000</v>
      </c>
      <c r="F1227" s="7">
        <v>0</v>
      </c>
      <c r="G1227" s="7">
        <v>0</v>
      </c>
      <c r="H1227" s="7">
        <v>121000000</v>
      </c>
      <c r="I1227" s="7">
        <v>89931980</v>
      </c>
      <c r="J1227" s="7">
        <v>74.323950413223088</v>
      </c>
      <c r="K1227" s="7">
        <v>89931980</v>
      </c>
      <c r="L1227" s="7">
        <v>74.323950413223088</v>
      </c>
      <c r="M1227" s="7">
        <v>89931980</v>
      </c>
      <c r="N1227" s="7">
        <v>74.323950413223088</v>
      </c>
      <c r="O1227" s="7">
        <v>89931980</v>
      </c>
      <c r="P1227" s="7">
        <v>74.323950413223088</v>
      </c>
      <c r="Q1227" s="7">
        <v>31068020</v>
      </c>
      <c r="R1227" s="7">
        <v>25.676049586776898</v>
      </c>
    </row>
    <row r="1228" spans="1:18" x14ac:dyDescent="0.2">
      <c r="A1228" s="5" t="s">
        <v>1740</v>
      </c>
      <c r="B1228" s="14" t="s">
        <v>78</v>
      </c>
      <c r="C1228" s="7">
        <v>1060000</v>
      </c>
      <c r="D1228" s="7">
        <v>0</v>
      </c>
      <c r="E1228" s="7">
        <v>1060000</v>
      </c>
      <c r="F1228" s="7">
        <v>0</v>
      </c>
      <c r="G1228" s="7">
        <v>0</v>
      </c>
      <c r="H1228" s="7">
        <v>0</v>
      </c>
      <c r="I1228" s="7">
        <v>0</v>
      </c>
      <c r="J1228" s="7">
        <v>0</v>
      </c>
      <c r="K1228" s="7">
        <v>0</v>
      </c>
      <c r="L1228" s="7">
        <v>0</v>
      </c>
      <c r="M1228" s="7">
        <v>0</v>
      </c>
      <c r="N1228" s="7">
        <v>0</v>
      </c>
      <c r="O1228" s="7">
        <v>0</v>
      </c>
      <c r="P1228" s="7">
        <v>0</v>
      </c>
      <c r="Q1228" s="7">
        <v>0</v>
      </c>
      <c r="R1228" s="7">
        <v>0</v>
      </c>
    </row>
    <row r="1229" spans="1:18" ht="25.5" x14ac:dyDescent="0.2">
      <c r="A1229" s="5" t="s">
        <v>1741</v>
      </c>
      <c r="B1229" s="16" t="s">
        <v>1742</v>
      </c>
      <c r="C1229" s="7">
        <v>1060000</v>
      </c>
      <c r="D1229" s="7">
        <v>0</v>
      </c>
      <c r="E1229" s="7">
        <v>1060000</v>
      </c>
      <c r="F1229" s="7">
        <v>0</v>
      </c>
      <c r="G1229" s="7">
        <v>0</v>
      </c>
      <c r="H1229" s="7">
        <v>0</v>
      </c>
      <c r="I1229" s="7">
        <v>0</v>
      </c>
      <c r="J1229" s="7">
        <v>0</v>
      </c>
      <c r="K1229" s="7">
        <v>0</v>
      </c>
      <c r="L1229" s="7">
        <v>0</v>
      </c>
      <c r="M1229" s="7">
        <v>0</v>
      </c>
      <c r="N1229" s="7">
        <v>0</v>
      </c>
      <c r="O1229" s="7">
        <v>0</v>
      </c>
      <c r="P1229" s="7">
        <v>0</v>
      </c>
      <c r="Q1229" s="7">
        <v>0</v>
      </c>
      <c r="R1229" s="7">
        <v>0</v>
      </c>
    </row>
    <row r="1230" spans="1:18" x14ac:dyDescent="0.2">
      <c r="A1230" s="5" t="s">
        <v>1743</v>
      </c>
      <c r="B1230" s="14" t="s">
        <v>1598</v>
      </c>
      <c r="C1230" s="7">
        <v>20300000</v>
      </c>
      <c r="D1230" s="7">
        <v>0</v>
      </c>
      <c r="E1230" s="7">
        <v>0</v>
      </c>
      <c r="F1230" s="7">
        <v>0</v>
      </c>
      <c r="G1230" s="7">
        <v>0</v>
      </c>
      <c r="H1230" s="7">
        <v>20300000</v>
      </c>
      <c r="I1230" s="7">
        <v>0</v>
      </c>
      <c r="J1230" s="7">
        <v>0</v>
      </c>
      <c r="K1230" s="7">
        <v>0</v>
      </c>
      <c r="L1230" s="7">
        <v>0</v>
      </c>
      <c r="M1230" s="7">
        <v>0</v>
      </c>
      <c r="N1230" s="7">
        <v>0</v>
      </c>
      <c r="O1230" s="7">
        <v>0</v>
      </c>
      <c r="P1230" s="7">
        <v>0</v>
      </c>
      <c r="Q1230" s="7">
        <v>20300000</v>
      </c>
      <c r="R1230" s="7">
        <v>100</v>
      </c>
    </row>
    <row r="1231" spans="1:18" ht="25.5" x14ac:dyDescent="0.2">
      <c r="A1231" s="5" t="s">
        <v>1744</v>
      </c>
      <c r="B1231" s="16" t="s">
        <v>1742</v>
      </c>
      <c r="C1231" s="7">
        <v>20300000</v>
      </c>
      <c r="D1231" s="7">
        <v>0</v>
      </c>
      <c r="E1231" s="7">
        <v>0</v>
      </c>
      <c r="F1231" s="7">
        <v>0</v>
      </c>
      <c r="G1231" s="7">
        <v>0</v>
      </c>
      <c r="H1231" s="7">
        <v>20300000</v>
      </c>
      <c r="I1231" s="7">
        <v>0</v>
      </c>
      <c r="J1231" s="7">
        <v>0</v>
      </c>
      <c r="K1231" s="7">
        <v>0</v>
      </c>
      <c r="L1231" s="7">
        <v>0</v>
      </c>
      <c r="M1231" s="7">
        <v>0</v>
      </c>
      <c r="N1231" s="7">
        <v>0</v>
      </c>
      <c r="O1231" s="7">
        <v>0</v>
      </c>
      <c r="P1231" s="7">
        <v>0</v>
      </c>
      <c r="Q1231" s="7">
        <v>20300000</v>
      </c>
      <c r="R1231" s="7">
        <v>100</v>
      </c>
    </row>
    <row r="1232" spans="1:18" x14ac:dyDescent="0.2">
      <c r="A1232" s="5" t="s">
        <v>1745</v>
      </c>
      <c r="B1232" s="14" t="s">
        <v>1359</v>
      </c>
      <c r="C1232" s="7">
        <v>8700000</v>
      </c>
      <c r="D1232" s="7">
        <v>0</v>
      </c>
      <c r="E1232" s="7">
        <v>4700000</v>
      </c>
      <c r="F1232" s="7">
        <v>0</v>
      </c>
      <c r="G1232" s="7">
        <v>0</v>
      </c>
      <c r="H1232" s="7">
        <v>4000000</v>
      </c>
      <c r="I1232" s="7">
        <v>2800000</v>
      </c>
      <c r="J1232" s="7">
        <v>70</v>
      </c>
      <c r="K1232" s="7">
        <v>2800000</v>
      </c>
      <c r="L1232" s="7">
        <v>70</v>
      </c>
      <c r="M1232" s="7">
        <v>2800000</v>
      </c>
      <c r="N1232" s="7">
        <v>70</v>
      </c>
      <c r="O1232" s="7">
        <v>2800000</v>
      </c>
      <c r="P1232" s="7">
        <v>70</v>
      </c>
      <c r="Q1232" s="7">
        <v>1200000</v>
      </c>
      <c r="R1232" s="7">
        <v>30</v>
      </c>
    </row>
    <row r="1233" spans="1:18" ht="25.5" x14ac:dyDescent="0.2">
      <c r="A1233" s="5" t="s">
        <v>1746</v>
      </c>
      <c r="B1233" s="16" t="s">
        <v>1742</v>
      </c>
      <c r="C1233" s="7">
        <v>8700000</v>
      </c>
      <c r="D1233" s="7">
        <v>0</v>
      </c>
      <c r="E1233" s="7">
        <v>4700000</v>
      </c>
      <c r="F1233" s="7">
        <v>0</v>
      </c>
      <c r="G1233" s="7">
        <v>0</v>
      </c>
      <c r="H1233" s="7">
        <v>4000000</v>
      </c>
      <c r="I1233" s="7">
        <v>2800000</v>
      </c>
      <c r="J1233" s="7">
        <v>70</v>
      </c>
      <c r="K1233" s="7">
        <v>2800000</v>
      </c>
      <c r="L1233" s="7">
        <v>70</v>
      </c>
      <c r="M1233" s="7">
        <v>2800000</v>
      </c>
      <c r="N1233" s="7">
        <v>70</v>
      </c>
      <c r="O1233" s="7">
        <v>2800000</v>
      </c>
      <c r="P1233" s="7">
        <v>70</v>
      </c>
      <c r="Q1233" s="7">
        <v>1200000</v>
      </c>
      <c r="R1233" s="7">
        <v>30</v>
      </c>
    </row>
    <row r="1234" spans="1:18" x14ac:dyDescent="0.2">
      <c r="A1234" s="5" t="s">
        <v>1747</v>
      </c>
      <c r="B1234" s="14" t="s">
        <v>115</v>
      </c>
      <c r="C1234" s="7">
        <v>92000000</v>
      </c>
      <c r="D1234" s="7">
        <v>0</v>
      </c>
      <c r="E1234" s="7">
        <v>0</v>
      </c>
      <c r="F1234" s="7">
        <v>0</v>
      </c>
      <c r="G1234" s="7">
        <v>0</v>
      </c>
      <c r="H1234" s="7">
        <v>92000000</v>
      </c>
      <c r="I1234" s="7">
        <v>82567996</v>
      </c>
      <c r="J1234" s="7">
        <v>89.747821739130401</v>
      </c>
      <c r="K1234" s="7">
        <v>82567996</v>
      </c>
      <c r="L1234" s="7">
        <v>89.747821739130401</v>
      </c>
      <c r="M1234" s="7">
        <v>82567996</v>
      </c>
      <c r="N1234" s="7">
        <v>89.747821739130401</v>
      </c>
      <c r="O1234" s="7">
        <v>82567996</v>
      </c>
      <c r="P1234" s="7">
        <v>89.747821739130401</v>
      </c>
      <c r="Q1234" s="7">
        <v>9432004</v>
      </c>
      <c r="R1234" s="7">
        <v>10.2521782608696</v>
      </c>
    </row>
    <row r="1235" spans="1:18" ht="25.5" x14ac:dyDescent="0.2">
      <c r="A1235" s="5" t="s">
        <v>1748</v>
      </c>
      <c r="B1235" s="16" t="s">
        <v>1742</v>
      </c>
      <c r="C1235" s="7">
        <v>92000000</v>
      </c>
      <c r="D1235" s="7">
        <v>0</v>
      </c>
      <c r="E1235" s="7">
        <v>0</v>
      </c>
      <c r="F1235" s="7">
        <v>0</v>
      </c>
      <c r="G1235" s="7">
        <v>0</v>
      </c>
      <c r="H1235" s="7">
        <v>92000000</v>
      </c>
      <c r="I1235" s="7">
        <v>82567996</v>
      </c>
      <c r="J1235" s="7">
        <v>89.747821739130401</v>
      </c>
      <c r="K1235" s="7">
        <v>82567996</v>
      </c>
      <c r="L1235" s="7">
        <v>89.747821739130401</v>
      </c>
      <c r="M1235" s="7">
        <v>82567996</v>
      </c>
      <c r="N1235" s="7">
        <v>89.747821739130401</v>
      </c>
      <c r="O1235" s="7">
        <v>82567996</v>
      </c>
      <c r="P1235" s="7">
        <v>89.747821739130401</v>
      </c>
      <c r="Q1235" s="7">
        <v>9432004</v>
      </c>
      <c r="R1235" s="7">
        <v>10.2521782608696</v>
      </c>
    </row>
    <row r="1236" spans="1:18" x14ac:dyDescent="0.2">
      <c r="A1236" s="5" t="s">
        <v>1749</v>
      </c>
      <c r="B1236" s="14" t="s">
        <v>121</v>
      </c>
      <c r="C1236" s="7">
        <v>0</v>
      </c>
      <c r="D1236" s="7">
        <v>4700000</v>
      </c>
      <c r="E1236" s="7">
        <v>0</v>
      </c>
      <c r="F1236" s="7">
        <v>0</v>
      </c>
      <c r="G1236" s="7">
        <v>0</v>
      </c>
      <c r="H1236" s="7">
        <v>4700000</v>
      </c>
      <c r="I1236" s="7">
        <v>4563984</v>
      </c>
      <c r="J1236" s="7">
        <v>97.1060425531915</v>
      </c>
      <c r="K1236" s="7">
        <v>4563984</v>
      </c>
      <c r="L1236" s="7">
        <v>97.1060425531915</v>
      </c>
      <c r="M1236" s="7">
        <v>4563984</v>
      </c>
      <c r="N1236" s="7">
        <v>97.1060425531915</v>
      </c>
      <c r="O1236" s="7">
        <v>4563984</v>
      </c>
      <c r="P1236" s="7">
        <v>97.1060425531915</v>
      </c>
      <c r="Q1236" s="7">
        <v>136016</v>
      </c>
      <c r="R1236" s="7">
        <v>2.8939574468085101</v>
      </c>
    </row>
    <row r="1237" spans="1:18" ht="25.5" x14ac:dyDescent="0.2">
      <c r="A1237" s="5" t="s">
        <v>1750</v>
      </c>
      <c r="B1237" s="16" t="s">
        <v>1742</v>
      </c>
      <c r="C1237" s="7">
        <v>0</v>
      </c>
      <c r="D1237" s="7">
        <v>4700000</v>
      </c>
      <c r="E1237" s="7">
        <v>0</v>
      </c>
      <c r="F1237" s="7">
        <v>0</v>
      </c>
      <c r="G1237" s="7">
        <v>0</v>
      </c>
      <c r="H1237" s="7">
        <v>4700000</v>
      </c>
      <c r="I1237" s="7">
        <v>4563984</v>
      </c>
      <c r="J1237" s="7">
        <v>97.1060425531915</v>
      </c>
      <c r="K1237" s="7">
        <v>4563984</v>
      </c>
      <c r="L1237" s="7">
        <v>97.1060425531915</v>
      </c>
      <c r="M1237" s="7">
        <v>4563984</v>
      </c>
      <c r="N1237" s="7">
        <v>97.1060425531915</v>
      </c>
      <c r="O1237" s="7">
        <v>4563984</v>
      </c>
      <c r="P1237" s="7">
        <v>97.1060425531915</v>
      </c>
      <c r="Q1237" s="7">
        <v>136016</v>
      </c>
      <c r="R1237" s="7">
        <v>2.8939574468085101</v>
      </c>
    </row>
    <row r="1238" spans="1:18" x14ac:dyDescent="0.2">
      <c r="A1238" s="5" t="s">
        <v>1751</v>
      </c>
      <c r="B1238" s="14" t="s">
        <v>1752</v>
      </c>
      <c r="C1238" s="7">
        <v>845630000</v>
      </c>
      <c r="D1238" s="7">
        <v>126518657.67</v>
      </c>
      <c r="E1238" s="7">
        <v>598236824</v>
      </c>
      <c r="F1238" s="7">
        <v>5700000</v>
      </c>
      <c r="G1238" s="7">
        <v>16576541</v>
      </c>
      <c r="H1238" s="7">
        <v>363035292.67000002</v>
      </c>
      <c r="I1238" s="7">
        <v>179727284</v>
      </c>
      <c r="J1238" s="7">
        <v>49.506835183479694</v>
      </c>
      <c r="K1238" s="7">
        <v>179727284</v>
      </c>
      <c r="L1238" s="7">
        <v>49.506835183479694</v>
      </c>
      <c r="M1238" s="7">
        <v>179727284</v>
      </c>
      <c r="N1238" s="7">
        <v>49.506835183479694</v>
      </c>
      <c r="O1238" s="7">
        <v>174834484</v>
      </c>
      <c r="P1238" s="7">
        <v>48.159087430357602</v>
      </c>
      <c r="Q1238" s="7">
        <v>183308008.66999999</v>
      </c>
      <c r="R1238" s="7">
        <v>50.493164816520306</v>
      </c>
    </row>
    <row r="1239" spans="1:18" ht="63.75" x14ac:dyDescent="0.2">
      <c r="A1239" s="5" t="s">
        <v>1753</v>
      </c>
      <c r="B1239" s="16" t="s">
        <v>1754</v>
      </c>
      <c r="C1239" s="7">
        <v>845630000</v>
      </c>
      <c r="D1239" s="7">
        <v>126518657.67</v>
      </c>
      <c r="E1239" s="7">
        <v>598236824</v>
      </c>
      <c r="F1239" s="7">
        <v>5700000</v>
      </c>
      <c r="G1239" s="7">
        <v>16576541</v>
      </c>
      <c r="H1239" s="7">
        <v>363035292.67000002</v>
      </c>
      <c r="I1239" s="7">
        <v>179727284</v>
      </c>
      <c r="J1239" s="7">
        <v>49.506835183479694</v>
      </c>
      <c r="K1239" s="7">
        <v>179727284</v>
      </c>
      <c r="L1239" s="7">
        <v>49.506835183479694</v>
      </c>
      <c r="M1239" s="7">
        <v>179727284</v>
      </c>
      <c r="N1239" s="7">
        <v>49.506835183479694</v>
      </c>
      <c r="O1239" s="7">
        <v>174834484</v>
      </c>
      <c r="P1239" s="7">
        <v>48.159087430357602</v>
      </c>
      <c r="Q1239" s="7">
        <v>183308008.66999999</v>
      </c>
      <c r="R1239" s="7">
        <v>50.493164816520306</v>
      </c>
    </row>
    <row r="1240" spans="1:18" x14ac:dyDescent="0.2">
      <c r="A1240" s="5" t="s">
        <v>1755</v>
      </c>
      <c r="B1240" s="14" t="s">
        <v>78</v>
      </c>
      <c r="C1240" s="7">
        <v>604990000</v>
      </c>
      <c r="D1240" s="7">
        <v>0</v>
      </c>
      <c r="E1240" s="7">
        <v>598236824</v>
      </c>
      <c r="F1240" s="7">
        <v>0</v>
      </c>
      <c r="G1240" s="7">
        <v>0</v>
      </c>
      <c r="H1240" s="7">
        <v>6753176</v>
      </c>
      <c r="I1240" s="7">
        <v>6753176</v>
      </c>
      <c r="J1240" s="7">
        <v>100</v>
      </c>
      <c r="K1240" s="7">
        <v>6753176</v>
      </c>
      <c r="L1240" s="7">
        <v>100</v>
      </c>
      <c r="M1240" s="7">
        <v>6753176</v>
      </c>
      <c r="N1240" s="7">
        <v>100</v>
      </c>
      <c r="O1240" s="7">
        <v>1860376</v>
      </c>
      <c r="P1240" s="7">
        <v>27.548164004610598</v>
      </c>
      <c r="Q1240" s="7">
        <v>0</v>
      </c>
      <c r="R1240" s="7">
        <v>0</v>
      </c>
    </row>
    <row r="1241" spans="1:18" ht="25.5" x14ac:dyDescent="0.2">
      <c r="A1241" s="5" t="s">
        <v>1756</v>
      </c>
      <c r="B1241" s="16" t="s">
        <v>1757</v>
      </c>
      <c r="C1241" s="7">
        <v>5560000</v>
      </c>
      <c r="D1241" s="7">
        <v>0</v>
      </c>
      <c r="E1241" s="7">
        <v>667200</v>
      </c>
      <c r="F1241" s="7">
        <v>0</v>
      </c>
      <c r="G1241" s="7">
        <v>0</v>
      </c>
      <c r="H1241" s="7">
        <v>4892800</v>
      </c>
      <c r="I1241" s="7">
        <v>4892800</v>
      </c>
      <c r="J1241" s="7">
        <v>100</v>
      </c>
      <c r="K1241" s="7">
        <v>4892800</v>
      </c>
      <c r="L1241" s="7">
        <v>100</v>
      </c>
      <c r="M1241" s="7">
        <v>4892800</v>
      </c>
      <c r="N1241" s="7">
        <v>100</v>
      </c>
      <c r="O1241" s="7">
        <v>0</v>
      </c>
      <c r="P1241" s="7">
        <v>0</v>
      </c>
      <c r="Q1241" s="7">
        <v>0</v>
      </c>
      <c r="R1241" s="7">
        <v>0</v>
      </c>
    </row>
    <row r="1242" spans="1:18" ht="25.5" x14ac:dyDescent="0.2">
      <c r="A1242" s="5" t="s">
        <v>1758</v>
      </c>
      <c r="B1242" s="16" t="s">
        <v>1759</v>
      </c>
      <c r="C1242" s="7">
        <v>14430000</v>
      </c>
      <c r="D1242" s="7">
        <v>0</v>
      </c>
      <c r="E1242" s="7">
        <v>14430000</v>
      </c>
      <c r="F1242" s="7">
        <v>0</v>
      </c>
      <c r="G1242" s="7">
        <v>0</v>
      </c>
      <c r="H1242" s="7">
        <v>0</v>
      </c>
      <c r="I1242" s="7">
        <v>0</v>
      </c>
      <c r="J1242" s="7">
        <v>0</v>
      </c>
      <c r="K1242" s="7">
        <v>0</v>
      </c>
      <c r="L1242" s="7">
        <v>0</v>
      </c>
      <c r="M1242" s="7">
        <v>0</v>
      </c>
      <c r="N1242" s="7">
        <v>0</v>
      </c>
      <c r="O1242" s="7">
        <v>0</v>
      </c>
      <c r="P1242" s="7">
        <v>0</v>
      </c>
      <c r="Q1242" s="7">
        <v>0</v>
      </c>
      <c r="R1242" s="7">
        <v>0</v>
      </c>
    </row>
    <row r="1243" spans="1:18" ht="38.25" x14ac:dyDescent="0.2">
      <c r="A1243" s="5" t="s">
        <v>1760</v>
      </c>
      <c r="B1243" s="16" t="s">
        <v>1761</v>
      </c>
      <c r="C1243" s="7">
        <v>585000000</v>
      </c>
      <c r="D1243" s="7">
        <v>0</v>
      </c>
      <c r="E1243" s="7">
        <v>583139624</v>
      </c>
      <c r="F1243" s="7">
        <v>0</v>
      </c>
      <c r="G1243" s="7">
        <v>0</v>
      </c>
      <c r="H1243" s="7">
        <v>1860376</v>
      </c>
      <c r="I1243" s="7">
        <v>1860376</v>
      </c>
      <c r="J1243" s="7">
        <v>100</v>
      </c>
      <c r="K1243" s="7">
        <v>1860376</v>
      </c>
      <c r="L1243" s="7">
        <v>100</v>
      </c>
      <c r="M1243" s="7">
        <v>1860376</v>
      </c>
      <c r="N1243" s="7">
        <v>100</v>
      </c>
      <c r="O1243" s="7">
        <v>1860376</v>
      </c>
      <c r="P1243" s="7">
        <v>100</v>
      </c>
      <c r="Q1243" s="7">
        <v>0</v>
      </c>
      <c r="R1243" s="7">
        <v>0</v>
      </c>
    </row>
    <row r="1244" spans="1:18" x14ac:dyDescent="0.2">
      <c r="A1244" s="5" t="s">
        <v>1762</v>
      </c>
      <c r="B1244" s="14" t="s">
        <v>1598</v>
      </c>
      <c r="C1244" s="7">
        <v>56910000</v>
      </c>
      <c r="D1244" s="7">
        <v>0</v>
      </c>
      <c r="E1244" s="7">
        <v>0</v>
      </c>
      <c r="F1244" s="7">
        <v>5700000</v>
      </c>
      <c r="G1244" s="7">
        <v>0</v>
      </c>
      <c r="H1244" s="7">
        <v>62610000</v>
      </c>
      <c r="I1244" s="7">
        <v>9898803</v>
      </c>
      <c r="J1244" s="7">
        <v>15.810258744609499</v>
      </c>
      <c r="K1244" s="7">
        <v>9898803</v>
      </c>
      <c r="L1244" s="7">
        <v>15.810258744609499</v>
      </c>
      <c r="M1244" s="7">
        <v>9898803</v>
      </c>
      <c r="N1244" s="7">
        <v>15.810258744609499</v>
      </c>
      <c r="O1244" s="7">
        <v>9898803</v>
      </c>
      <c r="P1244" s="7">
        <v>15.810258744609499</v>
      </c>
      <c r="Q1244" s="7">
        <v>52711197</v>
      </c>
      <c r="R1244" s="7">
        <v>84.189741255390487</v>
      </c>
    </row>
    <row r="1245" spans="1:18" ht="25.5" x14ac:dyDescent="0.2">
      <c r="A1245" s="5" t="s">
        <v>1763</v>
      </c>
      <c r="B1245" s="16" t="s">
        <v>1757</v>
      </c>
      <c r="C1245" s="7">
        <v>33640000</v>
      </c>
      <c r="D1245" s="7">
        <v>0</v>
      </c>
      <c r="E1245" s="7">
        <v>0</v>
      </c>
      <c r="F1245" s="7">
        <v>5700000</v>
      </c>
      <c r="G1245" s="7">
        <v>0</v>
      </c>
      <c r="H1245" s="7">
        <v>39340000</v>
      </c>
      <c r="I1245" s="7">
        <v>9898803</v>
      </c>
      <c r="J1245" s="7">
        <v>25.1621835282156</v>
      </c>
      <c r="K1245" s="7">
        <v>9898803</v>
      </c>
      <c r="L1245" s="7">
        <v>25.1621835282156</v>
      </c>
      <c r="M1245" s="7">
        <v>9898803</v>
      </c>
      <c r="N1245" s="7">
        <v>25.1621835282156</v>
      </c>
      <c r="O1245" s="7">
        <v>9898803</v>
      </c>
      <c r="P1245" s="7">
        <v>25.1621835282156</v>
      </c>
      <c r="Q1245" s="7">
        <v>29441197</v>
      </c>
      <c r="R1245" s="7">
        <v>74.837816471784407</v>
      </c>
    </row>
    <row r="1246" spans="1:18" ht="25.5" x14ac:dyDescent="0.2">
      <c r="A1246" s="5" t="s">
        <v>1764</v>
      </c>
      <c r="B1246" s="16" t="s">
        <v>1759</v>
      </c>
      <c r="C1246" s="7">
        <v>23270000</v>
      </c>
      <c r="D1246" s="7">
        <v>0</v>
      </c>
      <c r="E1246" s="7">
        <v>0</v>
      </c>
      <c r="F1246" s="7">
        <v>0</v>
      </c>
      <c r="G1246" s="7">
        <v>0</v>
      </c>
      <c r="H1246" s="7">
        <v>23270000</v>
      </c>
      <c r="I1246" s="7">
        <v>0</v>
      </c>
      <c r="J1246" s="7">
        <v>0</v>
      </c>
      <c r="K1246" s="7">
        <v>0</v>
      </c>
      <c r="L1246" s="7">
        <v>0</v>
      </c>
      <c r="M1246" s="7">
        <v>0</v>
      </c>
      <c r="N1246" s="7">
        <v>0</v>
      </c>
      <c r="O1246" s="7">
        <v>0</v>
      </c>
      <c r="P1246" s="7">
        <v>0</v>
      </c>
      <c r="Q1246" s="7">
        <v>23270000</v>
      </c>
      <c r="R1246" s="7">
        <v>100</v>
      </c>
    </row>
    <row r="1247" spans="1:18" x14ac:dyDescent="0.2">
      <c r="A1247" s="5" t="s">
        <v>1765</v>
      </c>
      <c r="B1247" s="14" t="s">
        <v>115</v>
      </c>
      <c r="C1247" s="7">
        <v>183730000</v>
      </c>
      <c r="D1247" s="7">
        <v>0</v>
      </c>
      <c r="E1247" s="7">
        <v>0</v>
      </c>
      <c r="F1247" s="7">
        <v>0</v>
      </c>
      <c r="G1247" s="7">
        <v>10700000</v>
      </c>
      <c r="H1247" s="7">
        <v>173030000</v>
      </c>
      <c r="I1247" s="7">
        <v>159210271</v>
      </c>
      <c r="J1247" s="7">
        <v>92.013102352193286</v>
      </c>
      <c r="K1247" s="7">
        <v>159210271</v>
      </c>
      <c r="L1247" s="7">
        <v>92.013102352193286</v>
      </c>
      <c r="M1247" s="7">
        <v>159210271</v>
      </c>
      <c r="N1247" s="7">
        <v>92.013102352193286</v>
      </c>
      <c r="O1247" s="7">
        <v>159210271</v>
      </c>
      <c r="P1247" s="7">
        <v>92.013102352193286</v>
      </c>
      <c r="Q1247" s="7">
        <v>13819729</v>
      </c>
      <c r="R1247" s="7">
        <v>7.9868976478067397</v>
      </c>
    </row>
    <row r="1248" spans="1:18" ht="25.5" x14ac:dyDescent="0.2">
      <c r="A1248" s="5" t="s">
        <v>1766</v>
      </c>
      <c r="B1248" s="16" t="s">
        <v>1757</v>
      </c>
      <c r="C1248" s="7">
        <v>126000000</v>
      </c>
      <c r="D1248" s="7">
        <v>0</v>
      </c>
      <c r="E1248" s="7">
        <v>0</v>
      </c>
      <c r="F1248" s="7">
        <v>0</v>
      </c>
      <c r="G1248" s="7">
        <v>8700000</v>
      </c>
      <c r="H1248" s="7">
        <v>117300000</v>
      </c>
      <c r="I1248" s="7">
        <v>108300000</v>
      </c>
      <c r="J1248" s="7">
        <v>92.327365728900304</v>
      </c>
      <c r="K1248" s="7">
        <v>108300000</v>
      </c>
      <c r="L1248" s="7">
        <v>92.327365728900304</v>
      </c>
      <c r="M1248" s="7">
        <v>108300000</v>
      </c>
      <c r="N1248" s="7">
        <v>92.327365728900304</v>
      </c>
      <c r="O1248" s="7">
        <v>108300000</v>
      </c>
      <c r="P1248" s="7">
        <v>92.327365728900304</v>
      </c>
      <c r="Q1248" s="7">
        <v>9000000</v>
      </c>
      <c r="R1248" s="7">
        <v>7.6726342710997395</v>
      </c>
    </row>
    <row r="1249" spans="1:18" ht="25.5" x14ac:dyDescent="0.2">
      <c r="A1249" s="5" t="s">
        <v>1767</v>
      </c>
      <c r="B1249" s="16" t="s">
        <v>1759</v>
      </c>
      <c r="C1249" s="7">
        <v>57730000</v>
      </c>
      <c r="D1249" s="7">
        <v>0</v>
      </c>
      <c r="E1249" s="7">
        <v>0</v>
      </c>
      <c r="F1249" s="7">
        <v>0</v>
      </c>
      <c r="G1249" s="7">
        <v>2000000</v>
      </c>
      <c r="H1249" s="7">
        <v>55730000</v>
      </c>
      <c r="I1249" s="7">
        <v>50910271</v>
      </c>
      <c r="J1249" s="7">
        <v>91.351643638973599</v>
      </c>
      <c r="K1249" s="7">
        <v>50910271</v>
      </c>
      <c r="L1249" s="7">
        <v>91.351643638973599</v>
      </c>
      <c r="M1249" s="7">
        <v>50910271</v>
      </c>
      <c r="N1249" s="7">
        <v>91.351643638973599</v>
      </c>
      <c r="O1249" s="7">
        <v>50910271</v>
      </c>
      <c r="P1249" s="7">
        <v>91.351643638973599</v>
      </c>
      <c r="Q1249" s="7">
        <v>4819729</v>
      </c>
      <c r="R1249" s="7">
        <v>8.6483563610263801</v>
      </c>
    </row>
    <row r="1250" spans="1:18" x14ac:dyDescent="0.2">
      <c r="A1250" s="5" t="s">
        <v>1768</v>
      </c>
      <c r="B1250" s="14" t="s">
        <v>82</v>
      </c>
      <c r="C1250" s="7">
        <v>0</v>
      </c>
      <c r="D1250" s="7">
        <v>60902935.670000002</v>
      </c>
      <c r="E1250" s="7">
        <v>0</v>
      </c>
      <c r="F1250" s="7">
        <v>0</v>
      </c>
      <c r="G1250" s="7">
        <v>5876541</v>
      </c>
      <c r="H1250" s="7">
        <v>55026394.670000002</v>
      </c>
      <c r="I1250" s="7">
        <v>0</v>
      </c>
      <c r="J1250" s="7">
        <v>0</v>
      </c>
      <c r="K1250" s="7">
        <v>0</v>
      </c>
      <c r="L1250" s="7">
        <v>0</v>
      </c>
      <c r="M1250" s="7">
        <v>0</v>
      </c>
      <c r="N1250" s="7">
        <v>0</v>
      </c>
      <c r="O1250" s="7">
        <v>0</v>
      </c>
      <c r="P1250" s="7">
        <v>0</v>
      </c>
      <c r="Q1250" s="7">
        <v>55026394.670000002</v>
      </c>
      <c r="R1250" s="7">
        <v>100</v>
      </c>
    </row>
    <row r="1251" spans="1:18" ht="25.5" x14ac:dyDescent="0.2">
      <c r="A1251" s="5" t="s">
        <v>1769</v>
      </c>
      <c r="B1251" s="16" t="s">
        <v>1757</v>
      </c>
      <c r="C1251" s="7">
        <v>0</v>
      </c>
      <c r="D1251" s="7">
        <v>8713505</v>
      </c>
      <c r="E1251" s="7">
        <v>0</v>
      </c>
      <c r="F1251" s="7">
        <v>0</v>
      </c>
      <c r="G1251" s="7">
        <v>5876541</v>
      </c>
      <c r="H1251" s="7">
        <v>2836964</v>
      </c>
      <c r="I1251" s="7">
        <v>0</v>
      </c>
      <c r="J1251" s="7">
        <v>0</v>
      </c>
      <c r="K1251" s="7">
        <v>0</v>
      </c>
      <c r="L1251" s="7">
        <v>0</v>
      </c>
      <c r="M1251" s="7">
        <v>0</v>
      </c>
      <c r="N1251" s="7">
        <v>0</v>
      </c>
      <c r="O1251" s="7">
        <v>0</v>
      </c>
      <c r="P1251" s="7">
        <v>0</v>
      </c>
      <c r="Q1251" s="7">
        <v>2836964</v>
      </c>
      <c r="R1251" s="7">
        <v>100</v>
      </c>
    </row>
    <row r="1252" spans="1:18" ht="38.25" x14ac:dyDescent="0.2">
      <c r="A1252" s="5" t="s">
        <v>1770</v>
      </c>
      <c r="B1252" s="16" t="s">
        <v>1761</v>
      </c>
      <c r="C1252" s="7">
        <v>0</v>
      </c>
      <c r="D1252" s="7">
        <v>52189430.670000002</v>
      </c>
      <c r="E1252" s="7">
        <v>0</v>
      </c>
      <c r="F1252" s="7">
        <v>0</v>
      </c>
      <c r="G1252" s="7">
        <v>0</v>
      </c>
      <c r="H1252" s="7">
        <v>52189430.670000002</v>
      </c>
      <c r="I1252" s="7">
        <v>0</v>
      </c>
      <c r="J1252" s="7">
        <v>0</v>
      </c>
      <c r="K1252" s="7">
        <v>0</v>
      </c>
      <c r="L1252" s="7">
        <v>0</v>
      </c>
      <c r="M1252" s="7">
        <v>0</v>
      </c>
      <c r="N1252" s="7">
        <v>0</v>
      </c>
      <c r="O1252" s="7">
        <v>0</v>
      </c>
      <c r="P1252" s="7">
        <v>0</v>
      </c>
      <c r="Q1252" s="7">
        <v>52189430.670000002</v>
      </c>
      <c r="R1252" s="7">
        <v>100</v>
      </c>
    </row>
    <row r="1253" spans="1:18" x14ac:dyDescent="0.2">
      <c r="A1253" s="5" t="s">
        <v>1771</v>
      </c>
      <c r="B1253" s="14" t="s">
        <v>121</v>
      </c>
      <c r="C1253" s="7">
        <v>0</v>
      </c>
      <c r="D1253" s="7">
        <v>5000000</v>
      </c>
      <c r="E1253" s="7">
        <v>0</v>
      </c>
      <c r="F1253" s="7">
        <v>0</v>
      </c>
      <c r="G1253" s="7">
        <v>0</v>
      </c>
      <c r="H1253" s="7">
        <v>5000000</v>
      </c>
      <c r="I1253" s="7">
        <v>3865034</v>
      </c>
      <c r="J1253" s="7">
        <v>77.30068</v>
      </c>
      <c r="K1253" s="7">
        <v>3865034</v>
      </c>
      <c r="L1253" s="7">
        <v>77.30068</v>
      </c>
      <c r="M1253" s="7">
        <v>3865034</v>
      </c>
      <c r="N1253" s="7">
        <v>77.30068</v>
      </c>
      <c r="O1253" s="7">
        <v>3865034</v>
      </c>
      <c r="P1253" s="7">
        <v>77.30068</v>
      </c>
      <c r="Q1253" s="7">
        <v>1134966</v>
      </c>
      <c r="R1253" s="7">
        <v>22.69932</v>
      </c>
    </row>
    <row r="1254" spans="1:18" ht="25.5" x14ac:dyDescent="0.2">
      <c r="A1254" s="5" t="s">
        <v>1772</v>
      </c>
      <c r="B1254" s="16" t="s">
        <v>1757</v>
      </c>
      <c r="C1254" s="7">
        <v>0</v>
      </c>
      <c r="D1254" s="7">
        <v>3000000</v>
      </c>
      <c r="E1254" s="7">
        <v>0</v>
      </c>
      <c r="F1254" s="7">
        <v>0</v>
      </c>
      <c r="G1254" s="7">
        <v>0</v>
      </c>
      <c r="H1254" s="7">
        <v>3000000</v>
      </c>
      <c r="I1254" s="7">
        <v>2539136</v>
      </c>
      <c r="J1254" s="7">
        <v>84.63786666666671</v>
      </c>
      <c r="K1254" s="7">
        <v>2539136</v>
      </c>
      <c r="L1254" s="7">
        <v>84.63786666666671</v>
      </c>
      <c r="M1254" s="7">
        <v>2539136</v>
      </c>
      <c r="N1254" s="7">
        <v>84.63786666666671</v>
      </c>
      <c r="O1254" s="7">
        <v>2539136</v>
      </c>
      <c r="P1254" s="7">
        <v>84.63786666666671</v>
      </c>
      <c r="Q1254" s="7">
        <v>460864</v>
      </c>
      <c r="R1254" s="7">
        <v>15.362133333333301</v>
      </c>
    </row>
    <row r="1255" spans="1:18" ht="25.5" x14ac:dyDescent="0.2">
      <c r="A1255" s="5" t="s">
        <v>1773</v>
      </c>
      <c r="B1255" s="16" t="s">
        <v>1759</v>
      </c>
      <c r="C1255" s="7">
        <v>0</v>
      </c>
      <c r="D1255" s="7">
        <v>2000000</v>
      </c>
      <c r="E1255" s="7">
        <v>0</v>
      </c>
      <c r="F1255" s="7">
        <v>0</v>
      </c>
      <c r="G1255" s="7">
        <v>0</v>
      </c>
      <c r="H1255" s="7">
        <v>2000000</v>
      </c>
      <c r="I1255" s="7">
        <v>1325898</v>
      </c>
      <c r="J1255" s="7">
        <v>66.294899999999998</v>
      </c>
      <c r="K1255" s="7">
        <v>1325898</v>
      </c>
      <c r="L1255" s="7">
        <v>66.294899999999998</v>
      </c>
      <c r="M1255" s="7">
        <v>1325898</v>
      </c>
      <c r="N1255" s="7">
        <v>66.294899999999998</v>
      </c>
      <c r="O1255" s="7">
        <v>1325898</v>
      </c>
      <c r="P1255" s="7">
        <v>66.294899999999998</v>
      </c>
      <c r="Q1255" s="7">
        <v>674102</v>
      </c>
      <c r="R1255" s="7">
        <v>33.705100000000002</v>
      </c>
    </row>
    <row r="1256" spans="1:18" x14ac:dyDescent="0.2">
      <c r="A1256" s="5" t="s">
        <v>1774</v>
      </c>
      <c r="B1256" s="14" t="s">
        <v>1775</v>
      </c>
      <c r="C1256" s="7">
        <v>0</v>
      </c>
      <c r="D1256" s="7">
        <v>60615722</v>
      </c>
      <c r="E1256" s="7">
        <v>0</v>
      </c>
      <c r="F1256" s="7">
        <v>0</v>
      </c>
      <c r="G1256" s="7">
        <v>0</v>
      </c>
      <c r="H1256" s="7">
        <v>60615722</v>
      </c>
      <c r="I1256" s="7">
        <v>0</v>
      </c>
      <c r="J1256" s="7">
        <v>0</v>
      </c>
      <c r="K1256" s="7">
        <v>0</v>
      </c>
      <c r="L1256" s="7">
        <v>0</v>
      </c>
      <c r="M1256" s="7">
        <v>0</v>
      </c>
      <c r="N1256" s="7">
        <v>0</v>
      </c>
      <c r="O1256" s="7">
        <v>0</v>
      </c>
      <c r="P1256" s="7">
        <v>0</v>
      </c>
      <c r="Q1256" s="7">
        <v>60615722</v>
      </c>
      <c r="R1256" s="7">
        <v>100</v>
      </c>
    </row>
    <row r="1257" spans="1:18" ht="38.25" x14ac:dyDescent="0.2">
      <c r="A1257" s="5" t="s">
        <v>1776</v>
      </c>
      <c r="B1257" s="16" t="s">
        <v>1761</v>
      </c>
      <c r="C1257" s="7">
        <v>0</v>
      </c>
      <c r="D1257" s="7">
        <v>60615722</v>
      </c>
      <c r="E1257" s="7">
        <v>0</v>
      </c>
      <c r="F1257" s="7">
        <v>0</v>
      </c>
      <c r="G1257" s="7">
        <v>0</v>
      </c>
      <c r="H1257" s="7">
        <v>60615722</v>
      </c>
      <c r="I1257" s="7">
        <v>0</v>
      </c>
      <c r="J1257" s="7">
        <v>0</v>
      </c>
      <c r="K1257" s="7">
        <v>0</v>
      </c>
      <c r="L1257" s="7">
        <v>0</v>
      </c>
      <c r="M1257" s="7">
        <v>0</v>
      </c>
      <c r="N1257" s="7">
        <v>0</v>
      </c>
      <c r="O1257" s="7">
        <v>0</v>
      </c>
      <c r="P1257" s="7">
        <v>0</v>
      </c>
      <c r="Q1257" s="7">
        <v>60615722</v>
      </c>
      <c r="R1257" s="7">
        <v>100</v>
      </c>
    </row>
    <row r="1258" spans="1:18" x14ac:dyDescent="0.2">
      <c r="A1258" s="5" t="s">
        <v>1777</v>
      </c>
      <c r="B1258" s="14" t="s">
        <v>1778</v>
      </c>
      <c r="C1258" s="7">
        <v>957550897</v>
      </c>
      <c r="D1258" s="7">
        <v>410937298</v>
      </c>
      <c r="E1258" s="7">
        <v>271566183</v>
      </c>
      <c r="F1258" s="7">
        <v>121255000</v>
      </c>
      <c r="G1258" s="7">
        <v>121255000</v>
      </c>
      <c r="H1258" s="7">
        <v>1096922012</v>
      </c>
      <c r="I1258" s="7">
        <v>1012389635</v>
      </c>
      <c r="J1258" s="7">
        <v>92.293674839665798</v>
      </c>
      <c r="K1258" s="7">
        <v>1012389635</v>
      </c>
      <c r="L1258" s="7">
        <v>92.293674839665798</v>
      </c>
      <c r="M1258" s="7">
        <v>998989635</v>
      </c>
      <c r="N1258" s="7">
        <v>91.072074775722513</v>
      </c>
      <c r="O1258" s="7">
        <v>998989635</v>
      </c>
      <c r="P1258" s="7">
        <v>91.072074775722513</v>
      </c>
      <c r="Q1258" s="7">
        <v>84532377</v>
      </c>
      <c r="R1258" s="7">
        <v>7.7063251603341891</v>
      </c>
    </row>
    <row r="1259" spans="1:18" x14ac:dyDescent="0.2">
      <c r="A1259" s="5" t="s">
        <v>1779</v>
      </c>
      <c r="B1259" s="14" t="s">
        <v>1780</v>
      </c>
      <c r="C1259" s="7">
        <v>957550897</v>
      </c>
      <c r="D1259" s="7">
        <v>410937298</v>
      </c>
      <c r="E1259" s="7">
        <v>271566183</v>
      </c>
      <c r="F1259" s="7">
        <v>121255000</v>
      </c>
      <c r="G1259" s="7">
        <v>121255000</v>
      </c>
      <c r="H1259" s="7">
        <v>1096922012</v>
      </c>
      <c r="I1259" s="7">
        <v>1012389635</v>
      </c>
      <c r="J1259" s="7">
        <v>92.293674839665798</v>
      </c>
      <c r="K1259" s="7">
        <v>1012389635</v>
      </c>
      <c r="L1259" s="7">
        <v>92.293674839665798</v>
      </c>
      <c r="M1259" s="7">
        <v>998989635</v>
      </c>
      <c r="N1259" s="7">
        <v>91.072074775722513</v>
      </c>
      <c r="O1259" s="7">
        <v>998989635</v>
      </c>
      <c r="P1259" s="7">
        <v>91.072074775722513</v>
      </c>
      <c r="Q1259" s="7">
        <v>84532377</v>
      </c>
      <c r="R1259" s="7">
        <v>7.7063251603341891</v>
      </c>
    </row>
    <row r="1260" spans="1:18" x14ac:dyDescent="0.2">
      <c r="A1260" s="5" t="s">
        <v>1781</v>
      </c>
      <c r="B1260" s="14" t="s">
        <v>66</v>
      </c>
      <c r="C1260" s="7">
        <v>957550897</v>
      </c>
      <c r="D1260" s="7">
        <v>410937298</v>
      </c>
      <c r="E1260" s="7">
        <v>271566183</v>
      </c>
      <c r="F1260" s="7">
        <v>121255000</v>
      </c>
      <c r="G1260" s="7">
        <v>121255000</v>
      </c>
      <c r="H1260" s="7">
        <v>1096922012</v>
      </c>
      <c r="I1260" s="7">
        <v>1012389635</v>
      </c>
      <c r="J1260" s="7">
        <v>92.293674839665798</v>
      </c>
      <c r="K1260" s="7">
        <v>1012389635</v>
      </c>
      <c r="L1260" s="7">
        <v>92.293674839665798</v>
      </c>
      <c r="M1260" s="7">
        <v>998989635</v>
      </c>
      <c r="N1260" s="7">
        <v>91.072074775722513</v>
      </c>
      <c r="O1260" s="7">
        <v>998989635</v>
      </c>
      <c r="P1260" s="7">
        <v>91.072074775722513</v>
      </c>
      <c r="Q1260" s="7">
        <v>84532377</v>
      </c>
      <c r="R1260" s="7">
        <v>7.7063251603341891</v>
      </c>
    </row>
    <row r="1261" spans="1:18" x14ac:dyDescent="0.2">
      <c r="A1261" s="5" t="s">
        <v>1782</v>
      </c>
      <c r="B1261" s="14" t="s">
        <v>105</v>
      </c>
      <c r="C1261" s="7">
        <v>210000000</v>
      </c>
      <c r="D1261" s="7">
        <v>44500000</v>
      </c>
      <c r="E1261" s="7">
        <v>127780000</v>
      </c>
      <c r="F1261" s="7">
        <v>10000000</v>
      </c>
      <c r="G1261" s="7">
        <v>30000000</v>
      </c>
      <c r="H1261" s="7">
        <v>106720000</v>
      </c>
      <c r="I1261" s="7">
        <v>106720000</v>
      </c>
      <c r="J1261" s="7">
        <v>100</v>
      </c>
      <c r="K1261" s="7">
        <v>106720000</v>
      </c>
      <c r="L1261" s="7">
        <v>100</v>
      </c>
      <c r="M1261" s="7">
        <v>106720000</v>
      </c>
      <c r="N1261" s="7">
        <v>100</v>
      </c>
      <c r="O1261" s="7">
        <v>106720000</v>
      </c>
      <c r="P1261" s="7">
        <v>100</v>
      </c>
      <c r="Q1261" s="7">
        <v>0</v>
      </c>
      <c r="R1261" s="7">
        <v>0</v>
      </c>
    </row>
    <row r="1262" spans="1:18" x14ac:dyDescent="0.2">
      <c r="A1262" s="5" t="s">
        <v>1783</v>
      </c>
      <c r="B1262" s="14" t="s">
        <v>1784</v>
      </c>
      <c r="C1262" s="7">
        <v>210000000</v>
      </c>
      <c r="D1262" s="7">
        <v>44500000</v>
      </c>
      <c r="E1262" s="7">
        <v>127780000</v>
      </c>
      <c r="F1262" s="7">
        <v>10000000</v>
      </c>
      <c r="G1262" s="7">
        <v>30000000</v>
      </c>
      <c r="H1262" s="7">
        <v>106720000</v>
      </c>
      <c r="I1262" s="7">
        <v>106720000</v>
      </c>
      <c r="J1262" s="7">
        <v>100</v>
      </c>
      <c r="K1262" s="7">
        <v>106720000</v>
      </c>
      <c r="L1262" s="7">
        <v>100</v>
      </c>
      <c r="M1262" s="7">
        <v>106720000</v>
      </c>
      <c r="N1262" s="7">
        <v>100</v>
      </c>
      <c r="O1262" s="7">
        <v>106720000</v>
      </c>
      <c r="P1262" s="7">
        <v>100</v>
      </c>
      <c r="Q1262" s="7">
        <v>0</v>
      </c>
      <c r="R1262" s="7">
        <v>0</v>
      </c>
    </row>
    <row r="1263" spans="1:18" x14ac:dyDescent="0.2">
      <c r="A1263" s="5" t="s">
        <v>1785</v>
      </c>
      <c r="B1263" s="14" t="s">
        <v>1786</v>
      </c>
      <c r="C1263" s="7">
        <v>210000000</v>
      </c>
      <c r="D1263" s="7">
        <v>44500000</v>
      </c>
      <c r="E1263" s="7">
        <v>127780000</v>
      </c>
      <c r="F1263" s="7">
        <v>10000000</v>
      </c>
      <c r="G1263" s="7">
        <v>30000000</v>
      </c>
      <c r="H1263" s="7">
        <v>106720000</v>
      </c>
      <c r="I1263" s="7">
        <v>106720000</v>
      </c>
      <c r="J1263" s="7">
        <v>100</v>
      </c>
      <c r="K1263" s="7">
        <v>106720000</v>
      </c>
      <c r="L1263" s="7">
        <v>100</v>
      </c>
      <c r="M1263" s="7">
        <v>106720000</v>
      </c>
      <c r="N1263" s="7">
        <v>100</v>
      </c>
      <c r="O1263" s="7">
        <v>106720000</v>
      </c>
      <c r="P1263" s="7">
        <v>100</v>
      </c>
      <c r="Q1263" s="7">
        <v>0</v>
      </c>
      <c r="R1263" s="7">
        <v>0</v>
      </c>
    </row>
    <row r="1264" spans="1:18" x14ac:dyDescent="0.2">
      <c r="A1264" s="5" t="s">
        <v>1787</v>
      </c>
      <c r="B1264" s="14" t="s">
        <v>1788</v>
      </c>
      <c r="C1264" s="7">
        <v>210000000</v>
      </c>
      <c r="D1264" s="7">
        <v>44500000</v>
      </c>
      <c r="E1264" s="7">
        <v>127780000</v>
      </c>
      <c r="F1264" s="7">
        <v>10000000</v>
      </c>
      <c r="G1264" s="7">
        <v>30000000</v>
      </c>
      <c r="H1264" s="7">
        <v>106720000</v>
      </c>
      <c r="I1264" s="7">
        <v>106720000</v>
      </c>
      <c r="J1264" s="7">
        <v>100</v>
      </c>
      <c r="K1264" s="7">
        <v>106720000</v>
      </c>
      <c r="L1264" s="7">
        <v>100</v>
      </c>
      <c r="M1264" s="7">
        <v>106720000</v>
      </c>
      <c r="N1264" s="7">
        <v>100</v>
      </c>
      <c r="O1264" s="7">
        <v>106720000</v>
      </c>
      <c r="P1264" s="7">
        <v>100</v>
      </c>
      <c r="Q1264" s="7">
        <v>0</v>
      </c>
      <c r="R1264" s="7">
        <v>0</v>
      </c>
    </row>
    <row r="1265" spans="1:18" x14ac:dyDescent="0.2">
      <c r="A1265" s="5" t="s">
        <v>1789</v>
      </c>
      <c r="B1265" s="14" t="s">
        <v>1790</v>
      </c>
      <c r="C1265" s="7">
        <v>210000000</v>
      </c>
      <c r="D1265" s="7">
        <v>44500000</v>
      </c>
      <c r="E1265" s="7">
        <v>127780000</v>
      </c>
      <c r="F1265" s="7">
        <v>10000000</v>
      </c>
      <c r="G1265" s="7">
        <v>30000000</v>
      </c>
      <c r="H1265" s="7">
        <v>106720000</v>
      </c>
      <c r="I1265" s="7">
        <v>106720000</v>
      </c>
      <c r="J1265" s="7">
        <v>100</v>
      </c>
      <c r="K1265" s="7">
        <v>106720000</v>
      </c>
      <c r="L1265" s="7">
        <v>100</v>
      </c>
      <c r="M1265" s="7">
        <v>106720000</v>
      </c>
      <c r="N1265" s="7">
        <v>100</v>
      </c>
      <c r="O1265" s="7">
        <v>106720000</v>
      </c>
      <c r="P1265" s="7">
        <v>100</v>
      </c>
      <c r="Q1265" s="7">
        <v>0</v>
      </c>
      <c r="R1265" s="7">
        <v>0</v>
      </c>
    </row>
    <row r="1266" spans="1:18" x14ac:dyDescent="0.2">
      <c r="A1266" s="5" t="s">
        <v>1791</v>
      </c>
      <c r="B1266" s="14" t="s">
        <v>78</v>
      </c>
      <c r="C1266" s="7">
        <v>150000000</v>
      </c>
      <c r="D1266" s="7">
        <v>0</v>
      </c>
      <c r="E1266" s="7">
        <v>127780000</v>
      </c>
      <c r="F1266" s="7">
        <v>10000000</v>
      </c>
      <c r="G1266" s="7">
        <v>30000000</v>
      </c>
      <c r="H1266" s="7">
        <v>2220000</v>
      </c>
      <c r="I1266" s="7">
        <v>2220000</v>
      </c>
      <c r="J1266" s="7">
        <v>100</v>
      </c>
      <c r="K1266" s="7">
        <v>2220000</v>
      </c>
      <c r="L1266" s="7">
        <v>100</v>
      </c>
      <c r="M1266" s="7">
        <v>2220000</v>
      </c>
      <c r="N1266" s="7">
        <v>100</v>
      </c>
      <c r="O1266" s="7">
        <v>2220000</v>
      </c>
      <c r="P1266" s="7">
        <v>100</v>
      </c>
      <c r="Q1266" s="7">
        <v>0</v>
      </c>
      <c r="R1266" s="7">
        <v>0</v>
      </c>
    </row>
    <row r="1267" spans="1:18" ht="38.25" x14ac:dyDescent="0.2">
      <c r="A1267" s="5" t="s">
        <v>1792</v>
      </c>
      <c r="B1267" s="16" t="s">
        <v>1793</v>
      </c>
      <c r="C1267" s="7">
        <v>0</v>
      </c>
      <c r="D1267" s="7">
        <v>0</v>
      </c>
      <c r="E1267" s="7">
        <v>7780000</v>
      </c>
      <c r="F1267" s="7">
        <v>10000000</v>
      </c>
      <c r="G1267" s="7">
        <v>0</v>
      </c>
      <c r="H1267" s="7">
        <v>2220000</v>
      </c>
      <c r="I1267" s="7">
        <v>2220000</v>
      </c>
      <c r="J1267" s="7">
        <v>100</v>
      </c>
      <c r="K1267" s="7">
        <v>2220000</v>
      </c>
      <c r="L1267" s="7">
        <v>100</v>
      </c>
      <c r="M1267" s="7">
        <v>2220000</v>
      </c>
      <c r="N1267" s="7">
        <v>100</v>
      </c>
      <c r="O1267" s="7">
        <v>2220000</v>
      </c>
      <c r="P1267" s="7">
        <v>100</v>
      </c>
      <c r="Q1267" s="7">
        <v>0</v>
      </c>
      <c r="R1267" s="7">
        <v>0</v>
      </c>
    </row>
    <row r="1268" spans="1:18" ht="51" x14ac:dyDescent="0.2">
      <c r="A1268" s="5" t="s">
        <v>1794</v>
      </c>
      <c r="B1268" s="16" t="s">
        <v>1795</v>
      </c>
      <c r="C1268" s="7">
        <v>150000000</v>
      </c>
      <c r="D1268" s="7">
        <v>0</v>
      </c>
      <c r="E1268" s="7">
        <v>120000000</v>
      </c>
      <c r="F1268" s="7">
        <v>0</v>
      </c>
      <c r="G1268" s="7">
        <v>30000000</v>
      </c>
      <c r="H1268" s="7">
        <v>0</v>
      </c>
      <c r="I1268" s="7">
        <v>0</v>
      </c>
      <c r="J1268" s="7">
        <v>0</v>
      </c>
      <c r="K1268" s="7">
        <v>0</v>
      </c>
      <c r="L1268" s="7">
        <v>0</v>
      </c>
      <c r="M1268" s="7">
        <v>0</v>
      </c>
      <c r="N1268" s="7">
        <v>0</v>
      </c>
      <c r="O1268" s="7">
        <v>0</v>
      </c>
      <c r="P1268" s="7">
        <v>0</v>
      </c>
      <c r="Q1268" s="7">
        <v>0</v>
      </c>
      <c r="R1268" s="7">
        <v>0</v>
      </c>
    </row>
    <row r="1269" spans="1:18" x14ac:dyDescent="0.2">
      <c r="A1269" s="5" t="s">
        <v>1796</v>
      </c>
      <c r="B1269" s="14" t="s">
        <v>115</v>
      </c>
      <c r="C1269" s="7">
        <v>60000000</v>
      </c>
      <c r="D1269" s="7">
        <v>0</v>
      </c>
      <c r="E1269" s="7">
        <v>0</v>
      </c>
      <c r="F1269" s="7">
        <v>0</v>
      </c>
      <c r="G1269" s="7">
        <v>0</v>
      </c>
      <c r="H1269" s="7">
        <v>60000000</v>
      </c>
      <c r="I1269" s="7">
        <v>60000000</v>
      </c>
      <c r="J1269" s="7">
        <v>100</v>
      </c>
      <c r="K1269" s="7">
        <v>60000000</v>
      </c>
      <c r="L1269" s="7">
        <v>100</v>
      </c>
      <c r="M1269" s="7">
        <v>60000000</v>
      </c>
      <c r="N1269" s="7">
        <v>100</v>
      </c>
      <c r="O1269" s="7">
        <v>60000000</v>
      </c>
      <c r="P1269" s="7">
        <v>100</v>
      </c>
      <c r="Q1269" s="7">
        <v>0</v>
      </c>
      <c r="R1269" s="7">
        <v>0</v>
      </c>
    </row>
    <row r="1270" spans="1:18" ht="38.25" x14ac:dyDescent="0.2">
      <c r="A1270" s="5" t="s">
        <v>1797</v>
      </c>
      <c r="B1270" s="16" t="s">
        <v>1793</v>
      </c>
      <c r="C1270" s="7">
        <v>60000000</v>
      </c>
      <c r="D1270" s="7">
        <v>0</v>
      </c>
      <c r="E1270" s="7">
        <v>0</v>
      </c>
      <c r="F1270" s="7">
        <v>0</v>
      </c>
      <c r="G1270" s="7">
        <v>0</v>
      </c>
      <c r="H1270" s="7">
        <v>60000000</v>
      </c>
      <c r="I1270" s="7">
        <v>60000000</v>
      </c>
      <c r="J1270" s="7">
        <v>100</v>
      </c>
      <c r="K1270" s="7">
        <v>60000000</v>
      </c>
      <c r="L1270" s="7">
        <v>100</v>
      </c>
      <c r="M1270" s="7">
        <v>60000000</v>
      </c>
      <c r="N1270" s="7">
        <v>100</v>
      </c>
      <c r="O1270" s="7">
        <v>60000000</v>
      </c>
      <c r="P1270" s="7">
        <v>100</v>
      </c>
      <c r="Q1270" s="7">
        <v>0</v>
      </c>
      <c r="R1270" s="7">
        <v>0</v>
      </c>
    </row>
    <row r="1271" spans="1:18" x14ac:dyDescent="0.2">
      <c r="A1271" s="5" t="s">
        <v>1798</v>
      </c>
      <c r="B1271" s="14" t="s">
        <v>82</v>
      </c>
      <c r="C1271" s="7">
        <v>0</v>
      </c>
      <c r="D1271" s="7">
        <v>44500000</v>
      </c>
      <c r="E1271" s="7">
        <v>0</v>
      </c>
      <c r="F1271" s="7">
        <v>0</v>
      </c>
      <c r="G1271" s="7">
        <v>0</v>
      </c>
      <c r="H1271" s="7">
        <v>44500000</v>
      </c>
      <c r="I1271" s="7">
        <v>44500000</v>
      </c>
      <c r="J1271" s="7">
        <v>100</v>
      </c>
      <c r="K1271" s="7">
        <v>44500000</v>
      </c>
      <c r="L1271" s="7">
        <v>100</v>
      </c>
      <c r="M1271" s="7">
        <v>44500000</v>
      </c>
      <c r="N1271" s="7">
        <v>100</v>
      </c>
      <c r="O1271" s="7">
        <v>44500000</v>
      </c>
      <c r="P1271" s="7">
        <v>100</v>
      </c>
      <c r="Q1271" s="7">
        <v>0</v>
      </c>
      <c r="R1271" s="7">
        <v>0</v>
      </c>
    </row>
    <row r="1272" spans="1:18" ht="38.25" x14ac:dyDescent="0.2">
      <c r="A1272" s="5" t="s">
        <v>1799</v>
      </c>
      <c r="B1272" s="16" t="s">
        <v>1793</v>
      </c>
      <c r="C1272" s="7">
        <v>0</v>
      </c>
      <c r="D1272" s="7">
        <v>44500000</v>
      </c>
      <c r="E1272" s="7">
        <v>0</v>
      </c>
      <c r="F1272" s="7">
        <v>0</v>
      </c>
      <c r="G1272" s="7">
        <v>0</v>
      </c>
      <c r="H1272" s="7">
        <v>44500000</v>
      </c>
      <c r="I1272" s="7">
        <v>44500000</v>
      </c>
      <c r="J1272" s="7">
        <v>100</v>
      </c>
      <c r="K1272" s="7">
        <v>44500000</v>
      </c>
      <c r="L1272" s="7">
        <v>100</v>
      </c>
      <c r="M1272" s="7">
        <v>44500000</v>
      </c>
      <c r="N1272" s="7">
        <v>100</v>
      </c>
      <c r="O1272" s="7">
        <v>44500000</v>
      </c>
      <c r="P1272" s="7">
        <v>100</v>
      </c>
      <c r="Q1272" s="7">
        <v>0</v>
      </c>
      <c r="R1272" s="7">
        <v>0</v>
      </c>
    </row>
    <row r="1273" spans="1:18" ht="51" x14ac:dyDescent="0.2">
      <c r="A1273" s="5" t="s">
        <v>1800</v>
      </c>
      <c r="B1273" s="16" t="s">
        <v>1795</v>
      </c>
      <c r="C1273" s="7">
        <v>0</v>
      </c>
      <c r="D1273" s="7">
        <v>0</v>
      </c>
      <c r="E1273" s="7">
        <v>0</v>
      </c>
      <c r="F1273" s="7">
        <v>0</v>
      </c>
      <c r="G1273" s="7">
        <v>0</v>
      </c>
      <c r="H1273" s="7">
        <v>0</v>
      </c>
      <c r="I1273" s="7">
        <v>0</v>
      </c>
      <c r="J1273" s="7">
        <v>0</v>
      </c>
      <c r="K1273" s="7">
        <v>0</v>
      </c>
      <c r="L1273" s="7">
        <v>0</v>
      </c>
      <c r="M1273" s="7">
        <v>0</v>
      </c>
      <c r="N1273" s="7">
        <v>0</v>
      </c>
      <c r="O1273" s="7">
        <v>0</v>
      </c>
      <c r="P1273" s="7">
        <v>0</v>
      </c>
      <c r="Q1273" s="7">
        <v>0</v>
      </c>
      <c r="R1273" s="7">
        <v>0</v>
      </c>
    </row>
    <row r="1274" spans="1:18" x14ac:dyDescent="0.2">
      <c r="A1274" s="5" t="s">
        <v>1801</v>
      </c>
      <c r="B1274" s="14" t="s">
        <v>1406</v>
      </c>
      <c r="C1274" s="7">
        <v>0</v>
      </c>
      <c r="D1274" s="7">
        <v>0</v>
      </c>
      <c r="E1274" s="7">
        <v>0</v>
      </c>
      <c r="F1274" s="7">
        <v>0</v>
      </c>
      <c r="G1274" s="7">
        <v>0</v>
      </c>
      <c r="H1274" s="7">
        <v>0</v>
      </c>
      <c r="I1274" s="7">
        <v>0</v>
      </c>
      <c r="J1274" s="7">
        <v>0</v>
      </c>
      <c r="K1274" s="7">
        <v>0</v>
      </c>
      <c r="L1274" s="7">
        <v>0</v>
      </c>
      <c r="M1274" s="7">
        <v>0</v>
      </c>
      <c r="N1274" s="7">
        <v>0</v>
      </c>
      <c r="O1274" s="7">
        <v>0</v>
      </c>
      <c r="P1274" s="7">
        <v>0</v>
      </c>
      <c r="Q1274" s="7">
        <v>0</v>
      </c>
      <c r="R1274" s="7">
        <v>0</v>
      </c>
    </row>
    <row r="1275" spans="1:18" ht="51" x14ac:dyDescent="0.2">
      <c r="A1275" s="5" t="s">
        <v>1802</v>
      </c>
      <c r="B1275" s="16" t="s">
        <v>1795</v>
      </c>
      <c r="C1275" s="7">
        <v>0</v>
      </c>
      <c r="D1275" s="7">
        <v>0</v>
      </c>
      <c r="E1275" s="7">
        <v>0</v>
      </c>
      <c r="F1275" s="7">
        <v>0</v>
      </c>
      <c r="G1275" s="7">
        <v>0</v>
      </c>
      <c r="H1275" s="7">
        <v>0</v>
      </c>
      <c r="I1275" s="7">
        <v>0</v>
      </c>
      <c r="J1275" s="7">
        <v>0</v>
      </c>
      <c r="K1275" s="7">
        <v>0</v>
      </c>
      <c r="L1275" s="7">
        <v>0</v>
      </c>
      <c r="M1275" s="7">
        <v>0</v>
      </c>
      <c r="N1275" s="7">
        <v>0</v>
      </c>
      <c r="O1275" s="7">
        <v>0</v>
      </c>
      <c r="P1275" s="7">
        <v>0</v>
      </c>
      <c r="Q1275" s="7">
        <v>0</v>
      </c>
      <c r="R1275" s="7">
        <v>0</v>
      </c>
    </row>
    <row r="1276" spans="1:18" x14ac:dyDescent="0.2">
      <c r="A1276" s="5" t="s">
        <v>1803</v>
      </c>
      <c r="B1276" s="14" t="s">
        <v>1424</v>
      </c>
      <c r="C1276" s="7">
        <v>747550897</v>
      </c>
      <c r="D1276" s="7">
        <v>366437298</v>
      </c>
      <c r="E1276" s="7">
        <v>143786183</v>
      </c>
      <c r="F1276" s="7">
        <v>111255000</v>
      </c>
      <c r="G1276" s="7">
        <v>91255000</v>
      </c>
      <c r="H1276" s="7">
        <v>990202012</v>
      </c>
      <c r="I1276" s="7">
        <v>905669635</v>
      </c>
      <c r="J1276" s="7">
        <v>91.463118032929202</v>
      </c>
      <c r="K1276" s="7">
        <v>905669635</v>
      </c>
      <c r="L1276" s="7">
        <v>91.463118032929202</v>
      </c>
      <c r="M1276" s="7">
        <v>892269635</v>
      </c>
      <c r="N1276" s="7">
        <v>90.109858815354499</v>
      </c>
      <c r="O1276" s="7">
        <v>892269635</v>
      </c>
      <c r="P1276" s="7">
        <v>90.109858815354499</v>
      </c>
      <c r="Q1276" s="7">
        <v>84532377</v>
      </c>
      <c r="R1276" s="7">
        <v>8.5368819670707801</v>
      </c>
    </row>
    <row r="1277" spans="1:18" x14ac:dyDescent="0.2">
      <c r="A1277" s="5" t="s">
        <v>1804</v>
      </c>
      <c r="B1277" s="14" t="s">
        <v>1805</v>
      </c>
      <c r="C1277" s="7">
        <v>250000000</v>
      </c>
      <c r="D1277" s="7">
        <v>125550000</v>
      </c>
      <c r="E1277" s="7">
        <v>0</v>
      </c>
      <c r="F1277" s="7">
        <v>11500000</v>
      </c>
      <c r="G1277" s="7">
        <v>11755000</v>
      </c>
      <c r="H1277" s="7">
        <v>375295000</v>
      </c>
      <c r="I1277" s="7">
        <v>332347000</v>
      </c>
      <c r="J1277" s="7">
        <v>88.556202454069506</v>
      </c>
      <c r="K1277" s="7">
        <v>332347000</v>
      </c>
      <c r="L1277" s="7">
        <v>88.556202454069506</v>
      </c>
      <c r="M1277" s="7">
        <v>332347000</v>
      </c>
      <c r="N1277" s="7">
        <v>88.556202454069506</v>
      </c>
      <c r="O1277" s="7">
        <v>332347000</v>
      </c>
      <c r="P1277" s="7">
        <v>88.556202454069506</v>
      </c>
      <c r="Q1277" s="7">
        <v>42948000</v>
      </c>
      <c r="R1277" s="7">
        <v>11.443797545930499</v>
      </c>
    </row>
    <row r="1278" spans="1:18" x14ac:dyDescent="0.2">
      <c r="A1278" s="5" t="s">
        <v>1806</v>
      </c>
      <c r="B1278" s="14" t="s">
        <v>1807</v>
      </c>
      <c r="C1278" s="7">
        <v>250000000</v>
      </c>
      <c r="D1278" s="7">
        <v>125550000</v>
      </c>
      <c r="E1278" s="7">
        <v>0</v>
      </c>
      <c r="F1278" s="7">
        <v>11500000</v>
      </c>
      <c r="G1278" s="7">
        <v>11755000</v>
      </c>
      <c r="H1278" s="7">
        <v>375295000</v>
      </c>
      <c r="I1278" s="7">
        <v>332347000</v>
      </c>
      <c r="J1278" s="7">
        <v>88.556202454069506</v>
      </c>
      <c r="K1278" s="7">
        <v>332347000</v>
      </c>
      <c r="L1278" s="7">
        <v>88.556202454069506</v>
      </c>
      <c r="M1278" s="7">
        <v>332347000</v>
      </c>
      <c r="N1278" s="7">
        <v>88.556202454069506</v>
      </c>
      <c r="O1278" s="7">
        <v>332347000</v>
      </c>
      <c r="P1278" s="7">
        <v>88.556202454069506</v>
      </c>
      <c r="Q1278" s="7">
        <v>42948000</v>
      </c>
      <c r="R1278" s="7">
        <v>11.443797545930499</v>
      </c>
    </row>
    <row r="1279" spans="1:18" x14ac:dyDescent="0.2">
      <c r="A1279" s="5" t="s">
        <v>1808</v>
      </c>
      <c r="B1279" s="14" t="s">
        <v>1809</v>
      </c>
      <c r="C1279" s="7">
        <v>250000000</v>
      </c>
      <c r="D1279" s="7">
        <v>125550000</v>
      </c>
      <c r="E1279" s="7">
        <v>0</v>
      </c>
      <c r="F1279" s="7">
        <v>11500000</v>
      </c>
      <c r="G1279" s="7">
        <v>11755000</v>
      </c>
      <c r="H1279" s="7">
        <v>375295000</v>
      </c>
      <c r="I1279" s="7">
        <v>332347000</v>
      </c>
      <c r="J1279" s="7">
        <v>88.556202454069506</v>
      </c>
      <c r="K1279" s="7">
        <v>332347000</v>
      </c>
      <c r="L1279" s="7">
        <v>88.556202454069506</v>
      </c>
      <c r="M1279" s="7">
        <v>332347000</v>
      </c>
      <c r="N1279" s="7">
        <v>88.556202454069506</v>
      </c>
      <c r="O1279" s="7">
        <v>332347000</v>
      </c>
      <c r="P1279" s="7">
        <v>88.556202454069506</v>
      </c>
      <c r="Q1279" s="7">
        <v>42948000</v>
      </c>
      <c r="R1279" s="7">
        <v>11.443797545930499</v>
      </c>
    </row>
    <row r="1280" spans="1:18" x14ac:dyDescent="0.2">
      <c r="A1280" s="5" t="s">
        <v>1810</v>
      </c>
      <c r="B1280" s="14" t="s">
        <v>1811</v>
      </c>
      <c r="C1280" s="7">
        <v>5000000</v>
      </c>
      <c r="D1280" s="7">
        <v>0</v>
      </c>
      <c r="E1280" s="7">
        <v>0</v>
      </c>
      <c r="F1280" s="7">
        <v>0</v>
      </c>
      <c r="G1280" s="7">
        <v>1335000</v>
      </c>
      <c r="H1280" s="7">
        <v>3665000</v>
      </c>
      <c r="I1280" s="7">
        <v>0</v>
      </c>
      <c r="J1280" s="7">
        <v>0</v>
      </c>
      <c r="K1280" s="7">
        <v>0</v>
      </c>
      <c r="L1280" s="7">
        <v>0</v>
      </c>
      <c r="M1280" s="7">
        <v>0</v>
      </c>
      <c r="N1280" s="7">
        <v>0</v>
      </c>
      <c r="O1280" s="7">
        <v>0</v>
      </c>
      <c r="P1280" s="7">
        <v>0</v>
      </c>
      <c r="Q1280" s="7">
        <v>3665000</v>
      </c>
      <c r="R1280" s="7">
        <v>100</v>
      </c>
    </row>
    <row r="1281" spans="1:18" x14ac:dyDescent="0.2">
      <c r="A1281" s="5" t="s">
        <v>1812</v>
      </c>
      <c r="B1281" s="14" t="s">
        <v>115</v>
      </c>
      <c r="C1281" s="7">
        <v>5000000</v>
      </c>
      <c r="D1281" s="7">
        <v>0</v>
      </c>
      <c r="E1281" s="7">
        <v>0</v>
      </c>
      <c r="F1281" s="7">
        <v>0</v>
      </c>
      <c r="G1281" s="7">
        <v>1335000</v>
      </c>
      <c r="H1281" s="7">
        <v>3665000</v>
      </c>
      <c r="I1281" s="7">
        <v>0</v>
      </c>
      <c r="J1281" s="7">
        <v>0</v>
      </c>
      <c r="K1281" s="7">
        <v>0</v>
      </c>
      <c r="L1281" s="7">
        <v>0</v>
      </c>
      <c r="M1281" s="7">
        <v>0</v>
      </c>
      <c r="N1281" s="7">
        <v>0</v>
      </c>
      <c r="O1281" s="7">
        <v>0</v>
      </c>
      <c r="P1281" s="7">
        <v>0</v>
      </c>
      <c r="Q1281" s="7">
        <v>3665000</v>
      </c>
      <c r="R1281" s="7">
        <v>100</v>
      </c>
    </row>
    <row r="1282" spans="1:18" ht="38.25" x14ac:dyDescent="0.2">
      <c r="A1282" s="5" t="s">
        <v>1813</v>
      </c>
      <c r="B1282" s="16" t="s">
        <v>1814</v>
      </c>
      <c r="C1282" s="7">
        <v>5000000</v>
      </c>
      <c r="D1282" s="7">
        <v>0</v>
      </c>
      <c r="E1282" s="7">
        <v>0</v>
      </c>
      <c r="F1282" s="7">
        <v>0</v>
      </c>
      <c r="G1282" s="7">
        <v>1335000</v>
      </c>
      <c r="H1282" s="7">
        <v>3665000</v>
      </c>
      <c r="I1282" s="7">
        <v>0</v>
      </c>
      <c r="J1282" s="7">
        <v>0</v>
      </c>
      <c r="K1282" s="7">
        <v>0</v>
      </c>
      <c r="L1282" s="7">
        <v>0</v>
      </c>
      <c r="M1282" s="7">
        <v>0</v>
      </c>
      <c r="N1282" s="7">
        <v>0</v>
      </c>
      <c r="O1282" s="7">
        <v>0</v>
      </c>
      <c r="P1282" s="7">
        <v>0</v>
      </c>
      <c r="Q1282" s="7">
        <v>3665000</v>
      </c>
      <c r="R1282" s="7">
        <v>100</v>
      </c>
    </row>
    <row r="1283" spans="1:18" x14ac:dyDescent="0.2">
      <c r="A1283" s="5" t="s">
        <v>1815</v>
      </c>
      <c r="B1283" s="14" t="s">
        <v>1816</v>
      </c>
      <c r="C1283" s="7">
        <v>90000000</v>
      </c>
      <c r="D1283" s="7">
        <v>73620000</v>
      </c>
      <c r="E1283" s="7">
        <v>0</v>
      </c>
      <c r="F1283" s="7">
        <v>10400000</v>
      </c>
      <c r="G1283" s="7">
        <v>20000</v>
      </c>
      <c r="H1283" s="7">
        <v>174000000</v>
      </c>
      <c r="I1283" s="7">
        <v>145862500</v>
      </c>
      <c r="J1283" s="7">
        <v>83.829022988505699</v>
      </c>
      <c r="K1283" s="7">
        <v>145862500</v>
      </c>
      <c r="L1283" s="7">
        <v>83.829022988505699</v>
      </c>
      <c r="M1283" s="7">
        <v>145862500</v>
      </c>
      <c r="N1283" s="7">
        <v>83.829022988505699</v>
      </c>
      <c r="O1283" s="7">
        <v>145862500</v>
      </c>
      <c r="P1283" s="7">
        <v>83.829022988505699</v>
      </c>
      <c r="Q1283" s="7">
        <v>28137500</v>
      </c>
      <c r="R1283" s="7">
        <v>16.170977011494301</v>
      </c>
    </row>
    <row r="1284" spans="1:18" x14ac:dyDescent="0.2">
      <c r="A1284" s="5" t="s">
        <v>1817</v>
      </c>
      <c r="B1284" s="14" t="s">
        <v>115</v>
      </c>
      <c r="C1284" s="7">
        <v>90000000</v>
      </c>
      <c r="D1284" s="7">
        <v>0</v>
      </c>
      <c r="E1284" s="7">
        <v>0</v>
      </c>
      <c r="F1284" s="7">
        <v>10400000</v>
      </c>
      <c r="G1284" s="7">
        <v>20000</v>
      </c>
      <c r="H1284" s="7">
        <v>100380000</v>
      </c>
      <c r="I1284" s="7">
        <v>99382500</v>
      </c>
      <c r="J1284" s="7">
        <v>99.006276150627599</v>
      </c>
      <c r="K1284" s="7">
        <v>99382500</v>
      </c>
      <c r="L1284" s="7">
        <v>99.006276150627599</v>
      </c>
      <c r="M1284" s="7">
        <v>99382500</v>
      </c>
      <c r="N1284" s="7">
        <v>99.006276150627599</v>
      </c>
      <c r="O1284" s="7">
        <v>99382500</v>
      </c>
      <c r="P1284" s="7">
        <v>99.006276150627599</v>
      </c>
      <c r="Q1284" s="7">
        <v>997500</v>
      </c>
      <c r="R1284" s="7">
        <v>0.993723849372385</v>
      </c>
    </row>
    <row r="1285" spans="1:18" ht="63.75" x14ac:dyDescent="0.2">
      <c r="A1285" s="5" t="s">
        <v>1818</v>
      </c>
      <c r="B1285" s="16" t="s">
        <v>1819</v>
      </c>
      <c r="C1285" s="7">
        <v>90000000</v>
      </c>
      <c r="D1285" s="7">
        <v>0</v>
      </c>
      <c r="E1285" s="7">
        <v>0</v>
      </c>
      <c r="F1285" s="7">
        <v>10400000</v>
      </c>
      <c r="G1285" s="7">
        <v>20000</v>
      </c>
      <c r="H1285" s="7">
        <v>100380000</v>
      </c>
      <c r="I1285" s="7">
        <v>99382500</v>
      </c>
      <c r="J1285" s="7">
        <v>99.006276150627599</v>
      </c>
      <c r="K1285" s="7">
        <v>99382500</v>
      </c>
      <c r="L1285" s="7">
        <v>99.006276150627599</v>
      </c>
      <c r="M1285" s="7">
        <v>99382500</v>
      </c>
      <c r="N1285" s="7">
        <v>99.006276150627599</v>
      </c>
      <c r="O1285" s="7">
        <v>99382500</v>
      </c>
      <c r="P1285" s="7">
        <v>99.006276150627599</v>
      </c>
      <c r="Q1285" s="7">
        <v>997500</v>
      </c>
      <c r="R1285" s="7">
        <v>0.993723849372385</v>
      </c>
    </row>
    <row r="1286" spans="1:18" x14ac:dyDescent="0.2">
      <c r="A1286" s="5" t="s">
        <v>1820</v>
      </c>
      <c r="B1286" s="14" t="s">
        <v>82</v>
      </c>
      <c r="C1286" s="7">
        <v>0</v>
      </c>
      <c r="D1286" s="7">
        <v>73620000</v>
      </c>
      <c r="E1286" s="7">
        <v>0</v>
      </c>
      <c r="F1286" s="7">
        <v>0</v>
      </c>
      <c r="G1286" s="7">
        <v>0</v>
      </c>
      <c r="H1286" s="7">
        <v>73620000</v>
      </c>
      <c r="I1286" s="7">
        <v>46480000</v>
      </c>
      <c r="J1286" s="7">
        <v>63.135017658244998</v>
      </c>
      <c r="K1286" s="7">
        <v>46480000</v>
      </c>
      <c r="L1286" s="7">
        <v>63.135017658244998</v>
      </c>
      <c r="M1286" s="7">
        <v>46480000</v>
      </c>
      <c r="N1286" s="7">
        <v>63.135017658244998</v>
      </c>
      <c r="O1286" s="7">
        <v>46480000</v>
      </c>
      <c r="P1286" s="7">
        <v>63.135017658244998</v>
      </c>
      <c r="Q1286" s="7">
        <v>27140000</v>
      </c>
      <c r="R1286" s="7">
        <v>36.864982341754995</v>
      </c>
    </row>
    <row r="1287" spans="1:18" ht="63.75" x14ac:dyDescent="0.2">
      <c r="A1287" s="5" t="s">
        <v>1821</v>
      </c>
      <c r="B1287" s="16" t="s">
        <v>1819</v>
      </c>
      <c r="C1287" s="7">
        <v>0</v>
      </c>
      <c r="D1287" s="7">
        <v>73620000</v>
      </c>
      <c r="E1287" s="7">
        <v>0</v>
      </c>
      <c r="F1287" s="7">
        <v>0</v>
      </c>
      <c r="G1287" s="7">
        <v>0</v>
      </c>
      <c r="H1287" s="7">
        <v>73620000</v>
      </c>
      <c r="I1287" s="7">
        <v>46480000</v>
      </c>
      <c r="J1287" s="7">
        <v>63.135017658244998</v>
      </c>
      <c r="K1287" s="7">
        <v>46480000</v>
      </c>
      <c r="L1287" s="7">
        <v>63.135017658244998</v>
      </c>
      <c r="M1287" s="7">
        <v>46480000</v>
      </c>
      <c r="N1287" s="7">
        <v>63.135017658244998</v>
      </c>
      <c r="O1287" s="7">
        <v>46480000</v>
      </c>
      <c r="P1287" s="7">
        <v>63.135017658244998</v>
      </c>
      <c r="Q1287" s="7">
        <v>27140000</v>
      </c>
      <c r="R1287" s="7">
        <v>36.864982341754995</v>
      </c>
    </row>
    <row r="1288" spans="1:18" x14ac:dyDescent="0.2">
      <c r="A1288" s="5" t="s">
        <v>1822</v>
      </c>
      <c r="B1288" s="14" t="s">
        <v>121</v>
      </c>
      <c r="C1288" s="7">
        <v>0</v>
      </c>
      <c r="D1288" s="7">
        <v>0</v>
      </c>
      <c r="E1288" s="7">
        <v>0</v>
      </c>
      <c r="F1288" s="7">
        <v>0</v>
      </c>
      <c r="G1288" s="7">
        <v>0</v>
      </c>
      <c r="H1288" s="7">
        <v>0</v>
      </c>
      <c r="I1288" s="7">
        <v>0</v>
      </c>
      <c r="J1288" s="7">
        <v>0</v>
      </c>
      <c r="K1288" s="7">
        <v>0</v>
      </c>
      <c r="L1288" s="7">
        <v>0</v>
      </c>
      <c r="M1288" s="7">
        <v>0</v>
      </c>
      <c r="N1288" s="7">
        <v>0</v>
      </c>
      <c r="O1288" s="7">
        <v>0</v>
      </c>
      <c r="P1288" s="7">
        <v>0</v>
      </c>
      <c r="Q1288" s="7">
        <v>0</v>
      </c>
      <c r="R1288" s="7">
        <v>0</v>
      </c>
    </row>
    <row r="1289" spans="1:18" ht="63.75" x14ac:dyDescent="0.2">
      <c r="A1289" s="5" t="s">
        <v>1823</v>
      </c>
      <c r="B1289" s="16" t="s">
        <v>1819</v>
      </c>
      <c r="C1289" s="7">
        <v>0</v>
      </c>
      <c r="D1289" s="7">
        <v>0</v>
      </c>
      <c r="E1289" s="7">
        <v>0</v>
      </c>
      <c r="F1289" s="7">
        <v>0</v>
      </c>
      <c r="G1289" s="7">
        <v>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0</v>
      </c>
      <c r="N1289" s="7">
        <v>0</v>
      </c>
      <c r="O1289" s="7">
        <v>0</v>
      </c>
      <c r="P1289" s="7">
        <v>0</v>
      </c>
      <c r="Q1289" s="7">
        <v>0</v>
      </c>
      <c r="R1289" s="7">
        <v>0</v>
      </c>
    </row>
    <row r="1290" spans="1:18" x14ac:dyDescent="0.2">
      <c r="A1290" s="5" t="s">
        <v>1824</v>
      </c>
      <c r="B1290" s="14" t="s">
        <v>1825</v>
      </c>
      <c r="C1290" s="7">
        <v>85000000</v>
      </c>
      <c r="D1290" s="7">
        <v>31200000</v>
      </c>
      <c r="E1290" s="7">
        <v>0</v>
      </c>
      <c r="F1290" s="7">
        <v>1100000</v>
      </c>
      <c r="G1290" s="7">
        <v>10400000</v>
      </c>
      <c r="H1290" s="7">
        <v>106900000</v>
      </c>
      <c r="I1290" s="7">
        <v>96784500</v>
      </c>
      <c r="J1290" s="7">
        <v>90.537418147801702</v>
      </c>
      <c r="K1290" s="7">
        <v>96784500</v>
      </c>
      <c r="L1290" s="7">
        <v>90.537418147801702</v>
      </c>
      <c r="M1290" s="7">
        <v>96784500</v>
      </c>
      <c r="N1290" s="7">
        <v>90.537418147801702</v>
      </c>
      <c r="O1290" s="7">
        <v>96784500</v>
      </c>
      <c r="P1290" s="7">
        <v>90.537418147801702</v>
      </c>
      <c r="Q1290" s="7">
        <v>10115500</v>
      </c>
      <c r="R1290" s="7">
        <v>9.4625818521983209</v>
      </c>
    </row>
    <row r="1291" spans="1:18" x14ac:dyDescent="0.2">
      <c r="A1291" s="5" t="s">
        <v>1826</v>
      </c>
      <c r="B1291" s="14" t="s">
        <v>115</v>
      </c>
      <c r="C1291" s="7">
        <v>85000000</v>
      </c>
      <c r="D1291" s="7">
        <v>0</v>
      </c>
      <c r="E1291" s="7">
        <v>0</v>
      </c>
      <c r="F1291" s="7">
        <v>1100000</v>
      </c>
      <c r="G1291" s="7">
        <v>10400000</v>
      </c>
      <c r="H1291" s="7">
        <v>75700000</v>
      </c>
      <c r="I1291" s="7">
        <v>75697500</v>
      </c>
      <c r="J1291" s="7">
        <v>99.996697490092501</v>
      </c>
      <c r="K1291" s="7">
        <v>75697500</v>
      </c>
      <c r="L1291" s="7">
        <v>99.996697490092501</v>
      </c>
      <c r="M1291" s="7">
        <v>75697500</v>
      </c>
      <c r="N1291" s="7">
        <v>99.996697490092501</v>
      </c>
      <c r="O1291" s="7">
        <v>75697500</v>
      </c>
      <c r="P1291" s="7">
        <v>99.996697490092501</v>
      </c>
      <c r="Q1291" s="7">
        <v>2500</v>
      </c>
      <c r="R1291" s="7">
        <v>3.3025099075297201E-3</v>
      </c>
    </row>
    <row r="1292" spans="1:18" ht="63.75" x14ac:dyDescent="0.2">
      <c r="A1292" s="5" t="s">
        <v>1827</v>
      </c>
      <c r="B1292" s="16" t="s">
        <v>1828</v>
      </c>
      <c r="C1292" s="7">
        <v>85000000</v>
      </c>
      <c r="D1292" s="7">
        <v>0</v>
      </c>
      <c r="E1292" s="7">
        <v>0</v>
      </c>
      <c r="F1292" s="7">
        <v>1100000</v>
      </c>
      <c r="G1292" s="7">
        <v>10400000</v>
      </c>
      <c r="H1292" s="7">
        <v>75700000</v>
      </c>
      <c r="I1292" s="7">
        <v>75697500</v>
      </c>
      <c r="J1292" s="7">
        <v>99.996697490092501</v>
      </c>
      <c r="K1292" s="7">
        <v>75697500</v>
      </c>
      <c r="L1292" s="7">
        <v>99.996697490092501</v>
      </c>
      <c r="M1292" s="7">
        <v>75697500</v>
      </c>
      <c r="N1292" s="7">
        <v>99.996697490092501</v>
      </c>
      <c r="O1292" s="7">
        <v>75697500</v>
      </c>
      <c r="P1292" s="7">
        <v>99.996697490092501</v>
      </c>
      <c r="Q1292" s="7">
        <v>2500</v>
      </c>
      <c r="R1292" s="7">
        <v>3.3025099075297201E-3</v>
      </c>
    </row>
    <row r="1293" spans="1:18" x14ac:dyDescent="0.2">
      <c r="A1293" s="5" t="s">
        <v>1829</v>
      </c>
      <c r="B1293" s="14" t="s">
        <v>82</v>
      </c>
      <c r="C1293" s="7">
        <v>0</v>
      </c>
      <c r="D1293" s="7">
        <v>31200000</v>
      </c>
      <c r="E1293" s="7">
        <v>0</v>
      </c>
      <c r="F1293" s="7">
        <v>0</v>
      </c>
      <c r="G1293" s="7">
        <v>0</v>
      </c>
      <c r="H1293" s="7">
        <v>31200000</v>
      </c>
      <c r="I1293" s="7">
        <v>21087000</v>
      </c>
      <c r="J1293" s="7">
        <v>67.586538461538495</v>
      </c>
      <c r="K1293" s="7">
        <v>21087000</v>
      </c>
      <c r="L1293" s="7">
        <v>67.586538461538495</v>
      </c>
      <c r="M1293" s="7">
        <v>21087000</v>
      </c>
      <c r="N1293" s="7">
        <v>67.586538461538495</v>
      </c>
      <c r="O1293" s="7">
        <v>21087000</v>
      </c>
      <c r="P1293" s="7">
        <v>67.586538461538495</v>
      </c>
      <c r="Q1293" s="7">
        <v>10113000</v>
      </c>
      <c r="R1293" s="7">
        <v>32.413461538461497</v>
      </c>
    </row>
    <row r="1294" spans="1:18" ht="63.75" x14ac:dyDescent="0.2">
      <c r="A1294" s="5" t="s">
        <v>1830</v>
      </c>
      <c r="B1294" s="16" t="s">
        <v>1828</v>
      </c>
      <c r="C1294" s="7">
        <v>0</v>
      </c>
      <c r="D1294" s="7">
        <v>31200000</v>
      </c>
      <c r="E1294" s="7">
        <v>0</v>
      </c>
      <c r="F1294" s="7">
        <v>0</v>
      </c>
      <c r="G1294" s="7">
        <v>0</v>
      </c>
      <c r="H1294" s="7">
        <v>31200000</v>
      </c>
      <c r="I1294" s="7">
        <v>21087000</v>
      </c>
      <c r="J1294" s="7">
        <v>67.586538461538495</v>
      </c>
      <c r="K1294" s="7">
        <v>21087000</v>
      </c>
      <c r="L1294" s="7">
        <v>67.586538461538495</v>
      </c>
      <c r="M1294" s="7">
        <v>21087000</v>
      </c>
      <c r="N1294" s="7">
        <v>67.586538461538495</v>
      </c>
      <c r="O1294" s="7">
        <v>21087000</v>
      </c>
      <c r="P1294" s="7">
        <v>67.586538461538495</v>
      </c>
      <c r="Q1294" s="7">
        <v>10113000</v>
      </c>
      <c r="R1294" s="7">
        <v>32.413461538461497</v>
      </c>
    </row>
    <row r="1295" spans="1:18" x14ac:dyDescent="0.2">
      <c r="A1295" s="5" t="s">
        <v>1831</v>
      </c>
      <c r="B1295" s="14" t="s">
        <v>121</v>
      </c>
      <c r="C1295" s="7">
        <v>0</v>
      </c>
      <c r="D1295" s="7">
        <v>0</v>
      </c>
      <c r="E1295" s="7">
        <v>0</v>
      </c>
      <c r="F1295" s="7">
        <v>0</v>
      </c>
      <c r="G1295" s="7">
        <v>0</v>
      </c>
      <c r="H1295" s="7">
        <v>0</v>
      </c>
      <c r="I1295" s="7">
        <v>0</v>
      </c>
      <c r="J1295" s="7">
        <v>0</v>
      </c>
      <c r="K1295" s="7">
        <v>0</v>
      </c>
      <c r="L1295" s="7">
        <v>0</v>
      </c>
      <c r="M1295" s="7">
        <v>0</v>
      </c>
      <c r="N1295" s="7">
        <v>0</v>
      </c>
      <c r="O1295" s="7">
        <v>0</v>
      </c>
      <c r="P1295" s="7">
        <v>0</v>
      </c>
      <c r="Q1295" s="7">
        <v>0</v>
      </c>
      <c r="R1295" s="7">
        <v>0</v>
      </c>
    </row>
    <row r="1296" spans="1:18" ht="63.75" x14ac:dyDescent="0.2">
      <c r="A1296" s="5" t="s">
        <v>1832</v>
      </c>
      <c r="B1296" s="16" t="s">
        <v>1828</v>
      </c>
      <c r="C1296" s="7">
        <v>0</v>
      </c>
      <c r="D1296" s="7">
        <v>0</v>
      </c>
      <c r="E1296" s="7">
        <v>0</v>
      </c>
      <c r="F1296" s="7">
        <v>0</v>
      </c>
      <c r="G1296" s="7">
        <v>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0</v>
      </c>
      <c r="N1296" s="7">
        <v>0</v>
      </c>
      <c r="O1296" s="7">
        <v>0</v>
      </c>
      <c r="P1296" s="7">
        <v>0</v>
      </c>
      <c r="Q1296" s="7">
        <v>0</v>
      </c>
      <c r="R1296" s="7">
        <v>0</v>
      </c>
    </row>
    <row r="1297" spans="1:18" x14ac:dyDescent="0.2">
      <c r="A1297" s="5" t="s">
        <v>1833</v>
      </c>
      <c r="B1297" s="14" t="s">
        <v>1834</v>
      </c>
      <c r="C1297" s="7">
        <v>50000000</v>
      </c>
      <c r="D1297" s="7">
        <v>20730000</v>
      </c>
      <c r="E1297" s="7">
        <v>0</v>
      </c>
      <c r="F1297" s="7">
        <v>0</v>
      </c>
      <c r="G1297" s="7">
        <v>0</v>
      </c>
      <c r="H1297" s="7">
        <v>70730000</v>
      </c>
      <c r="I1297" s="7">
        <v>70000000</v>
      </c>
      <c r="J1297" s="7">
        <v>98.967906121871906</v>
      </c>
      <c r="K1297" s="7">
        <v>70000000</v>
      </c>
      <c r="L1297" s="7">
        <v>98.967906121871906</v>
      </c>
      <c r="M1297" s="7">
        <v>70000000</v>
      </c>
      <c r="N1297" s="7">
        <v>98.967906121871906</v>
      </c>
      <c r="O1297" s="7">
        <v>70000000</v>
      </c>
      <c r="P1297" s="7">
        <v>98.967906121871906</v>
      </c>
      <c r="Q1297" s="7">
        <v>730000</v>
      </c>
      <c r="R1297" s="7">
        <v>1.0320938781280899</v>
      </c>
    </row>
    <row r="1298" spans="1:18" x14ac:dyDescent="0.2">
      <c r="A1298" s="5" t="s">
        <v>1835</v>
      </c>
      <c r="B1298" s="14" t="s">
        <v>115</v>
      </c>
      <c r="C1298" s="7">
        <v>50000000</v>
      </c>
      <c r="D1298" s="7">
        <v>0</v>
      </c>
      <c r="E1298" s="7">
        <v>0</v>
      </c>
      <c r="F1298" s="7">
        <v>0</v>
      </c>
      <c r="G1298" s="7">
        <v>0</v>
      </c>
      <c r="H1298" s="7">
        <v>50000000</v>
      </c>
      <c r="I1298" s="7">
        <v>50000000</v>
      </c>
      <c r="J1298" s="7">
        <v>100</v>
      </c>
      <c r="K1298" s="7">
        <v>50000000</v>
      </c>
      <c r="L1298" s="7">
        <v>100</v>
      </c>
      <c r="M1298" s="7">
        <v>50000000</v>
      </c>
      <c r="N1298" s="7">
        <v>100</v>
      </c>
      <c r="O1298" s="7">
        <v>50000000</v>
      </c>
      <c r="P1298" s="7">
        <v>100</v>
      </c>
      <c r="Q1298" s="7">
        <v>0</v>
      </c>
      <c r="R1298" s="7">
        <v>0</v>
      </c>
    </row>
    <row r="1299" spans="1:18" ht="63.75" x14ac:dyDescent="0.2">
      <c r="A1299" s="5" t="s">
        <v>1836</v>
      </c>
      <c r="B1299" s="16" t="s">
        <v>1837</v>
      </c>
      <c r="C1299" s="7">
        <v>50000000</v>
      </c>
      <c r="D1299" s="7">
        <v>0</v>
      </c>
      <c r="E1299" s="7">
        <v>0</v>
      </c>
      <c r="F1299" s="7">
        <v>0</v>
      </c>
      <c r="G1299" s="7">
        <v>0</v>
      </c>
      <c r="H1299" s="7">
        <v>50000000</v>
      </c>
      <c r="I1299" s="7">
        <v>50000000</v>
      </c>
      <c r="J1299" s="7">
        <v>100</v>
      </c>
      <c r="K1299" s="7">
        <v>50000000</v>
      </c>
      <c r="L1299" s="7">
        <v>100</v>
      </c>
      <c r="M1299" s="7">
        <v>50000000</v>
      </c>
      <c r="N1299" s="7">
        <v>100</v>
      </c>
      <c r="O1299" s="7">
        <v>50000000</v>
      </c>
      <c r="P1299" s="7">
        <v>100</v>
      </c>
      <c r="Q1299" s="7">
        <v>0</v>
      </c>
      <c r="R1299" s="7">
        <v>0</v>
      </c>
    </row>
    <row r="1300" spans="1:18" x14ac:dyDescent="0.2">
      <c r="A1300" s="5" t="s">
        <v>1838</v>
      </c>
      <c r="B1300" s="14" t="s">
        <v>82</v>
      </c>
      <c r="C1300" s="7">
        <v>0</v>
      </c>
      <c r="D1300" s="7">
        <v>20730000</v>
      </c>
      <c r="E1300" s="7">
        <v>0</v>
      </c>
      <c r="F1300" s="7">
        <v>0</v>
      </c>
      <c r="G1300" s="7">
        <v>0</v>
      </c>
      <c r="H1300" s="7">
        <v>20730000</v>
      </c>
      <c r="I1300" s="7">
        <v>20000000</v>
      </c>
      <c r="J1300" s="7">
        <v>96.478533526290406</v>
      </c>
      <c r="K1300" s="7">
        <v>20000000</v>
      </c>
      <c r="L1300" s="7">
        <v>96.478533526290406</v>
      </c>
      <c r="M1300" s="7">
        <v>20000000</v>
      </c>
      <c r="N1300" s="7">
        <v>96.478533526290406</v>
      </c>
      <c r="O1300" s="7">
        <v>20000000</v>
      </c>
      <c r="P1300" s="7">
        <v>96.478533526290406</v>
      </c>
      <c r="Q1300" s="7">
        <v>730000</v>
      </c>
      <c r="R1300" s="7">
        <v>3.5214664737096002</v>
      </c>
    </row>
    <row r="1301" spans="1:18" ht="63.75" x14ac:dyDescent="0.2">
      <c r="A1301" s="5" t="s">
        <v>1839</v>
      </c>
      <c r="B1301" s="16" t="s">
        <v>1837</v>
      </c>
      <c r="C1301" s="7">
        <v>0</v>
      </c>
      <c r="D1301" s="7">
        <v>20730000</v>
      </c>
      <c r="E1301" s="7">
        <v>0</v>
      </c>
      <c r="F1301" s="7">
        <v>0</v>
      </c>
      <c r="G1301" s="7">
        <v>0</v>
      </c>
      <c r="H1301" s="7">
        <v>20730000</v>
      </c>
      <c r="I1301" s="7">
        <v>20000000</v>
      </c>
      <c r="J1301" s="7">
        <v>96.478533526290406</v>
      </c>
      <c r="K1301" s="7">
        <v>20000000</v>
      </c>
      <c r="L1301" s="7">
        <v>96.478533526290406</v>
      </c>
      <c r="M1301" s="7">
        <v>20000000</v>
      </c>
      <c r="N1301" s="7">
        <v>96.478533526290406</v>
      </c>
      <c r="O1301" s="7">
        <v>20000000</v>
      </c>
      <c r="P1301" s="7">
        <v>96.478533526290406</v>
      </c>
      <c r="Q1301" s="7">
        <v>730000</v>
      </c>
      <c r="R1301" s="7">
        <v>3.5214664737096002</v>
      </c>
    </row>
    <row r="1302" spans="1:18" x14ac:dyDescent="0.2">
      <c r="A1302" s="5" t="s">
        <v>1840</v>
      </c>
      <c r="B1302" s="14" t="s">
        <v>1841</v>
      </c>
      <c r="C1302" s="7">
        <v>20000000</v>
      </c>
      <c r="D1302" s="7">
        <v>0</v>
      </c>
      <c r="E1302" s="7">
        <v>0</v>
      </c>
      <c r="F1302" s="7">
        <v>0</v>
      </c>
      <c r="G1302" s="7">
        <v>0</v>
      </c>
      <c r="H1302" s="7">
        <v>20000000</v>
      </c>
      <c r="I1302" s="7">
        <v>19700000</v>
      </c>
      <c r="J1302" s="7">
        <v>98.5</v>
      </c>
      <c r="K1302" s="7">
        <v>19700000</v>
      </c>
      <c r="L1302" s="7">
        <v>98.5</v>
      </c>
      <c r="M1302" s="7">
        <v>19700000</v>
      </c>
      <c r="N1302" s="7">
        <v>98.5</v>
      </c>
      <c r="O1302" s="7">
        <v>19700000</v>
      </c>
      <c r="P1302" s="7">
        <v>98.5</v>
      </c>
      <c r="Q1302" s="7">
        <v>300000</v>
      </c>
      <c r="R1302" s="7">
        <v>1.5</v>
      </c>
    </row>
    <row r="1303" spans="1:18" x14ac:dyDescent="0.2">
      <c r="A1303" s="5" t="s">
        <v>1842</v>
      </c>
      <c r="B1303" s="14" t="s">
        <v>115</v>
      </c>
      <c r="C1303" s="7">
        <v>20000000</v>
      </c>
      <c r="D1303" s="7">
        <v>0</v>
      </c>
      <c r="E1303" s="7">
        <v>0</v>
      </c>
      <c r="F1303" s="7">
        <v>0</v>
      </c>
      <c r="G1303" s="7">
        <v>0</v>
      </c>
      <c r="H1303" s="7">
        <v>20000000</v>
      </c>
      <c r="I1303" s="7">
        <v>19700000</v>
      </c>
      <c r="J1303" s="7">
        <v>98.5</v>
      </c>
      <c r="K1303" s="7">
        <v>19700000</v>
      </c>
      <c r="L1303" s="7">
        <v>98.5</v>
      </c>
      <c r="M1303" s="7">
        <v>19700000</v>
      </c>
      <c r="N1303" s="7">
        <v>98.5</v>
      </c>
      <c r="O1303" s="7">
        <v>19700000</v>
      </c>
      <c r="P1303" s="7">
        <v>98.5</v>
      </c>
      <c r="Q1303" s="7">
        <v>300000</v>
      </c>
      <c r="R1303" s="7">
        <v>1.5</v>
      </c>
    </row>
    <row r="1304" spans="1:18" ht="63.75" x14ac:dyDescent="0.2">
      <c r="A1304" s="5" t="s">
        <v>1843</v>
      </c>
      <c r="B1304" s="16" t="s">
        <v>1844</v>
      </c>
      <c r="C1304" s="7">
        <v>20000000</v>
      </c>
      <c r="D1304" s="7">
        <v>0</v>
      </c>
      <c r="E1304" s="7">
        <v>0</v>
      </c>
      <c r="F1304" s="7">
        <v>0</v>
      </c>
      <c r="G1304" s="7">
        <v>0</v>
      </c>
      <c r="H1304" s="7">
        <v>20000000</v>
      </c>
      <c r="I1304" s="7">
        <v>19700000</v>
      </c>
      <c r="J1304" s="7">
        <v>98.5</v>
      </c>
      <c r="K1304" s="7">
        <v>19700000</v>
      </c>
      <c r="L1304" s="7">
        <v>98.5</v>
      </c>
      <c r="M1304" s="7">
        <v>19700000</v>
      </c>
      <c r="N1304" s="7">
        <v>98.5</v>
      </c>
      <c r="O1304" s="7">
        <v>19700000</v>
      </c>
      <c r="P1304" s="7">
        <v>98.5</v>
      </c>
      <c r="Q1304" s="7">
        <v>300000</v>
      </c>
      <c r="R1304" s="7">
        <v>1.5</v>
      </c>
    </row>
    <row r="1305" spans="1:18" x14ac:dyDescent="0.2">
      <c r="A1305" s="5" t="s">
        <v>1845</v>
      </c>
      <c r="B1305" s="14" t="s">
        <v>1846</v>
      </c>
      <c r="C1305" s="7">
        <v>497550897</v>
      </c>
      <c r="D1305" s="7">
        <v>240887298</v>
      </c>
      <c r="E1305" s="7">
        <v>143786183</v>
      </c>
      <c r="F1305" s="7">
        <v>99755000</v>
      </c>
      <c r="G1305" s="7">
        <v>79500000</v>
      </c>
      <c r="H1305" s="7">
        <v>614907012</v>
      </c>
      <c r="I1305" s="7">
        <v>573322635</v>
      </c>
      <c r="J1305" s="7">
        <v>93.237290161199198</v>
      </c>
      <c r="K1305" s="7">
        <v>573322635</v>
      </c>
      <c r="L1305" s="7">
        <v>93.237290161199198</v>
      </c>
      <c r="M1305" s="7">
        <v>559922635</v>
      </c>
      <c r="N1305" s="7">
        <v>91.058098878859411</v>
      </c>
      <c r="O1305" s="7">
        <v>559922635</v>
      </c>
      <c r="P1305" s="7">
        <v>91.058098878859411</v>
      </c>
      <c r="Q1305" s="7">
        <v>41584377</v>
      </c>
      <c r="R1305" s="7">
        <v>6.7627098388007996</v>
      </c>
    </row>
    <row r="1306" spans="1:18" x14ac:dyDescent="0.2">
      <c r="A1306" s="5" t="s">
        <v>1847</v>
      </c>
      <c r="B1306" s="14" t="s">
        <v>1848</v>
      </c>
      <c r="C1306" s="7">
        <v>497550897</v>
      </c>
      <c r="D1306" s="7">
        <v>240887298</v>
      </c>
      <c r="E1306" s="7">
        <v>143786183</v>
      </c>
      <c r="F1306" s="7">
        <v>99755000</v>
      </c>
      <c r="G1306" s="7">
        <v>79500000</v>
      </c>
      <c r="H1306" s="7">
        <v>614907012</v>
      </c>
      <c r="I1306" s="7">
        <v>573322635</v>
      </c>
      <c r="J1306" s="7">
        <v>93.237290161199198</v>
      </c>
      <c r="K1306" s="7">
        <v>573322635</v>
      </c>
      <c r="L1306" s="7">
        <v>93.237290161199198</v>
      </c>
      <c r="M1306" s="7">
        <v>559922635</v>
      </c>
      <c r="N1306" s="7">
        <v>91.058098878859411</v>
      </c>
      <c r="O1306" s="7">
        <v>559922635</v>
      </c>
      <c r="P1306" s="7">
        <v>91.058098878859411</v>
      </c>
      <c r="Q1306" s="7">
        <v>41584377</v>
      </c>
      <c r="R1306" s="7">
        <v>6.7627098388007996</v>
      </c>
    </row>
    <row r="1307" spans="1:18" x14ac:dyDescent="0.2">
      <c r="A1307" s="5" t="s">
        <v>1849</v>
      </c>
      <c r="B1307" s="14" t="s">
        <v>1850</v>
      </c>
      <c r="C1307" s="7">
        <v>302550897</v>
      </c>
      <c r="D1307" s="7">
        <v>202637298</v>
      </c>
      <c r="E1307" s="7">
        <v>15080183</v>
      </c>
      <c r="F1307" s="7">
        <v>58535000</v>
      </c>
      <c r="G1307" s="7">
        <v>39560000</v>
      </c>
      <c r="H1307" s="7">
        <v>509083012</v>
      </c>
      <c r="I1307" s="7">
        <v>471740635</v>
      </c>
      <c r="J1307" s="7">
        <v>92.664776447107187</v>
      </c>
      <c r="K1307" s="7">
        <v>471740635</v>
      </c>
      <c r="L1307" s="7">
        <v>92.664776447107187</v>
      </c>
      <c r="M1307" s="7">
        <v>465740635</v>
      </c>
      <c r="N1307" s="7">
        <v>91.486186736083781</v>
      </c>
      <c r="O1307" s="7">
        <v>465740635</v>
      </c>
      <c r="P1307" s="7">
        <v>91.486186736083781</v>
      </c>
      <c r="Q1307" s="7">
        <v>37342377</v>
      </c>
      <c r="R1307" s="7">
        <v>7.3352235528927796</v>
      </c>
    </row>
    <row r="1308" spans="1:18" x14ac:dyDescent="0.2">
      <c r="A1308" s="5" t="s">
        <v>1851</v>
      </c>
      <c r="B1308" s="14" t="s">
        <v>1852</v>
      </c>
      <c r="C1308" s="7">
        <v>247550897</v>
      </c>
      <c r="D1308" s="7">
        <v>187637298</v>
      </c>
      <c r="E1308" s="7">
        <v>15080183</v>
      </c>
      <c r="F1308" s="7">
        <v>1335000</v>
      </c>
      <c r="G1308" s="7">
        <v>39560000</v>
      </c>
      <c r="H1308" s="7">
        <v>381883012</v>
      </c>
      <c r="I1308" s="7">
        <v>359540635</v>
      </c>
      <c r="J1308" s="7">
        <v>94.149418461169986</v>
      </c>
      <c r="K1308" s="7">
        <v>359540635</v>
      </c>
      <c r="L1308" s="7">
        <v>94.149418461169986</v>
      </c>
      <c r="M1308" s="7">
        <v>359540635</v>
      </c>
      <c r="N1308" s="7">
        <v>94.149418461169986</v>
      </c>
      <c r="O1308" s="7">
        <v>359540635</v>
      </c>
      <c r="P1308" s="7">
        <v>94.149418461169986</v>
      </c>
      <c r="Q1308" s="7">
        <v>22342377</v>
      </c>
      <c r="R1308" s="7">
        <v>5.85058153883001</v>
      </c>
    </row>
    <row r="1309" spans="1:18" x14ac:dyDescent="0.2">
      <c r="A1309" s="5" t="s">
        <v>1853</v>
      </c>
      <c r="B1309" s="14" t="s">
        <v>78</v>
      </c>
      <c r="C1309" s="7">
        <v>100000000</v>
      </c>
      <c r="D1309" s="7">
        <v>0</v>
      </c>
      <c r="E1309" s="7">
        <v>1700000</v>
      </c>
      <c r="F1309" s="7">
        <v>0</v>
      </c>
      <c r="G1309" s="7">
        <v>7040000</v>
      </c>
      <c r="H1309" s="7">
        <v>91260000</v>
      </c>
      <c r="I1309" s="7">
        <v>91260000</v>
      </c>
      <c r="J1309" s="7">
        <v>100</v>
      </c>
      <c r="K1309" s="7">
        <v>91260000</v>
      </c>
      <c r="L1309" s="7">
        <v>100</v>
      </c>
      <c r="M1309" s="7">
        <v>91260000</v>
      </c>
      <c r="N1309" s="7">
        <v>100</v>
      </c>
      <c r="O1309" s="7">
        <v>91260000</v>
      </c>
      <c r="P1309" s="7">
        <v>100</v>
      </c>
      <c r="Q1309" s="7">
        <v>0</v>
      </c>
      <c r="R1309" s="7">
        <v>0</v>
      </c>
    </row>
    <row r="1310" spans="1:18" ht="63.75" x14ac:dyDescent="0.2">
      <c r="A1310" s="5" t="s">
        <v>1854</v>
      </c>
      <c r="B1310" s="16" t="s">
        <v>1855</v>
      </c>
      <c r="C1310" s="7">
        <v>100000000</v>
      </c>
      <c r="D1310" s="7">
        <v>0</v>
      </c>
      <c r="E1310" s="7">
        <v>1700000</v>
      </c>
      <c r="F1310" s="7">
        <v>0</v>
      </c>
      <c r="G1310" s="7">
        <v>7040000</v>
      </c>
      <c r="H1310" s="7">
        <v>91260000</v>
      </c>
      <c r="I1310" s="7">
        <v>91260000</v>
      </c>
      <c r="J1310" s="7">
        <v>100</v>
      </c>
      <c r="K1310" s="7">
        <v>91260000</v>
      </c>
      <c r="L1310" s="7">
        <v>100</v>
      </c>
      <c r="M1310" s="7">
        <v>91260000</v>
      </c>
      <c r="N1310" s="7">
        <v>100</v>
      </c>
      <c r="O1310" s="7">
        <v>91260000</v>
      </c>
      <c r="P1310" s="7">
        <v>100</v>
      </c>
      <c r="Q1310" s="7">
        <v>0</v>
      </c>
      <c r="R1310" s="7">
        <v>0</v>
      </c>
    </row>
    <row r="1311" spans="1:18" x14ac:dyDescent="0.2">
      <c r="A1311" s="5" t="s">
        <v>1856</v>
      </c>
      <c r="B1311" s="14" t="s">
        <v>1857</v>
      </c>
      <c r="C1311" s="7">
        <v>47550897</v>
      </c>
      <c r="D1311" s="7">
        <v>0</v>
      </c>
      <c r="E1311" s="7">
        <v>13380183</v>
      </c>
      <c r="F1311" s="7">
        <v>0</v>
      </c>
      <c r="G1311" s="7">
        <v>0</v>
      </c>
      <c r="H1311" s="7">
        <v>34170714</v>
      </c>
      <c r="I1311" s="7">
        <v>34170714</v>
      </c>
      <c r="J1311" s="7">
        <v>100</v>
      </c>
      <c r="K1311" s="7">
        <v>34170714</v>
      </c>
      <c r="L1311" s="7">
        <v>100</v>
      </c>
      <c r="M1311" s="7">
        <v>34170714</v>
      </c>
      <c r="N1311" s="7">
        <v>100</v>
      </c>
      <c r="O1311" s="7">
        <v>34170714</v>
      </c>
      <c r="P1311" s="7">
        <v>100</v>
      </c>
      <c r="Q1311" s="7">
        <v>0</v>
      </c>
      <c r="R1311" s="7">
        <v>0</v>
      </c>
    </row>
    <row r="1312" spans="1:18" ht="63.75" x14ac:dyDescent="0.2">
      <c r="A1312" s="5" t="s">
        <v>1858</v>
      </c>
      <c r="B1312" s="16" t="s">
        <v>1855</v>
      </c>
      <c r="C1312" s="7">
        <v>47550897</v>
      </c>
      <c r="D1312" s="7">
        <v>0</v>
      </c>
      <c r="E1312" s="7">
        <v>13380183</v>
      </c>
      <c r="F1312" s="7">
        <v>0</v>
      </c>
      <c r="G1312" s="7">
        <v>0</v>
      </c>
      <c r="H1312" s="7">
        <v>34170714</v>
      </c>
      <c r="I1312" s="7">
        <v>34170714</v>
      </c>
      <c r="J1312" s="7">
        <v>100</v>
      </c>
      <c r="K1312" s="7">
        <v>34170714</v>
      </c>
      <c r="L1312" s="7">
        <v>100</v>
      </c>
      <c r="M1312" s="7">
        <v>34170714</v>
      </c>
      <c r="N1312" s="7">
        <v>100</v>
      </c>
      <c r="O1312" s="7">
        <v>34170714</v>
      </c>
      <c r="P1312" s="7">
        <v>100</v>
      </c>
      <c r="Q1312" s="7">
        <v>0</v>
      </c>
      <c r="R1312" s="7">
        <v>0</v>
      </c>
    </row>
    <row r="1313" spans="1:18" x14ac:dyDescent="0.2">
      <c r="A1313" s="5" t="s">
        <v>1859</v>
      </c>
      <c r="B1313" s="14" t="s">
        <v>115</v>
      </c>
      <c r="C1313" s="7">
        <v>100000000</v>
      </c>
      <c r="D1313" s="7">
        <v>0</v>
      </c>
      <c r="E1313" s="7">
        <v>0</v>
      </c>
      <c r="F1313" s="7">
        <v>1335000</v>
      </c>
      <c r="G1313" s="7">
        <v>21080000</v>
      </c>
      <c r="H1313" s="7">
        <v>80255000</v>
      </c>
      <c r="I1313" s="7">
        <v>80255000</v>
      </c>
      <c r="J1313" s="7">
        <v>100</v>
      </c>
      <c r="K1313" s="7">
        <v>80255000</v>
      </c>
      <c r="L1313" s="7">
        <v>100</v>
      </c>
      <c r="M1313" s="7">
        <v>80255000</v>
      </c>
      <c r="N1313" s="7">
        <v>100</v>
      </c>
      <c r="O1313" s="7">
        <v>80255000</v>
      </c>
      <c r="P1313" s="7">
        <v>100</v>
      </c>
      <c r="Q1313" s="7">
        <v>0</v>
      </c>
      <c r="R1313" s="7">
        <v>0</v>
      </c>
    </row>
    <row r="1314" spans="1:18" ht="63.75" x14ac:dyDescent="0.2">
      <c r="A1314" s="5" t="s">
        <v>1860</v>
      </c>
      <c r="B1314" s="16" t="s">
        <v>1855</v>
      </c>
      <c r="C1314" s="7">
        <v>100000000</v>
      </c>
      <c r="D1314" s="7">
        <v>0</v>
      </c>
      <c r="E1314" s="7">
        <v>0</v>
      </c>
      <c r="F1314" s="7">
        <v>1335000</v>
      </c>
      <c r="G1314" s="7">
        <v>21080000</v>
      </c>
      <c r="H1314" s="7">
        <v>80255000</v>
      </c>
      <c r="I1314" s="7">
        <v>80255000</v>
      </c>
      <c r="J1314" s="7">
        <v>100</v>
      </c>
      <c r="K1314" s="7">
        <v>80255000</v>
      </c>
      <c r="L1314" s="7">
        <v>100</v>
      </c>
      <c r="M1314" s="7">
        <v>80255000</v>
      </c>
      <c r="N1314" s="7">
        <v>100</v>
      </c>
      <c r="O1314" s="7">
        <v>80255000</v>
      </c>
      <c r="P1314" s="7">
        <v>100</v>
      </c>
      <c r="Q1314" s="7">
        <v>0</v>
      </c>
      <c r="R1314" s="7">
        <v>0</v>
      </c>
    </row>
    <row r="1315" spans="1:18" x14ac:dyDescent="0.2">
      <c r="A1315" s="5" t="s">
        <v>1861</v>
      </c>
      <c r="B1315" s="14" t="s">
        <v>82</v>
      </c>
      <c r="C1315" s="7">
        <v>0</v>
      </c>
      <c r="D1315" s="7">
        <v>165200000</v>
      </c>
      <c r="E1315" s="7">
        <v>0</v>
      </c>
      <c r="F1315" s="7">
        <v>0</v>
      </c>
      <c r="G1315" s="7">
        <v>11440000</v>
      </c>
      <c r="H1315" s="7">
        <v>153760000</v>
      </c>
      <c r="I1315" s="7">
        <v>139298486</v>
      </c>
      <c r="J1315" s="7">
        <v>90.594748959417288</v>
      </c>
      <c r="K1315" s="7">
        <v>139298486</v>
      </c>
      <c r="L1315" s="7">
        <v>90.594748959417288</v>
      </c>
      <c r="M1315" s="7">
        <v>139298486</v>
      </c>
      <c r="N1315" s="7">
        <v>90.594748959417288</v>
      </c>
      <c r="O1315" s="7">
        <v>139298486</v>
      </c>
      <c r="P1315" s="7">
        <v>90.594748959417288</v>
      </c>
      <c r="Q1315" s="7">
        <v>14461514</v>
      </c>
      <c r="R1315" s="7">
        <v>9.4052510405827299</v>
      </c>
    </row>
    <row r="1316" spans="1:18" ht="63.75" x14ac:dyDescent="0.2">
      <c r="A1316" s="5" t="s">
        <v>1862</v>
      </c>
      <c r="B1316" s="16" t="s">
        <v>1855</v>
      </c>
      <c r="C1316" s="7">
        <v>0</v>
      </c>
      <c r="D1316" s="7">
        <v>165200000</v>
      </c>
      <c r="E1316" s="7">
        <v>0</v>
      </c>
      <c r="F1316" s="7">
        <v>0</v>
      </c>
      <c r="G1316" s="7">
        <v>11440000</v>
      </c>
      <c r="H1316" s="7">
        <v>153760000</v>
      </c>
      <c r="I1316" s="7">
        <v>139298486</v>
      </c>
      <c r="J1316" s="7">
        <v>90.594748959417288</v>
      </c>
      <c r="K1316" s="7">
        <v>139298486</v>
      </c>
      <c r="L1316" s="7">
        <v>90.594748959417288</v>
      </c>
      <c r="M1316" s="7">
        <v>139298486</v>
      </c>
      <c r="N1316" s="7">
        <v>90.594748959417288</v>
      </c>
      <c r="O1316" s="7">
        <v>139298486</v>
      </c>
      <c r="P1316" s="7">
        <v>90.594748959417288</v>
      </c>
      <c r="Q1316" s="7">
        <v>14461514</v>
      </c>
      <c r="R1316" s="7">
        <v>9.4052510405827299</v>
      </c>
    </row>
    <row r="1317" spans="1:18" x14ac:dyDescent="0.2">
      <c r="A1317" s="5" t="s">
        <v>1863</v>
      </c>
      <c r="B1317" s="14" t="s">
        <v>1864</v>
      </c>
      <c r="C1317" s="7">
        <v>0</v>
      </c>
      <c r="D1317" s="7">
        <v>22437298</v>
      </c>
      <c r="E1317" s="7">
        <v>0</v>
      </c>
      <c r="F1317" s="7">
        <v>0</v>
      </c>
      <c r="G1317" s="7">
        <v>0</v>
      </c>
      <c r="H1317" s="7">
        <v>22437298</v>
      </c>
      <c r="I1317" s="7">
        <v>14556435</v>
      </c>
      <c r="J1317" s="7">
        <v>64.876060388376501</v>
      </c>
      <c r="K1317" s="7">
        <v>14556435</v>
      </c>
      <c r="L1317" s="7">
        <v>64.876060388376501</v>
      </c>
      <c r="M1317" s="7">
        <v>14556435</v>
      </c>
      <c r="N1317" s="7">
        <v>64.876060388376501</v>
      </c>
      <c r="O1317" s="7">
        <v>14556435</v>
      </c>
      <c r="P1317" s="7">
        <v>64.876060388376501</v>
      </c>
      <c r="Q1317" s="7">
        <v>7880863</v>
      </c>
      <c r="R1317" s="7">
        <v>35.123939611623506</v>
      </c>
    </row>
    <row r="1318" spans="1:18" ht="63.75" x14ac:dyDescent="0.2">
      <c r="A1318" s="5" t="s">
        <v>1865</v>
      </c>
      <c r="B1318" s="16" t="s">
        <v>1855</v>
      </c>
      <c r="C1318" s="7">
        <v>0</v>
      </c>
      <c r="D1318" s="7">
        <v>22437298</v>
      </c>
      <c r="E1318" s="7">
        <v>0</v>
      </c>
      <c r="F1318" s="7">
        <v>0</v>
      </c>
      <c r="G1318" s="7">
        <v>0</v>
      </c>
      <c r="H1318" s="7">
        <v>22437298</v>
      </c>
      <c r="I1318" s="7">
        <v>14556435</v>
      </c>
      <c r="J1318" s="7">
        <v>64.876060388376501</v>
      </c>
      <c r="K1318" s="7">
        <v>14556435</v>
      </c>
      <c r="L1318" s="7">
        <v>64.876060388376501</v>
      </c>
      <c r="M1318" s="7">
        <v>14556435</v>
      </c>
      <c r="N1318" s="7">
        <v>64.876060388376501</v>
      </c>
      <c r="O1318" s="7">
        <v>14556435</v>
      </c>
      <c r="P1318" s="7">
        <v>64.876060388376501</v>
      </c>
      <c r="Q1318" s="7">
        <v>7880863</v>
      </c>
      <c r="R1318" s="7">
        <v>35.123939611623506</v>
      </c>
    </row>
    <row r="1319" spans="1:18" x14ac:dyDescent="0.2">
      <c r="A1319" s="5" t="s">
        <v>1866</v>
      </c>
      <c r="B1319" s="14" t="s">
        <v>1867</v>
      </c>
      <c r="C1319" s="7">
        <v>0</v>
      </c>
      <c r="D1319" s="7">
        <v>0</v>
      </c>
      <c r="E1319" s="7">
        <v>0</v>
      </c>
      <c r="F1319" s="7">
        <v>16000000</v>
      </c>
      <c r="G1319" s="7">
        <v>0</v>
      </c>
      <c r="H1319" s="7">
        <v>16000000</v>
      </c>
      <c r="I1319" s="7">
        <v>16000000</v>
      </c>
      <c r="J1319" s="7">
        <v>100</v>
      </c>
      <c r="K1319" s="7">
        <v>16000000</v>
      </c>
      <c r="L1319" s="7">
        <v>100</v>
      </c>
      <c r="M1319" s="7">
        <v>16000000</v>
      </c>
      <c r="N1319" s="7">
        <v>100</v>
      </c>
      <c r="O1319" s="7">
        <v>16000000</v>
      </c>
      <c r="P1319" s="7">
        <v>100</v>
      </c>
      <c r="Q1319" s="7">
        <v>0</v>
      </c>
      <c r="R1319" s="7">
        <v>0</v>
      </c>
    </row>
    <row r="1320" spans="1:18" x14ac:dyDescent="0.2">
      <c r="A1320" s="5" t="s">
        <v>1868</v>
      </c>
      <c r="B1320" s="14" t="s">
        <v>78</v>
      </c>
      <c r="C1320" s="7">
        <v>0</v>
      </c>
      <c r="D1320" s="7">
        <v>0</v>
      </c>
      <c r="E1320" s="7">
        <v>0</v>
      </c>
      <c r="F1320" s="7">
        <v>16000000</v>
      </c>
      <c r="G1320" s="7">
        <v>0</v>
      </c>
      <c r="H1320" s="7">
        <v>16000000</v>
      </c>
      <c r="I1320" s="7">
        <v>16000000</v>
      </c>
      <c r="J1320" s="7">
        <v>100</v>
      </c>
      <c r="K1320" s="7">
        <v>16000000</v>
      </c>
      <c r="L1320" s="7">
        <v>100</v>
      </c>
      <c r="M1320" s="7">
        <v>16000000</v>
      </c>
      <c r="N1320" s="7">
        <v>100</v>
      </c>
      <c r="O1320" s="7">
        <v>16000000</v>
      </c>
      <c r="P1320" s="7">
        <v>100</v>
      </c>
      <c r="Q1320" s="7">
        <v>0</v>
      </c>
      <c r="R1320" s="7">
        <v>0</v>
      </c>
    </row>
    <row r="1321" spans="1:18" x14ac:dyDescent="0.2">
      <c r="A1321" s="5" t="s">
        <v>1869</v>
      </c>
      <c r="B1321" s="14" t="s">
        <v>1870</v>
      </c>
      <c r="C1321" s="7">
        <v>0</v>
      </c>
      <c r="D1321" s="7">
        <v>0</v>
      </c>
      <c r="E1321" s="7">
        <v>0</v>
      </c>
      <c r="F1321" s="7">
        <v>16000000</v>
      </c>
      <c r="G1321" s="7">
        <v>0</v>
      </c>
      <c r="H1321" s="7">
        <v>16000000</v>
      </c>
      <c r="I1321" s="7">
        <v>16000000</v>
      </c>
      <c r="J1321" s="7">
        <v>100</v>
      </c>
      <c r="K1321" s="7">
        <v>16000000</v>
      </c>
      <c r="L1321" s="7">
        <v>100</v>
      </c>
      <c r="M1321" s="7">
        <v>16000000</v>
      </c>
      <c r="N1321" s="7">
        <v>100</v>
      </c>
      <c r="O1321" s="7">
        <v>16000000</v>
      </c>
      <c r="P1321" s="7">
        <v>100</v>
      </c>
      <c r="Q1321" s="7">
        <v>0</v>
      </c>
      <c r="R1321" s="7">
        <v>0</v>
      </c>
    </row>
    <row r="1322" spans="1:18" x14ac:dyDescent="0.2">
      <c r="A1322" s="5" t="s">
        <v>1871</v>
      </c>
      <c r="B1322" s="14" t="s">
        <v>1872</v>
      </c>
      <c r="C1322" s="7">
        <v>0</v>
      </c>
      <c r="D1322" s="7">
        <v>15000000</v>
      </c>
      <c r="E1322" s="7">
        <v>0</v>
      </c>
      <c r="F1322" s="7">
        <v>16000000</v>
      </c>
      <c r="G1322" s="7">
        <v>0</v>
      </c>
      <c r="H1322" s="7">
        <v>31000000</v>
      </c>
      <c r="I1322" s="7">
        <v>16000000</v>
      </c>
      <c r="J1322" s="7">
        <v>51.612903225806498</v>
      </c>
      <c r="K1322" s="7">
        <v>16000000</v>
      </c>
      <c r="L1322" s="7">
        <v>51.612903225806498</v>
      </c>
      <c r="M1322" s="7">
        <v>16000000</v>
      </c>
      <c r="N1322" s="7">
        <v>51.612903225806498</v>
      </c>
      <c r="O1322" s="7">
        <v>16000000</v>
      </c>
      <c r="P1322" s="7">
        <v>51.612903225806498</v>
      </c>
      <c r="Q1322" s="7">
        <v>15000000</v>
      </c>
      <c r="R1322" s="7">
        <v>48.387096774193495</v>
      </c>
    </row>
    <row r="1323" spans="1:18" x14ac:dyDescent="0.2">
      <c r="A1323" s="5" t="s">
        <v>1873</v>
      </c>
      <c r="B1323" s="14" t="s">
        <v>78</v>
      </c>
      <c r="C1323" s="7">
        <v>0</v>
      </c>
      <c r="D1323" s="7">
        <v>0</v>
      </c>
      <c r="E1323" s="7">
        <v>0</v>
      </c>
      <c r="F1323" s="7">
        <v>16000000</v>
      </c>
      <c r="G1323" s="7">
        <v>0</v>
      </c>
      <c r="H1323" s="7">
        <v>16000000</v>
      </c>
      <c r="I1323" s="7">
        <v>16000000</v>
      </c>
      <c r="J1323" s="7">
        <v>100</v>
      </c>
      <c r="K1323" s="7">
        <v>16000000</v>
      </c>
      <c r="L1323" s="7">
        <v>100</v>
      </c>
      <c r="M1323" s="7">
        <v>16000000</v>
      </c>
      <c r="N1323" s="7">
        <v>100</v>
      </c>
      <c r="O1323" s="7">
        <v>16000000</v>
      </c>
      <c r="P1323" s="7">
        <v>100</v>
      </c>
      <c r="Q1323" s="7">
        <v>0</v>
      </c>
      <c r="R1323" s="7">
        <v>0</v>
      </c>
    </row>
    <row r="1324" spans="1:18" x14ac:dyDescent="0.2">
      <c r="A1324" s="5" t="s">
        <v>1874</v>
      </c>
      <c r="B1324" s="14" t="s">
        <v>1875</v>
      </c>
      <c r="C1324" s="7">
        <v>0</v>
      </c>
      <c r="D1324" s="7">
        <v>0</v>
      </c>
      <c r="E1324" s="7">
        <v>0</v>
      </c>
      <c r="F1324" s="7">
        <v>16000000</v>
      </c>
      <c r="G1324" s="7">
        <v>0</v>
      </c>
      <c r="H1324" s="7">
        <v>16000000</v>
      </c>
      <c r="I1324" s="7">
        <v>16000000</v>
      </c>
      <c r="J1324" s="7">
        <v>100</v>
      </c>
      <c r="K1324" s="7">
        <v>16000000</v>
      </c>
      <c r="L1324" s="7">
        <v>100</v>
      </c>
      <c r="M1324" s="7">
        <v>16000000</v>
      </c>
      <c r="N1324" s="7">
        <v>100</v>
      </c>
      <c r="O1324" s="7">
        <v>16000000</v>
      </c>
      <c r="P1324" s="7">
        <v>100</v>
      </c>
      <c r="Q1324" s="7">
        <v>0</v>
      </c>
      <c r="R1324" s="7">
        <v>0</v>
      </c>
    </row>
    <row r="1325" spans="1:18" x14ac:dyDescent="0.2">
      <c r="A1325" s="5" t="s">
        <v>1876</v>
      </c>
      <c r="B1325" s="14" t="s">
        <v>82</v>
      </c>
      <c r="C1325" s="7">
        <v>0</v>
      </c>
      <c r="D1325" s="7">
        <v>15000000</v>
      </c>
      <c r="E1325" s="7">
        <v>0</v>
      </c>
      <c r="F1325" s="7">
        <v>0</v>
      </c>
      <c r="G1325" s="7">
        <v>0</v>
      </c>
      <c r="H1325" s="7">
        <v>15000000</v>
      </c>
      <c r="I1325" s="7">
        <v>0</v>
      </c>
      <c r="J1325" s="7">
        <v>0</v>
      </c>
      <c r="K1325" s="7">
        <v>0</v>
      </c>
      <c r="L1325" s="7">
        <v>0</v>
      </c>
      <c r="M1325" s="7">
        <v>0</v>
      </c>
      <c r="N1325" s="7">
        <v>0</v>
      </c>
      <c r="O1325" s="7">
        <v>0</v>
      </c>
      <c r="P1325" s="7">
        <v>0</v>
      </c>
      <c r="Q1325" s="7">
        <v>15000000</v>
      </c>
      <c r="R1325" s="7">
        <v>100</v>
      </c>
    </row>
    <row r="1326" spans="1:18" x14ac:dyDescent="0.2">
      <c r="A1326" s="5" t="s">
        <v>1877</v>
      </c>
      <c r="B1326" s="14" t="s">
        <v>1875</v>
      </c>
      <c r="C1326" s="7">
        <v>0</v>
      </c>
      <c r="D1326" s="7">
        <v>15000000</v>
      </c>
      <c r="E1326" s="7">
        <v>0</v>
      </c>
      <c r="F1326" s="7">
        <v>0</v>
      </c>
      <c r="G1326" s="7">
        <v>0</v>
      </c>
      <c r="H1326" s="7">
        <v>15000000</v>
      </c>
      <c r="I1326" s="7">
        <v>0</v>
      </c>
      <c r="J1326" s="7">
        <v>0</v>
      </c>
      <c r="K1326" s="7">
        <v>0</v>
      </c>
      <c r="L1326" s="7">
        <v>0</v>
      </c>
      <c r="M1326" s="7">
        <v>0</v>
      </c>
      <c r="N1326" s="7">
        <v>0</v>
      </c>
      <c r="O1326" s="7">
        <v>0</v>
      </c>
      <c r="P1326" s="7">
        <v>0</v>
      </c>
      <c r="Q1326" s="7">
        <v>15000000</v>
      </c>
      <c r="R1326" s="7">
        <v>100</v>
      </c>
    </row>
    <row r="1327" spans="1:18" x14ac:dyDescent="0.2">
      <c r="A1327" s="5" t="s">
        <v>1878</v>
      </c>
      <c r="B1327" s="14" t="s">
        <v>1879</v>
      </c>
      <c r="C1327" s="7">
        <v>35000000</v>
      </c>
      <c r="D1327" s="7">
        <v>0</v>
      </c>
      <c r="E1327" s="7">
        <v>0</v>
      </c>
      <c r="F1327" s="7">
        <v>0</v>
      </c>
      <c r="G1327" s="7">
        <v>0</v>
      </c>
      <c r="H1327" s="7">
        <v>35000000</v>
      </c>
      <c r="I1327" s="7">
        <v>35000000</v>
      </c>
      <c r="J1327" s="7">
        <v>100</v>
      </c>
      <c r="K1327" s="7">
        <v>35000000</v>
      </c>
      <c r="L1327" s="7">
        <v>100</v>
      </c>
      <c r="M1327" s="7">
        <v>35000000</v>
      </c>
      <c r="N1327" s="7">
        <v>100</v>
      </c>
      <c r="O1327" s="7">
        <v>35000000</v>
      </c>
      <c r="P1327" s="7">
        <v>100</v>
      </c>
      <c r="Q1327" s="7">
        <v>0</v>
      </c>
      <c r="R1327" s="7">
        <v>0</v>
      </c>
    </row>
    <row r="1328" spans="1:18" x14ac:dyDescent="0.2">
      <c r="A1328" s="5" t="s">
        <v>1880</v>
      </c>
      <c r="B1328" s="14" t="s">
        <v>78</v>
      </c>
      <c r="C1328" s="7">
        <v>35000000</v>
      </c>
      <c r="D1328" s="7">
        <v>0</v>
      </c>
      <c r="E1328" s="7">
        <v>0</v>
      </c>
      <c r="F1328" s="7">
        <v>0</v>
      </c>
      <c r="G1328" s="7">
        <v>0</v>
      </c>
      <c r="H1328" s="7">
        <v>35000000</v>
      </c>
      <c r="I1328" s="7">
        <v>35000000</v>
      </c>
      <c r="J1328" s="7">
        <v>100</v>
      </c>
      <c r="K1328" s="7">
        <v>35000000</v>
      </c>
      <c r="L1328" s="7">
        <v>100</v>
      </c>
      <c r="M1328" s="7">
        <v>35000000</v>
      </c>
      <c r="N1328" s="7">
        <v>100</v>
      </c>
      <c r="O1328" s="7">
        <v>35000000</v>
      </c>
      <c r="P1328" s="7">
        <v>100</v>
      </c>
      <c r="Q1328" s="7">
        <v>0</v>
      </c>
      <c r="R1328" s="7">
        <v>0</v>
      </c>
    </row>
    <row r="1329" spans="1:18" ht="51" x14ac:dyDescent="0.2">
      <c r="A1329" s="5" t="s">
        <v>1881</v>
      </c>
      <c r="B1329" s="16" t="s">
        <v>1882</v>
      </c>
      <c r="C1329" s="7">
        <v>35000000</v>
      </c>
      <c r="D1329" s="7">
        <v>0</v>
      </c>
      <c r="E1329" s="7">
        <v>0</v>
      </c>
      <c r="F1329" s="7">
        <v>0</v>
      </c>
      <c r="G1329" s="7">
        <v>0</v>
      </c>
      <c r="H1329" s="7">
        <v>35000000</v>
      </c>
      <c r="I1329" s="7">
        <v>35000000</v>
      </c>
      <c r="J1329" s="7">
        <v>100</v>
      </c>
      <c r="K1329" s="7">
        <v>35000000</v>
      </c>
      <c r="L1329" s="7">
        <v>100</v>
      </c>
      <c r="M1329" s="7">
        <v>35000000</v>
      </c>
      <c r="N1329" s="7">
        <v>100</v>
      </c>
      <c r="O1329" s="7">
        <v>35000000</v>
      </c>
      <c r="P1329" s="7">
        <v>100</v>
      </c>
      <c r="Q1329" s="7">
        <v>0</v>
      </c>
      <c r="R1329" s="7">
        <v>0</v>
      </c>
    </row>
    <row r="1330" spans="1:18" x14ac:dyDescent="0.2">
      <c r="A1330" s="5" t="s">
        <v>1883</v>
      </c>
      <c r="B1330" s="14" t="s">
        <v>1884</v>
      </c>
      <c r="C1330" s="7">
        <v>0</v>
      </c>
      <c r="D1330" s="7">
        <v>0</v>
      </c>
      <c r="E1330" s="7">
        <v>0</v>
      </c>
      <c r="F1330" s="7">
        <v>10000000</v>
      </c>
      <c r="G1330" s="7">
        <v>0</v>
      </c>
      <c r="H1330" s="7">
        <v>10000000</v>
      </c>
      <c r="I1330" s="7">
        <v>10000000</v>
      </c>
      <c r="J1330" s="7">
        <v>100</v>
      </c>
      <c r="K1330" s="7">
        <v>10000000</v>
      </c>
      <c r="L1330" s="7">
        <v>100</v>
      </c>
      <c r="M1330" s="7">
        <v>10000000</v>
      </c>
      <c r="N1330" s="7">
        <v>100</v>
      </c>
      <c r="O1330" s="7">
        <v>10000000</v>
      </c>
      <c r="P1330" s="7">
        <v>100</v>
      </c>
      <c r="Q1330" s="7">
        <v>0</v>
      </c>
      <c r="R1330" s="7">
        <v>0</v>
      </c>
    </row>
    <row r="1331" spans="1:18" x14ac:dyDescent="0.2">
      <c r="A1331" s="5" t="s">
        <v>1885</v>
      </c>
      <c r="B1331" s="14" t="s">
        <v>115</v>
      </c>
      <c r="C1331" s="7">
        <v>0</v>
      </c>
      <c r="D1331" s="7">
        <v>0</v>
      </c>
      <c r="E1331" s="7">
        <v>0</v>
      </c>
      <c r="F1331" s="7">
        <v>10000000</v>
      </c>
      <c r="G1331" s="7">
        <v>0</v>
      </c>
      <c r="H1331" s="7">
        <v>10000000</v>
      </c>
      <c r="I1331" s="7">
        <v>10000000</v>
      </c>
      <c r="J1331" s="7">
        <v>100</v>
      </c>
      <c r="K1331" s="7">
        <v>10000000</v>
      </c>
      <c r="L1331" s="7">
        <v>100</v>
      </c>
      <c r="M1331" s="7">
        <v>10000000</v>
      </c>
      <c r="N1331" s="7">
        <v>100</v>
      </c>
      <c r="O1331" s="7">
        <v>10000000</v>
      </c>
      <c r="P1331" s="7">
        <v>100</v>
      </c>
      <c r="Q1331" s="7">
        <v>0</v>
      </c>
      <c r="R1331" s="7">
        <v>0</v>
      </c>
    </row>
    <row r="1332" spans="1:18" x14ac:dyDescent="0.2">
      <c r="A1332" s="5" t="s">
        <v>1886</v>
      </c>
      <c r="B1332" s="14" t="s">
        <v>1887</v>
      </c>
      <c r="C1332" s="7">
        <v>0</v>
      </c>
      <c r="D1332" s="7">
        <v>0</v>
      </c>
      <c r="E1332" s="7">
        <v>0</v>
      </c>
      <c r="F1332" s="7">
        <v>10000000</v>
      </c>
      <c r="G1332" s="7">
        <v>0</v>
      </c>
      <c r="H1332" s="7">
        <v>10000000</v>
      </c>
      <c r="I1332" s="7">
        <v>10000000</v>
      </c>
      <c r="J1332" s="7">
        <v>100</v>
      </c>
      <c r="K1332" s="7">
        <v>10000000</v>
      </c>
      <c r="L1332" s="7">
        <v>100</v>
      </c>
      <c r="M1332" s="7">
        <v>10000000</v>
      </c>
      <c r="N1332" s="7">
        <v>100</v>
      </c>
      <c r="O1332" s="7">
        <v>10000000</v>
      </c>
      <c r="P1332" s="7">
        <v>100</v>
      </c>
      <c r="Q1332" s="7">
        <v>0</v>
      </c>
      <c r="R1332" s="7">
        <v>0</v>
      </c>
    </row>
    <row r="1333" spans="1:18" ht="127.5" x14ac:dyDescent="0.2">
      <c r="A1333" s="5" t="s">
        <v>1888</v>
      </c>
      <c r="B1333" s="16" t="s">
        <v>1889</v>
      </c>
      <c r="C1333" s="7">
        <v>20000000</v>
      </c>
      <c r="D1333" s="7">
        <v>0</v>
      </c>
      <c r="E1333" s="7">
        <v>0</v>
      </c>
      <c r="F1333" s="7">
        <v>5200000</v>
      </c>
      <c r="G1333" s="7">
        <v>0</v>
      </c>
      <c r="H1333" s="7">
        <v>25200000</v>
      </c>
      <c r="I1333" s="7">
        <v>25200000</v>
      </c>
      <c r="J1333" s="7">
        <v>100</v>
      </c>
      <c r="K1333" s="7">
        <v>25200000</v>
      </c>
      <c r="L1333" s="7">
        <v>100</v>
      </c>
      <c r="M1333" s="7">
        <v>25200000</v>
      </c>
      <c r="N1333" s="7">
        <v>100</v>
      </c>
      <c r="O1333" s="7">
        <v>25200000</v>
      </c>
      <c r="P1333" s="7">
        <v>100</v>
      </c>
      <c r="Q1333" s="7">
        <v>0</v>
      </c>
      <c r="R1333" s="7">
        <v>0</v>
      </c>
    </row>
    <row r="1334" spans="1:18" x14ac:dyDescent="0.2">
      <c r="A1334" s="5" t="s">
        <v>1890</v>
      </c>
      <c r="B1334" s="14" t="s">
        <v>78</v>
      </c>
      <c r="C1334" s="7">
        <v>20000000</v>
      </c>
      <c r="D1334" s="7">
        <v>0</v>
      </c>
      <c r="E1334" s="7">
        <v>0</v>
      </c>
      <c r="F1334" s="7">
        <v>0</v>
      </c>
      <c r="G1334" s="7">
        <v>0</v>
      </c>
      <c r="H1334" s="7">
        <v>20000000</v>
      </c>
      <c r="I1334" s="7">
        <v>20000000</v>
      </c>
      <c r="J1334" s="7">
        <v>100</v>
      </c>
      <c r="K1334" s="7">
        <v>20000000</v>
      </c>
      <c r="L1334" s="7">
        <v>100</v>
      </c>
      <c r="M1334" s="7">
        <v>20000000</v>
      </c>
      <c r="N1334" s="7">
        <v>100</v>
      </c>
      <c r="O1334" s="7">
        <v>20000000</v>
      </c>
      <c r="P1334" s="7">
        <v>100</v>
      </c>
      <c r="Q1334" s="7">
        <v>0</v>
      </c>
      <c r="R1334" s="7">
        <v>0</v>
      </c>
    </row>
    <row r="1335" spans="1:18" ht="51" x14ac:dyDescent="0.2">
      <c r="A1335" s="5" t="s">
        <v>1891</v>
      </c>
      <c r="B1335" s="16" t="s">
        <v>1892</v>
      </c>
      <c r="C1335" s="7">
        <v>20000000</v>
      </c>
      <c r="D1335" s="7">
        <v>0</v>
      </c>
      <c r="E1335" s="7">
        <v>0</v>
      </c>
      <c r="F1335" s="7">
        <v>0</v>
      </c>
      <c r="G1335" s="7">
        <v>0</v>
      </c>
      <c r="H1335" s="7">
        <v>20000000</v>
      </c>
      <c r="I1335" s="7">
        <v>20000000</v>
      </c>
      <c r="J1335" s="7">
        <v>100</v>
      </c>
      <c r="K1335" s="7">
        <v>20000000</v>
      </c>
      <c r="L1335" s="7">
        <v>100</v>
      </c>
      <c r="M1335" s="7">
        <v>20000000</v>
      </c>
      <c r="N1335" s="7">
        <v>100</v>
      </c>
      <c r="O1335" s="7">
        <v>20000000</v>
      </c>
      <c r="P1335" s="7">
        <v>100</v>
      </c>
      <c r="Q1335" s="7">
        <v>0</v>
      </c>
      <c r="R1335" s="7">
        <v>0</v>
      </c>
    </row>
    <row r="1336" spans="1:18" x14ac:dyDescent="0.2">
      <c r="A1336" s="5" t="s">
        <v>1893</v>
      </c>
      <c r="B1336" s="14" t="s">
        <v>82</v>
      </c>
      <c r="C1336" s="7">
        <v>0</v>
      </c>
      <c r="D1336" s="7">
        <v>0</v>
      </c>
      <c r="E1336" s="7">
        <v>0</v>
      </c>
      <c r="F1336" s="7">
        <v>5200000</v>
      </c>
      <c r="G1336" s="7">
        <v>0</v>
      </c>
      <c r="H1336" s="7">
        <v>5200000</v>
      </c>
      <c r="I1336" s="7">
        <v>5200000</v>
      </c>
      <c r="J1336" s="7">
        <v>100</v>
      </c>
      <c r="K1336" s="7">
        <v>5200000</v>
      </c>
      <c r="L1336" s="7">
        <v>100</v>
      </c>
      <c r="M1336" s="7">
        <v>5200000</v>
      </c>
      <c r="N1336" s="7">
        <v>100</v>
      </c>
      <c r="O1336" s="7">
        <v>5200000</v>
      </c>
      <c r="P1336" s="7">
        <v>100</v>
      </c>
      <c r="Q1336" s="7">
        <v>0</v>
      </c>
      <c r="R1336" s="7">
        <v>0</v>
      </c>
    </row>
    <row r="1337" spans="1:18" ht="51" x14ac:dyDescent="0.2">
      <c r="A1337" s="5" t="s">
        <v>1894</v>
      </c>
      <c r="B1337" s="16" t="s">
        <v>1892</v>
      </c>
      <c r="C1337" s="7">
        <v>0</v>
      </c>
      <c r="D1337" s="7">
        <v>0</v>
      </c>
      <c r="E1337" s="7">
        <v>0</v>
      </c>
      <c r="F1337" s="7">
        <v>5200000</v>
      </c>
      <c r="G1337" s="7">
        <v>0</v>
      </c>
      <c r="H1337" s="7">
        <v>5200000</v>
      </c>
      <c r="I1337" s="7">
        <v>5200000</v>
      </c>
      <c r="J1337" s="7">
        <v>100</v>
      </c>
      <c r="K1337" s="7">
        <v>5200000</v>
      </c>
      <c r="L1337" s="7">
        <v>100</v>
      </c>
      <c r="M1337" s="7">
        <v>5200000</v>
      </c>
      <c r="N1337" s="7">
        <v>100</v>
      </c>
      <c r="O1337" s="7">
        <v>5200000</v>
      </c>
      <c r="P1337" s="7">
        <v>100</v>
      </c>
      <c r="Q1337" s="7">
        <v>0</v>
      </c>
      <c r="R1337" s="7">
        <v>0</v>
      </c>
    </row>
    <row r="1338" spans="1:18" x14ac:dyDescent="0.2">
      <c r="A1338" s="5" t="s">
        <v>1895</v>
      </c>
      <c r="B1338" s="14" t="s">
        <v>1896</v>
      </c>
      <c r="C1338" s="7">
        <v>0</v>
      </c>
      <c r="D1338" s="7">
        <v>0</v>
      </c>
      <c r="E1338" s="7">
        <v>0</v>
      </c>
      <c r="F1338" s="7">
        <v>10000000</v>
      </c>
      <c r="G1338" s="7">
        <v>0</v>
      </c>
      <c r="H1338" s="7">
        <v>10000000</v>
      </c>
      <c r="I1338" s="7">
        <v>10000000</v>
      </c>
      <c r="J1338" s="7">
        <v>100</v>
      </c>
      <c r="K1338" s="7">
        <v>10000000</v>
      </c>
      <c r="L1338" s="7">
        <v>100</v>
      </c>
      <c r="M1338" s="7">
        <v>4000000</v>
      </c>
      <c r="N1338" s="7">
        <v>40</v>
      </c>
      <c r="O1338" s="7">
        <v>4000000</v>
      </c>
      <c r="P1338" s="7">
        <v>40</v>
      </c>
      <c r="Q1338" s="7">
        <v>0</v>
      </c>
      <c r="R1338" s="7">
        <v>0</v>
      </c>
    </row>
    <row r="1339" spans="1:18" x14ac:dyDescent="0.2">
      <c r="A1339" s="5" t="s">
        <v>1897</v>
      </c>
      <c r="B1339" s="14" t="s">
        <v>115</v>
      </c>
      <c r="C1339" s="7">
        <v>0</v>
      </c>
      <c r="D1339" s="7">
        <v>0</v>
      </c>
      <c r="E1339" s="7">
        <v>0</v>
      </c>
      <c r="F1339" s="7">
        <v>10000000</v>
      </c>
      <c r="G1339" s="7">
        <v>0</v>
      </c>
      <c r="H1339" s="7">
        <v>10000000</v>
      </c>
      <c r="I1339" s="7">
        <v>10000000</v>
      </c>
      <c r="J1339" s="7">
        <v>100</v>
      </c>
      <c r="K1339" s="7">
        <v>10000000</v>
      </c>
      <c r="L1339" s="7">
        <v>100</v>
      </c>
      <c r="M1339" s="7">
        <v>4000000</v>
      </c>
      <c r="N1339" s="7">
        <v>40</v>
      </c>
      <c r="O1339" s="7">
        <v>4000000</v>
      </c>
      <c r="P1339" s="7">
        <v>40</v>
      </c>
      <c r="Q1339" s="7">
        <v>0</v>
      </c>
      <c r="R1339" s="7">
        <v>0</v>
      </c>
    </row>
    <row r="1340" spans="1:18" x14ac:dyDescent="0.2">
      <c r="A1340" s="5" t="s">
        <v>1898</v>
      </c>
      <c r="B1340" s="14" t="s">
        <v>1899</v>
      </c>
      <c r="C1340" s="7">
        <v>0</v>
      </c>
      <c r="D1340" s="7">
        <v>0</v>
      </c>
      <c r="E1340" s="7">
        <v>0</v>
      </c>
      <c r="F1340" s="7">
        <v>10000000</v>
      </c>
      <c r="G1340" s="7">
        <v>0</v>
      </c>
      <c r="H1340" s="7">
        <v>10000000</v>
      </c>
      <c r="I1340" s="7">
        <v>10000000</v>
      </c>
      <c r="J1340" s="7">
        <v>100</v>
      </c>
      <c r="K1340" s="7">
        <v>10000000</v>
      </c>
      <c r="L1340" s="7">
        <v>100</v>
      </c>
      <c r="M1340" s="7">
        <v>4000000</v>
      </c>
      <c r="N1340" s="7">
        <v>40</v>
      </c>
      <c r="O1340" s="7">
        <v>4000000</v>
      </c>
      <c r="P1340" s="7">
        <v>40</v>
      </c>
      <c r="Q1340" s="7">
        <v>0</v>
      </c>
      <c r="R1340" s="7">
        <v>0</v>
      </c>
    </row>
    <row r="1341" spans="1:18" x14ac:dyDescent="0.2">
      <c r="A1341" s="5" t="s">
        <v>1900</v>
      </c>
      <c r="B1341" s="14" t="s">
        <v>1901</v>
      </c>
      <c r="C1341" s="7">
        <v>195000000</v>
      </c>
      <c r="D1341" s="7">
        <v>38250000</v>
      </c>
      <c r="E1341" s="7">
        <v>128706000</v>
      </c>
      <c r="F1341" s="7">
        <v>41220000</v>
      </c>
      <c r="G1341" s="7">
        <v>39940000</v>
      </c>
      <c r="H1341" s="7">
        <v>105824000</v>
      </c>
      <c r="I1341" s="7">
        <v>101582000</v>
      </c>
      <c r="J1341" s="7">
        <v>95.991457514363489</v>
      </c>
      <c r="K1341" s="7">
        <v>101582000</v>
      </c>
      <c r="L1341" s="7">
        <v>95.991457514363489</v>
      </c>
      <c r="M1341" s="7">
        <v>94182000</v>
      </c>
      <c r="N1341" s="7">
        <v>88.998714847293584</v>
      </c>
      <c r="O1341" s="7">
        <v>94182000</v>
      </c>
      <c r="P1341" s="7">
        <v>88.998714847293584</v>
      </c>
      <c r="Q1341" s="7">
        <v>4242000</v>
      </c>
      <c r="R1341" s="7">
        <v>4.0085424856365295</v>
      </c>
    </row>
    <row r="1342" spans="1:18" x14ac:dyDescent="0.2">
      <c r="A1342" s="5" t="s">
        <v>1902</v>
      </c>
      <c r="B1342" s="14" t="s">
        <v>1903</v>
      </c>
      <c r="C1342" s="7">
        <v>0</v>
      </c>
      <c r="D1342" s="7">
        <v>0</v>
      </c>
      <c r="E1342" s="7">
        <v>0</v>
      </c>
      <c r="F1342" s="7">
        <v>0</v>
      </c>
      <c r="G1342" s="7">
        <v>0</v>
      </c>
      <c r="H1342" s="7">
        <v>0</v>
      </c>
      <c r="I1342" s="7">
        <v>0</v>
      </c>
      <c r="J1342" s="7">
        <v>0</v>
      </c>
      <c r="K1342" s="7">
        <v>0</v>
      </c>
      <c r="L1342" s="7">
        <v>0</v>
      </c>
      <c r="M1342" s="7">
        <v>0</v>
      </c>
      <c r="N1342" s="7">
        <v>0</v>
      </c>
      <c r="O1342" s="7">
        <v>0</v>
      </c>
      <c r="P1342" s="7">
        <v>0</v>
      </c>
      <c r="Q1342" s="7">
        <v>0</v>
      </c>
      <c r="R1342" s="7">
        <v>0</v>
      </c>
    </row>
    <row r="1343" spans="1:18" x14ac:dyDescent="0.2">
      <c r="A1343" s="5" t="s">
        <v>1904</v>
      </c>
      <c r="B1343" s="14" t="s">
        <v>78</v>
      </c>
      <c r="C1343" s="7">
        <v>0</v>
      </c>
      <c r="D1343" s="7">
        <v>0</v>
      </c>
      <c r="E1343" s="7">
        <v>0</v>
      </c>
      <c r="F1343" s="7">
        <v>0</v>
      </c>
      <c r="G1343" s="7">
        <v>0</v>
      </c>
      <c r="H1343" s="7">
        <v>0</v>
      </c>
      <c r="I1343" s="7">
        <v>0</v>
      </c>
      <c r="J1343" s="7">
        <v>0</v>
      </c>
      <c r="K1343" s="7">
        <v>0</v>
      </c>
      <c r="L1343" s="7">
        <v>0</v>
      </c>
      <c r="M1343" s="7">
        <v>0</v>
      </c>
      <c r="N1343" s="7">
        <v>0</v>
      </c>
      <c r="O1343" s="7">
        <v>0</v>
      </c>
      <c r="P1343" s="7">
        <v>0</v>
      </c>
      <c r="Q1343" s="7">
        <v>0</v>
      </c>
      <c r="R1343" s="7">
        <v>0</v>
      </c>
    </row>
    <row r="1344" spans="1:18" ht="63.75" x14ac:dyDescent="0.2">
      <c r="A1344" s="5" t="s">
        <v>1905</v>
      </c>
      <c r="B1344" s="16" t="s">
        <v>1906</v>
      </c>
      <c r="C1344" s="7">
        <v>0</v>
      </c>
      <c r="D1344" s="7">
        <v>0</v>
      </c>
      <c r="E1344" s="7">
        <v>0</v>
      </c>
      <c r="F1344" s="7">
        <v>0</v>
      </c>
      <c r="G1344" s="7">
        <v>0</v>
      </c>
      <c r="H1344" s="7">
        <v>0</v>
      </c>
      <c r="I1344" s="7">
        <v>0</v>
      </c>
      <c r="J1344" s="7">
        <v>0</v>
      </c>
      <c r="K1344" s="7">
        <v>0</v>
      </c>
      <c r="L1344" s="7">
        <v>0</v>
      </c>
      <c r="M1344" s="7">
        <v>0</v>
      </c>
      <c r="N1344" s="7">
        <v>0</v>
      </c>
      <c r="O1344" s="7">
        <v>0</v>
      </c>
      <c r="P1344" s="7">
        <v>0</v>
      </c>
      <c r="Q1344" s="7">
        <v>0</v>
      </c>
      <c r="R1344" s="7">
        <v>0</v>
      </c>
    </row>
    <row r="1345" spans="1:18" x14ac:dyDescent="0.2">
      <c r="A1345" s="5" t="s">
        <v>1907</v>
      </c>
      <c r="B1345" s="14" t="s">
        <v>1908</v>
      </c>
      <c r="C1345" s="7">
        <v>0</v>
      </c>
      <c r="D1345" s="7">
        <v>0</v>
      </c>
      <c r="E1345" s="7">
        <v>9306000</v>
      </c>
      <c r="F1345" s="7">
        <v>22500000</v>
      </c>
      <c r="G1345" s="7">
        <v>0</v>
      </c>
      <c r="H1345" s="7">
        <v>13194000</v>
      </c>
      <c r="I1345" s="7">
        <v>13194000</v>
      </c>
      <c r="J1345" s="7">
        <v>100</v>
      </c>
      <c r="K1345" s="7">
        <v>13194000</v>
      </c>
      <c r="L1345" s="7">
        <v>100</v>
      </c>
      <c r="M1345" s="7">
        <v>5794000</v>
      </c>
      <c r="N1345" s="7">
        <v>43.913900257692895</v>
      </c>
      <c r="O1345" s="7">
        <v>5794000</v>
      </c>
      <c r="P1345" s="7">
        <v>43.913900257692895</v>
      </c>
      <c r="Q1345" s="7">
        <v>0</v>
      </c>
      <c r="R1345" s="7">
        <v>0</v>
      </c>
    </row>
    <row r="1346" spans="1:18" x14ac:dyDescent="0.2">
      <c r="A1346" s="5" t="s">
        <v>1909</v>
      </c>
      <c r="B1346" s="14" t="s">
        <v>78</v>
      </c>
      <c r="C1346" s="7">
        <v>0</v>
      </c>
      <c r="D1346" s="7">
        <v>0</v>
      </c>
      <c r="E1346" s="7">
        <v>9306000</v>
      </c>
      <c r="F1346" s="7">
        <v>20000000</v>
      </c>
      <c r="G1346" s="7">
        <v>0</v>
      </c>
      <c r="H1346" s="7">
        <v>10694000</v>
      </c>
      <c r="I1346" s="7">
        <v>10694000</v>
      </c>
      <c r="J1346" s="7">
        <v>100</v>
      </c>
      <c r="K1346" s="7">
        <v>10694000</v>
      </c>
      <c r="L1346" s="7">
        <v>100</v>
      </c>
      <c r="M1346" s="7">
        <v>3294000</v>
      </c>
      <c r="N1346" s="7">
        <v>30.802319057415396</v>
      </c>
      <c r="O1346" s="7">
        <v>3294000</v>
      </c>
      <c r="P1346" s="7">
        <v>30.802319057415396</v>
      </c>
      <c r="Q1346" s="7">
        <v>0</v>
      </c>
      <c r="R1346" s="7">
        <v>0</v>
      </c>
    </row>
    <row r="1347" spans="1:18" ht="51" x14ac:dyDescent="0.2">
      <c r="A1347" s="5" t="s">
        <v>1910</v>
      </c>
      <c r="B1347" s="16" t="s">
        <v>1911</v>
      </c>
      <c r="C1347" s="7">
        <v>0</v>
      </c>
      <c r="D1347" s="7">
        <v>0</v>
      </c>
      <c r="E1347" s="7">
        <v>9306000</v>
      </c>
      <c r="F1347" s="7">
        <v>20000000</v>
      </c>
      <c r="G1347" s="7">
        <v>0</v>
      </c>
      <c r="H1347" s="7">
        <v>10694000</v>
      </c>
      <c r="I1347" s="7">
        <v>10694000</v>
      </c>
      <c r="J1347" s="7">
        <v>100</v>
      </c>
      <c r="K1347" s="7">
        <v>10694000</v>
      </c>
      <c r="L1347" s="7">
        <v>100</v>
      </c>
      <c r="M1347" s="7">
        <v>3294000</v>
      </c>
      <c r="N1347" s="7">
        <v>30.802319057415396</v>
      </c>
      <c r="O1347" s="7">
        <v>3294000</v>
      </c>
      <c r="P1347" s="7">
        <v>30.802319057415396</v>
      </c>
      <c r="Q1347" s="7">
        <v>0</v>
      </c>
      <c r="R1347" s="7">
        <v>0</v>
      </c>
    </row>
    <row r="1348" spans="1:18" x14ac:dyDescent="0.2">
      <c r="A1348" s="5" t="s">
        <v>1912</v>
      </c>
      <c r="B1348" s="14" t="s">
        <v>82</v>
      </c>
      <c r="C1348" s="7">
        <v>0</v>
      </c>
      <c r="D1348" s="7">
        <v>0</v>
      </c>
      <c r="E1348" s="7">
        <v>0</v>
      </c>
      <c r="F1348" s="7">
        <v>2500000</v>
      </c>
      <c r="G1348" s="7">
        <v>0</v>
      </c>
      <c r="H1348" s="7">
        <v>2500000</v>
      </c>
      <c r="I1348" s="7">
        <v>2500000</v>
      </c>
      <c r="J1348" s="7">
        <v>100</v>
      </c>
      <c r="K1348" s="7">
        <v>2500000</v>
      </c>
      <c r="L1348" s="7">
        <v>100</v>
      </c>
      <c r="M1348" s="7">
        <v>2500000</v>
      </c>
      <c r="N1348" s="7">
        <v>100</v>
      </c>
      <c r="O1348" s="7">
        <v>2500000</v>
      </c>
      <c r="P1348" s="7">
        <v>100</v>
      </c>
      <c r="Q1348" s="7">
        <v>0</v>
      </c>
      <c r="R1348" s="7">
        <v>0</v>
      </c>
    </row>
    <row r="1349" spans="1:18" ht="51" x14ac:dyDescent="0.2">
      <c r="A1349" s="5" t="s">
        <v>1913</v>
      </c>
      <c r="B1349" s="16" t="s">
        <v>1911</v>
      </c>
      <c r="C1349" s="7">
        <v>0</v>
      </c>
      <c r="D1349" s="7">
        <v>0</v>
      </c>
      <c r="E1349" s="7">
        <v>0</v>
      </c>
      <c r="F1349" s="7">
        <v>2500000</v>
      </c>
      <c r="G1349" s="7">
        <v>0</v>
      </c>
      <c r="H1349" s="7">
        <v>2500000</v>
      </c>
      <c r="I1349" s="7">
        <v>2500000</v>
      </c>
      <c r="J1349" s="7">
        <v>100</v>
      </c>
      <c r="K1349" s="7">
        <v>2500000</v>
      </c>
      <c r="L1349" s="7">
        <v>100</v>
      </c>
      <c r="M1349" s="7">
        <v>2500000</v>
      </c>
      <c r="N1349" s="7">
        <v>100</v>
      </c>
      <c r="O1349" s="7">
        <v>2500000</v>
      </c>
      <c r="P1349" s="7">
        <v>100</v>
      </c>
      <c r="Q1349" s="7">
        <v>0</v>
      </c>
      <c r="R1349" s="7">
        <v>0</v>
      </c>
    </row>
    <row r="1350" spans="1:18" x14ac:dyDescent="0.2">
      <c r="A1350" s="5" t="s">
        <v>1914</v>
      </c>
      <c r="B1350" s="14" t="s">
        <v>1915</v>
      </c>
      <c r="C1350" s="7">
        <v>25000000</v>
      </c>
      <c r="D1350" s="7">
        <v>0</v>
      </c>
      <c r="E1350" s="7">
        <v>25000000</v>
      </c>
      <c r="F1350" s="7">
        <v>0</v>
      </c>
      <c r="G1350" s="7">
        <v>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  <c r="M1350" s="7">
        <v>0</v>
      </c>
      <c r="N1350" s="7">
        <v>0</v>
      </c>
      <c r="O1350" s="7">
        <v>0</v>
      </c>
      <c r="P1350" s="7">
        <v>0</v>
      </c>
      <c r="Q1350" s="7">
        <v>0</v>
      </c>
      <c r="R1350" s="7">
        <v>0</v>
      </c>
    </row>
    <row r="1351" spans="1:18" x14ac:dyDescent="0.2">
      <c r="A1351" s="5" t="s">
        <v>1916</v>
      </c>
      <c r="B1351" s="14" t="s">
        <v>78</v>
      </c>
      <c r="C1351" s="7">
        <v>25000000</v>
      </c>
      <c r="D1351" s="7">
        <v>0</v>
      </c>
      <c r="E1351" s="7">
        <v>25000000</v>
      </c>
      <c r="F1351" s="7">
        <v>0</v>
      </c>
      <c r="G1351" s="7">
        <v>0</v>
      </c>
      <c r="H1351" s="7">
        <v>0</v>
      </c>
      <c r="I1351" s="7">
        <v>0</v>
      </c>
      <c r="J1351" s="7">
        <v>0</v>
      </c>
      <c r="K1351" s="7">
        <v>0</v>
      </c>
      <c r="L1351" s="7">
        <v>0</v>
      </c>
      <c r="M1351" s="7">
        <v>0</v>
      </c>
      <c r="N1351" s="7">
        <v>0</v>
      </c>
      <c r="O1351" s="7">
        <v>0</v>
      </c>
      <c r="P1351" s="7">
        <v>0</v>
      </c>
      <c r="Q1351" s="7">
        <v>0</v>
      </c>
      <c r="R1351" s="7">
        <v>0</v>
      </c>
    </row>
    <row r="1352" spans="1:18" ht="51" x14ac:dyDescent="0.2">
      <c r="A1352" s="5" t="s">
        <v>1917</v>
      </c>
      <c r="B1352" s="16" t="s">
        <v>1918</v>
      </c>
      <c r="C1352" s="7">
        <v>25000000</v>
      </c>
      <c r="D1352" s="7">
        <v>0</v>
      </c>
      <c r="E1352" s="7">
        <v>25000000</v>
      </c>
      <c r="F1352" s="7">
        <v>0</v>
      </c>
      <c r="G1352" s="7">
        <v>0</v>
      </c>
      <c r="H1352" s="7">
        <v>0</v>
      </c>
      <c r="I1352" s="7">
        <v>0</v>
      </c>
      <c r="J1352" s="7">
        <v>0</v>
      </c>
      <c r="K1352" s="7">
        <v>0</v>
      </c>
      <c r="L1352" s="7">
        <v>0</v>
      </c>
      <c r="M1352" s="7">
        <v>0</v>
      </c>
      <c r="N1352" s="7">
        <v>0</v>
      </c>
      <c r="O1352" s="7">
        <v>0</v>
      </c>
      <c r="P1352" s="7">
        <v>0</v>
      </c>
      <c r="Q1352" s="7">
        <v>0</v>
      </c>
      <c r="R1352" s="7">
        <v>0</v>
      </c>
    </row>
    <row r="1353" spans="1:18" x14ac:dyDescent="0.2">
      <c r="A1353" s="5" t="s">
        <v>1919</v>
      </c>
      <c r="B1353" s="14" t="s">
        <v>1920</v>
      </c>
      <c r="C1353" s="7">
        <v>25000000</v>
      </c>
      <c r="D1353" s="7">
        <v>0</v>
      </c>
      <c r="E1353" s="7">
        <v>9400000</v>
      </c>
      <c r="F1353" s="7">
        <v>0</v>
      </c>
      <c r="G1353" s="7">
        <v>12480000</v>
      </c>
      <c r="H1353" s="7">
        <v>3120000</v>
      </c>
      <c r="I1353" s="7">
        <v>3120000</v>
      </c>
      <c r="J1353" s="7">
        <v>100</v>
      </c>
      <c r="K1353" s="7">
        <v>3120000</v>
      </c>
      <c r="L1353" s="7">
        <v>100</v>
      </c>
      <c r="M1353" s="7">
        <v>3120000</v>
      </c>
      <c r="N1353" s="7">
        <v>100</v>
      </c>
      <c r="O1353" s="7">
        <v>3120000</v>
      </c>
      <c r="P1353" s="7">
        <v>100</v>
      </c>
      <c r="Q1353" s="7">
        <v>0</v>
      </c>
      <c r="R1353" s="7">
        <v>0</v>
      </c>
    </row>
    <row r="1354" spans="1:18" x14ac:dyDescent="0.2">
      <c r="A1354" s="5" t="s">
        <v>1921</v>
      </c>
      <c r="B1354" s="14" t="s">
        <v>78</v>
      </c>
      <c r="C1354" s="7">
        <v>25000000</v>
      </c>
      <c r="D1354" s="7">
        <v>0</v>
      </c>
      <c r="E1354" s="7">
        <v>9400000</v>
      </c>
      <c r="F1354" s="7">
        <v>0</v>
      </c>
      <c r="G1354" s="7">
        <v>12480000</v>
      </c>
      <c r="H1354" s="7">
        <v>3120000</v>
      </c>
      <c r="I1354" s="7">
        <v>3120000</v>
      </c>
      <c r="J1354" s="7">
        <v>100</v>
      </c>
      <c r="K1354" s="7">
        <v>3120000</v>
      </c>
      <c r="L1354" s="7">
        <v>100</v>
      </c>
      <c r="M1354" s="7">
        <v>3120000</v>
      </c>
      <c r="N1354" s="7">
        <v>100</v>
      </c>
      <c r="O1354" s="7">
        <v>3120000</v>
      </c>
      <c r="P1354" s="7">
        <v>100</v>
      </c>
      <c r="Q1354" s="7">
        <v>0</v>
      </c>
      <c r="R1354" s="7">
        <v>0</v>
      </c>
    </row>
    <row r="1355" spans="1:18" ht="63.75" x14ac:dyDescent="0.2">
      <c r="A1355" s="5" t="s">
        <v>1922</v>
      </c>
      <c r="B1355" s="16" t="s">
        <v>1923</v>
      </c>
      <c r="C1355" s="7">
        <v>25000000</v>
      </c>
      <c r="D1355" s="7">
        <v>0</v>
      </c>
      <c r="E1355" s="7">
        <v>9400000</v>
      </c>
      <c r="F1355" s="7">
        <v>0</v>
      </c>
      <c r="G1355" s="7">
        <v>12480000</v>
      </c>
      <c r="H1355" s="7">
        <v>3120000</v>
      </c>
      <c r="I1355" s="7">
        <v>3120000</v>
      </c>
      <c r="J1355" s="7">
        <v>100</v>
      </c>
      <c r="K1355" s="7">
        <v>3120000</v>
      </c>
      <c r="L1355" s="7">
        <v>100</v>
      </c>
      <c r="M1355" s="7">
        <v>3120000</v>
      </c>
      <c r="N1355" s="7">
        <v>100</v>
      </c>
      <c r="O1355" s="7">
        <v>3120000</v>
      </c>
      <c r="P1355" s="7">
        <v>100</v>
      </c>
      <c r="Q1355" s="7">
        <v>0</v>
      </c>
      <c r="R1355" s="7">
        <v>0</v>
      </c>
    </row>
    <row r="1356" spans="1:18" x14ac:dyDescent="0.2">
      <c r="A1356" s="5" t="s">
        <v>1924</v>
      </c>
      <c r="B1356" s="14" t="s">
        <v>1925</v>
      </c>
      <c r="C1356" s="7">
        <v>0</v>
      </c>
      <c r="D1356" s="7">
        <v>0</v>
      </c>
      <c r="E1356" s="7">
        <v>0</v>
      </c>
      <c r="F1356" s="7">
        <v>9360000</v>
      </c>
      <c r="G1356" s="7">
        <v>0</v>
      </c>
      <c r="H1356" s="7">
        <v>9360000</v>
      </c>
      <c r="I1356" s="7">
        <v>9360000</v>
      </c>
      <c r="J1356" s="7">
        <v>100</v>
      </c>
      <c r="K1356" s="7">
        <v>9360000</v>
      </c>
      <c r="L1356" s="7">
        <v>100</v>
      </c>
      <c r="M1356" s="7">
        <v>9360000</v>
      </c>
      <c r="N1356" s="7">
        <v>100</v>
      </c>
      <c r="O1356" s="7">
        <v>9360000</v>
      </c>
      <c r="P1356" s="7">
        <v>100</v>
      </c>
      <c r="Q1356" s="7">
        <v>0</v>
      </c>
      <c r="R1356" s="7">
        <v>0</v>
      </c>
    </row>
    <row r="1357" spans="1:18" x14ac:dyDescent="0.2">
      <c r="A1357" s="5" t="s">
        <v>1926</v>
      </c>
      <c r="B1357" s="14" t="s">
        <v>78</v>
      </c>
      <c r="C1357" s="7">
        <v>0</v>
      </c>
      <c r="D1357" s="7">
        <v>0</v>
      </c>
      <c r="E1357" s="7">
        <v>0</v>
      </c>
      <c r="F1357" s="7">
        <v>6240000</v>
      </c>
      <c r="G1357" s="7">
        <v>0</v>
      </c>
      <c r="H1357" s="7">
        <v>6240000</v>
      </c>
      <c r="I1357" s="7">
        <v>6240000</v>
      </c>
      <c r="J1357" s="7">
        <v>100</v>
      </c>
      <c r="K1357" s="7">
        <v>6240000</v>
      </c>
      <c r="L1357" s="7">
        <v>100</v>
      </c>
      <c r="M1357" s="7">
        <v>6240000</v>
      </c>
      <c r="N1357" s="7">
        <v>100</v>
      </c>
      <c r="O1357" s="7">
        <v>6240000</v>
      </c>
      <c r="P1357" s="7">
        <v>100</v>
      </c>
      <c r="Q1357" s="7">
        <v>0</v>
      </c>
      <c r="R1357" s="7">
        <v>0</v>
      </c>
    </row>
    <row r="1358" spans="1:18" x14ac:dyDescent="0.2">
      <c r="A1358" s="5" t="s">
        <v>1927</v>
      </c>
      <c r="B1358" s="14" t="s">
        <v>1928</v>
      </c>
      <c r="C1358" s="7">
        <v>0</v>
      </c>
      <c r="D1358" s="7">
        <v>0</v>
      </c>
      <c r="E1358" s="7">
        <v>0</v>
      </c>
      <c r="F1358" s="7">
        <v>6240000</v>
      </c>
      <c r="G1358" s="7">
        <v>0</v>
      </c>
      <c r="H1358" s="7">
        <v>6240000</v>
      </c>
      <c r="I1358" s="7">
        <v>6240000</v>
      </c>
      <c r="J1358" s="7">
        <v>100</v>
      </c>
      <c r="K1358" s="7">
        <v>6240000</v>
      </c>
      <c r="L1358" s="7">
        <v>100</v>
      </c>
      <c r="M1358" s="7">
        <v>6240000</v>
      </c>
      <c r="N1358" s="7">
        <v>100</v>
      </c>
      <c r="O1358" s="7">
        <v>6240000</v>
      </c>
      <c r="P1358" s="7">
        <v>100</v>
      </c>
      <c r="Q1358" s="7">
        <v>0</v>
      </c>
      <c r="R1358" s="7">
        <v>0</v>
      </c>
    </row>
    <row r="1359" spans="1:18" x14ac:dyDescent="0.2">
      <c r="A1359" s="5" t="s">
        <v>1929</v>
      </c>
      <c r="B1359" s="14" t="s">
        <v>82</v>
      </c>
      <c r="C1359" s="7">
        <v>0</v>
      </c>
      <c r="D1359" s="7">
        <v>0</v>
      </c>
      <c r="E1359" s="7">
        <v>0</v>
      </c>
      <c r="F1359" s="7">
        <v>3120000</v>
      </c>
      <c r="G1359" s="7">
        <v>0</v>
      </c>
      <c r="H1359" s="7">
        <v>3120000</v>
      </c>
      <c r="I1359" s="7">
        <v>3120000</v>
      </c>
      <c r="J1359" s="7">
        <v>100</v>
      </c>
      <c r="K1359" s="7">
        <v>3120000</v>
      </c>
      <c r="L1359" s="7">
        <v>100</v>
      </c>
      <c r="M1359" s="7">
        <v>3120000</v>
      </c>
      <c r="N1359" s="7">
        <v>100</v>
      </c>
      <c r="O1359" s="7">
        <v>3120000</v>
      </c>
      <c r="P1359" s="7">
        <v>100</v>
      </c>
      <c r="Q1359" s="7">
        <v>0</v>
      </c>
      <c r="R1359" s="7">
        <v>0</v>
      </c>
    </row>
    <row r="1360" spans="1:18" x14ac:dyDescent="0.2">
      <c r="A1360" s="5" t="s">
        <v>1930</v>
      </c>
      <c r="B1360" s="14" t="s">
        <v>1928</v>
      </c>
      <c r="C1360" s="7">
        <v>0</v>
      </c>
      <c r="D1360" s="7">
        <v>0</v>
      </c>
      <c r="E1360" s="7">
        <v>0</v>
      </c>
      <c r="F1360" s="7">
        <v>3120000</v>
      </c>
      <c r="G1360" s="7">
        <v>0</v>
      </c>
      <c r="H1360" s="7">
        <v>3120000</v>
      </c>
      <c r="I1360" s="7">
        <v>3120000</v>
      </c>
      <c r="J1360" s="7">
        <v>100</v>
      </c>
      <c r="K1360" s="7">
        <v>3120000</v>
      </c>
      <c r="L1360" s="7">
        <v>100</v>
      </c>
      <c r="M1360" s="7">
        <v>3120000</v>
      </c>
      <c r="N1360" s="7">
        <v>100</v>
      </c>
      <c r="O1360" s="7">
        <v>3120000</v>
      </c>
      <c r="P1360" s="7">
        <v>100</v>
      </c>
      <c r="Q1360" s="7">
        <v>0</v>
      </c>
      <c r="R1360" s="7">
        <v>0</v>
      </c>
    </row>
    <row r="1361" spans="1:18" x14ac:dyDescent="0.2">
      <c r="A1361" s="5" t="s">
        <v>1931</v>
      </c>
      <c r="B1361" s="14" t="s">
        <v>1932</v>
      </c>
      <c r="C1361" s="7">
        <v>60000000</v>
      </c>
      <c r="D1361" s="7">
        <v>38250000</v>
      </c>
      <c r="E1361" s="7">
        <v>0</v>
      </c>
      <c r="F1361" s="7">
        <v>9360000</v>
      </c>
      <c r="G1361" s="7">
        <v>27460000</v>
      </c>
      <c r="H1361" s="7">
        <v>80150000</v>
      </c>
      <c r="I1361" s="7">
        <v>75908000</v>
      </c>
      <c r="J1361" s="7">
        <v>94.707423580785999</v>
      </c>
      <c r="K1361" s="7">
        <v>75908000</v>
      </c>
      <c r="L1361" s="7">
        <v>94.707423580785999</v>
      </c>
      <c r="M1361" s="7">
        <v>75908000</v>
      </c>
      <c r="N1361" s="7">
        <v>94.707423580785999</v>
      </c>
      <c r="O1361" s="7">
        <v>75908000</v>
      </c>
      <c r="P1361" s="7">
        <v>94.707423580785999</v>
      </c>
      <c r="Q1361" s="7">
        <v>4242000</v>
      </c>
      <c r="R1361" s="7">
        <v>5.2925764192139697</v>
      </c>
    </row>
    <row r="1362" spans="1:18" x14ac:dyDescent="0.2">
      <c r="A1362" s="5" t="s">
        <v>1933</v>
      </c>
      <c r="B1362" s="14" t="s">
        <v>78</v>
      </c>
      <c r="C1362" s="7">
        <v>60000000</v>
      </c>
      <c r="D1362" s="7">
        <v>0</v>
      </c>
      <c r="E1362" s="7">
        <v>0</v>
      </c>
      <c r="F1362" s="7">
        <v>6240000</v>
      </c>
      <c r="G1362" s="7">
        <v>24960000</v>
      </c>
      <c r="H1362" s="7">
        <v>41280000</v>
      </c>
      <c r="I1362" s="7">
        <v>41280000</v>
      </c>
      <c r="J1362" s="7">
        <v>100</v>
      </c>
      <c r="K1362" s="7">
        <v>41280000</v>
      </c>
      <c r="L1362" s="7">
        <v>100</v>
      </c>
      <c r="M1362" s="7">
        <v>41280000</v>
      </c>
      <c r="N1362" s="7">
        <v>100</v>
      </c>
      <c r="O1362" s="7">
        <v>41280000</v>
      </c>
      <c r="P1362" s="7">
        <v>100</v>
      </c>
      <c r="Q1362" s="7">
        <v>0</v>
      </c>
      <c r="R1362" s="7">
        <v>0</v>
      </c>
    </row>
    <row r="1363" spans="1:18" ht="63.75" x14ac:dyDescent="0.2">
      <c r="A1363" s="5" t="s">
        <v>1934</v>
      </c>
      <c r="B1363" s="16" t="s">
        <v>1935</v>
      </c>
      <c r="C1363" s="7">
        <v>60000000</v>
      </c>
      <c r="D1363" s="7">
        <v>0</v>
      </c>
      <c r="E1363" s="7">
        <v>0</v>
      </c>
      <c r="F1363" s="7">
        <v>0</v>
      </c>
      <c r="G1363" s="7">
        <v>24960000</v>
      </c>
      <c r="H1363" s="7">
        <v>35040000</v>
      </c>
      <c r="I1363" s="7">
        <v>35040000</v>
      </c>
      <c r="J1363" s="7">
        <v>100</v>
      </c>
      <c r="K1363" s="7">
        <v>35040000</v>
      </c>
      <c r="L1363" s="7">
        <v>100</v>
      </c>
      <c r="M1363" s="7">
        <v>35040000</v>
      </c>
      <c r="N1363" s="7">
        <v>100</v>
      </c>
      <c r="O1363" s="7">
        <v>35040000</v>
      </c>
      <c r="P1363" s="7">
        <v>100</v>
      </c>
      <c r="Q1363" s="7">
        <v>0</v>
      </c>
      <c r="R1363" s="7">
        <v>0</v>
      </c>
    </row>
    <row r="1364" spans="1:18" x14ac:dyDescent="0.2">
      <c r="A1364" s="5" t="s">
        <v>1936</v>
      </c>
      <c r="B1364" s="14" t="s">
        <v>1937</v>
      </c>
      <c r="C1364" s="7">
        <v>0</v>
      </c>
      <c r="D1364" s="7">
        <v>0</v>
      </c>
      <c r="E1364" s="7">
        <v>0</v>
      </c>
      <c r="F1364" s="7">
        <v>6240000</v>
      </c>
      <c r="G1364" s="7">
        <v>0</v>
      </c>
      <c r="H1364" s="7">
        <v>6240000</v>
      </c>
      <c r="I1364" s="7">
        <v>6240000</v>
      </c>
      <c r="J1364" s="7">
        <v>100</v>
      </c>
      <c r="K1364" s="7">
        <v>6240000</v>
      </c>
      <c r="L1364" s="7">
        <v>100</v>
      </c>
      <c r="M1364" s="7">
        <v>6240000</v>
      </c>
      <c r="N1364" s="7">
        <v>100</v>
      </c>
      <c r="O1364" s="7">
        <v>6240000</v>
      </c>
      <c r="P1364" s="7">
        <v>100</v>
      </c>
      <c r="Q1364" s="7">
        <v>0</v>
      </c>
      <c r="R1364" s="7">
        <v>0</v>
      </c>
    </row>
    <row r="1365" spans="1:18" x14ac:dyDescent="0.2">
      <c r="A1365" s="5" t="s">
        <v>1938</v>
      </c>
      <c r="B1365" s="14" t="s">
        <v>82</v>
      </c>
      <c r="C1365" s="7">
        <v>0</v>
      </c>
      <c r="D1365" s="7">
        <v>38250000</v>
      </c>
      <c r="E1365" s="7">
        <v>0</v>
      </c>
      <c r="F1365" s="7">
        <v>3120000</v>
      </c>
      <c r="G1365" s="7">
        <v>2500000</v>
      </c>
      <c r="H1365" s="7">
        <v>38870000</v>
      </c>
      <c r="I1365" s="7">
        <v>34628000</v>
      </c>
      <c r="J1365" s="7">
        <v>89.0866992539233</v>
      </c>
      <c r="K1365" s="7">
        <v>34628000</v>
      </c>
      <c r="L1365" s="7">
        <v>89.0866992539233</v>
      </c>
      <c r="M1365" s="7">
        <v>34628000</v>
      </c>
      <c r="N1365" s="7">
        <v>89.0866992539233</v>
      </c>
      <c r="O1365" s="7">
        <v>34628000</v>
      </c>
      <c r="P1365" s="7">
        <v>89.0866992539233</v>
      </c>
      <c r="Q1365" s="7">
        <v>4242000</v>
      </c>
      <c r="R1365" s="7">
        <v>10.9133007460767</v>
      </c>
    </row>
    <row r="1366" spans="1:18" ht="63.75" x14ac:dyDescent="0.2">
      <c r="A1366" s="5" t="s">
        <v>1939</v>
      </c>
      <c r="B1366" s="16" t="s">
        <v>1935</v>
      </c>
      <c r="C1366" s="7">
        <v>0</v>
      </c>
      <c r="D1366" s="7">
        <v>38250000</v>
      </c>
      <c r="E1366" s="7">
        <v>0</v>
      </c>
      <c r="F1366" s="7">
        <v>0</v>
      </c>
      <c r="G1366" s="7">
        <v>2500000</v>
      </c>
      <c r="H1366" s="7">
        <v>35750000</v>
      </c>
      <c r="I1366" s="7">
        <v>31508000</v>
      </c>
      <c r="J1366" s="7">
        <v>88.134265734265696</v>
      </c>
      <c r="K1366" s="7">
        <v>31508000</v>
      </c>
      <c r="L1366" s="7">
        <v>88.134265734265696</v>
      </c>
      <c r="M1366" s="7">
        <v>31508000</v>
      </c>
      <c r="N1366" s="7">
        <v>88.134265734265696</v>
      </c>
      <c r="O1366" s="7">
        <v>31508000</v>
      </c>
      <c r="P1366" s="7">
        <v>88.134265734265696</v>
      </c>
      <c r="Q1366" s="7">
        <v>4242000</v>
      </c>
      <c r="R1366" s="7">
        <v>11.8657342657343</v>
      </c>
    </row>
    <row r="1367" spans="1:18" x14ac:dyDescent="0.2">
      <c r="A1367" s="5" t="s">
        <v>1940</v>
      </c>
      <c r="B1367" s="14" t="s">
        <v>1937</v>
      </c>
      <c r="C1367" s="7">
        <v>0</v>
      </c>
      <c r="D1367" s="7">
        <v>0</v>
      </c>
      <c r="E1367" s="7">
        <v>0</v>
      </c>
      <c r="F1367" s="7">
        <v>3120000</v>
      </c>
      <c r="G1367" s="7">
        <v>0</v>
      </c>
      <c r="H1367" s="7">
        <v>3120000</v>
      </c>
      <c r="I1367" s="7">
        <v>3120000</v>
      </c>
      <c r="J1367" s="7">
        <v>100</v>
      </c>
      <c r="K1367" s="7">
        <v>3120000</v>
      </c>
      <c r="L1367" s="7">
        <v>100</v>
      </c>
      <c r="M1367" s="7">
        <v>3120000</v>
      </c>
      <c r="N1367" s="7">
        <v>100</v>
      </c>
      <c r="O1367" s="7">
        <v>3120000</v>
      </c>
      <c r="P1367" s="7">
        <v>100</v>
      </c>
      <c r="Q1367" s="7">
        <v>0</v>
      </c>
      <c r="R1367" s="7">
        <v>0</v>
      </c>
    </row>
    <row r="1368" spans="1:18" x14ac:dyDescent="0.2">
      <c r="A1368" s="5" t="s">
        <v>1941</v>
      </c>
      <c r="B1368" s="14" t="s">
        <v>1942</v>
      </c>
      <c r="C1368" s="7">
        <v>85000000</v>
      </c>
      <c r="D1368" s="7">
        <v>0</v>
      </c>
      <c r="E1368" s="7">
        <v>85000000</v>
      </c>
      <c r="F1368" s="7">
        <v>0</v>
      </c>
      <c r="G1368" s="7">
        <v>0</v>
      </c>
      <c r="H1368" s="7">
        <v>0</v>
      </c>
      <c r="I1368" s="7">
        <v>0</v>
      </c>
      <c r="J1368" s="7">
        <v>0</v>
      </c>
      <c r="K1368" s="7">
        <v>0</v>
      </c>
      <c r="L1368" s="7">
        <v>0</v>
      </c>
      <c r="M1368" s="7">
        <v>0</v>
      </c>
      <c r="N1368" s="7">
        <v>0</v>
      </c>
      <c r="O1368" s="7">
        <v>0</v>
      </c>
      <c r="P1368" s="7">
        <v>0</v>
      </c>
      <c r="Q1368" s="7">
        <v>0</v>
      </c>
      <c r="R1368" s="7">
        <v>0</v>
      </c>
    </row>
    <row r="1369" spans="1:18" x14ac:dyDescent="0.2">
      <c r="A1369" s="5" t="s">
        <v>1943</v>
      </c>
      <c r="B1369" s="14" t="s">
        <v>78</v>
      </c>
      <c r="C1369" s="7">
        <v>85000000</v>
      </c>
      <c r="D1369" s="7">
        <v>0</v>
      </c>
      <c r="E1369" s="7">
        <v>85000000</v>
      </c>
      <c r="F1369" s="7">
        <v>0</v>
      </c>
      <c r="G1369" s="7">
        <v>0</v>
      </c>
      <c r="H1369" s="7">
        <v>0</v>
      </c>
      <c r="I1369" s="7">
        <v>0</v>
      </c>
      <c r="J1369" s="7">
        <v>0</v>
      </c>
      <c r="K1369" s="7">
        <v>0</v>
      </c>
      <c r="L1369" s="7">
        <v>0</v>
      </c>
      <c r="M1369" s="7">
        <v>0</v>
      </c>
      <c r="N1369" s="7">
        <v>0</v>
      </c>
      <c r="O1369" s="7">
        <v>0</v>
      </c>
      <c r="P1369" s="7">
        <v>0</v>
      </c>
      <c r="Q1369" s="7">
        <v>0</v>
      </c>
      <c r="R1369" s="7">
        <v>0</v>
      </c>
    </row>
    <row r="1370" spans="1:18" ht="51" x14ac:dyDescent="0.2">
      <c r="A1370" s="5" t="s">
        <v>1944</v>
      </c>
      <c r="B1370" s="16" t="s">
        <v>1945</v>
      </c>
      <c r="C1370" s="7">
        <v>85000000</v>
      </c>
      <c r="D1370" s="7">
        <v>0</v>
      </c>
      <c r="E1370" s="7">
        <v>85000000</v>
      </c>
      <c r="F1370" s="7">
        <v>0</v>
      </c>
      <c r="G1370" s="7">
        <v>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7">
        <v>0</v>
      </c>
      <c r="N1370" s="7">
        <v>0</v>
      </c>
      <c r="O1370" s="7">
        <v>0</v>
      </c>
      <c r="P1370" s="7">
        <v>0</v>
      </c>
      <c r="Q1370" s="7">
        <v>0</v>
      </c>
      <c r="R1370" s="7">
        <v>0</v>
      </c>
    </row>
    <row r="1371" spans="1:18" x14ac:dyDescent="0.2">
      <c r="A1371" s="5" t="s">
        <v>1946</v>
      </c>
      <c r="B1371" s="14" t="s">
        <v>82</v>
      </c>
      <c r="C1371" s="7">
        <v>0</v>
      </c>
      <c r="D1371" s="7">
        <v>0</v>
      </c>
      <c r="E1371" s="7">
        <v>0</v>
      </c>
      <c r="F1371" s="7">
        <v>0</v>
      </c>
      <c r="G1371" s="7">
        <v>0</v>
      </c>
      <c r="H1371" s="7">
        <v>0</v>
      </c>
      <c r="I1371" s="7">
        <v>0</v>
      </c>
      <c r="J1371" s="7">
        <v>0</v>
      </c>
      <c r="K1371" s="7">
        <v>0</v>
      </c>
      <c r="L1371" s="7">
        <v>0</v>
      </c>
      <c r="M1371" s="7">
        <v>0</v>
      </c>
      <c r="N1371" s="7">
        <v>0</v>
      </c>
      <c r="O1371" s="7">
        <v>0</v>
      </c>
      <c r="P1371" s="7">
        <v>0</v>
      </c>
      <c r="Q1371" s="7">
        <v>0</v>
      </c>
      <c r="R1371" s="7">
        <v>0</v>
      </c>
    </row>
    <row r="1372" spans="1:18" ht="51" x14ac:dyDescent="0.2">
      <c r="A1372" s="5" t="s">
        <v>1947</v>
      </c>
      <c r="B1372" s="16" t="s">
        <v>1945</v>
      </c>
      <c r="C1372" s="7">
        <v>0</v>
      </c>
      <c r="D1372" s="7">
        <v>0</v>
      </c>
      <c r="E1372" s="7">
        <v>0</v>
      </c>
      <c r="F1372" s="7">
        <v>0</v>
      </c>
      <c r="G1372" s="7">
        <v>0</v>
      </c>
      <c r="H1372" s="7">
        <v>0</v>
      </c>
      <c r="I1372" s="7">
        <v>0</v>
      </c>
      <c r="J1372" s="7">
        <v>0</v>
      </c>
      <c r="K1372" s="7">
        <v>0</v>
      </c>
      <c r="L1372" s="7">
        <v>0</v>
      </c>
      <c r="M1372" s="7">
        <v>0</v>
      </c>
      <c r="N1372" s="7">
        <v>0</v>
      </c>
      <c r="O1372" s="7">
        <v>0</v>
      </c>
      <c r="P1372" s="7">
        <v>0</v>
      </c>
      <c r="Q1372" s="7">
        <v>0</v>
      </c>
      <c r="R1372" s="7">
        <v>0</v>
      </c>
    </row>
    <row r="1373" spans="1:18" x14ac:dyDescent="0.2">
      <c r="A1373" s="5" t="s">
        <v>1948</v>
      </c>
      <c r="B1373" s="14" t="s">
        <v>1949</v>
      </c>
      <c r="C1373" s="7">
        <v>62203615890</v>
      </c>
      <c r="D1373" s="7">
        <v>5450363689</v>
      </c>
      <c r="E1373" s="7">
        <v>16178780687.48</v>
      </c>
      <c r="F1373" s="7">
        <v>403783676</v>
      </c>
      <c r="G1373" s="7">
        <v>2103950538</v>
      </c>
      <c r="H1373" s="7">
        <v>49775032029.519997</v>
      </c>
      <c r="I1373" s="7">
        <v>44900772135.480003</v>
      </c>
      <c r="J1373" s="7">
        <v>90.207419874387611</v>
      </c>
      <c r="K1373" s="7">
        <v>44900772135.480003</v>
      </c>
      <c r="L1373" s="7">
        <v>90.207419874387611</v>
      </c>
      <c r="M1373" s="7">
        <v>44859172135.480003</v>
      </c>
      <c r="N1373" s="7">
        <v>90.123843835751686</v>
      </c>
      <c r="O1373" s="7">
        <v>44379228077.480003</v>
      </c>
      <c r="P1373" s="7">
        <v>89.159617318096494</v>
      </c>
      <c r="Q1373" s="7">
        <v>4874259894.04</v>
      </c>
      <c r="R1373" s="7">
        <v>9.7925801256124405</v>
      </c>
    </row>
    <row r="1374" spans="1:18" x14ac:dyDescent="0.2">
      <c r="A1374" s="5" t="s">
        <v>1950</v>
      </c>
      <c r="B1374" s="14" t="s">
        <v>1951</v>
      </c>
      <c r="C1374" s="7">
        <v>10627302185</v>
      </c>
      <c r="D1374" s="7">
        <v>639282465</v>
      </c>
      <c r="E1374" s="7">
        <v>207332364</v>
      </c>
      <c r="F1374" s="7">
        <v>118783676</v>
      </c>
      <c r="G1374" s="7">
        <v>118783676</v>
      </c>
      <c r="H1374" s="7">
        <v>11059252286</v>
      </c>
      <c r="I1374" s="7">
        <v>9438186255</v>
      </c>
      <c r="J1374" s="7">
        <v>85.341992486669994</v>
      </c>
      <c r="K1374" s="7">
        <v>9438186255</v>
      </c>
      <c r="L1374" s="7">
        <v>85.341992486669994</v>
      </c>
      <c r="M1374" s="7">
        <v>9396586255</v>
      </c>
      <c r="N1374" s="7">
        <v>84.965836857661898</v>
      </c>
      <c r="O1374" s="7">
        <v>9283577823</v>
      </c>
      <c r="P1374" s="7">
        <v>83.943991717705501</v>
      </c>
      <c r="Q1374" s="7">
        <v>1621066031</v>
      </c>
      <c r="R1374" s="7">
        <v>14.65800751333</v>
      </c>
    </row>
    <row r="1375" spans="1:18" x14ac:dyDescent="0.2">
      <c r="A1375" s="5" t="s">
        <v>1952</v>
      </c>
      <c r="B1375" s="14" t="s">
        <v>66</v>
      </c>
      <c r="C1375" s="7">
        <v>10627302185</v>
      </c>
      <c r="D1375" s="7">
        <v>639282465</v>
      </c>
      <c r="E1375" s="7">
        <v>207332364</v>
      </c>
      <c r="F1375" s="7">
        <v>118783676</v>
      </c>
      <c r="G1375" s="7">
        <v>118783676</v>
      </c>
      <c r="H1375" s="7">
        <v>11059252286</v>
      </c>
      <c r="I1375" s="7">
        <v>9438186255</v>
      </c>
      <c r="J1375" s="7">
        <v>85.341992486669994</v>
      </c>
      <c r="K1375" s="7">
        <v>9438186255</v>
      </c>
      <c r="L1375" s="7">
        <v>85.341992486669994</v>
      </c>
      <c r="M1375" s="7">
        <v>9396586255</v>
      </c>
      <c r="N1375" s="7">
        <v>84.965836857661898</v>
      </c>
      <c r="O1375" s="7">
        <v>9283577823</v>
      </c>
      <c r="P1375" s="7">
        <v>83.943991717705501</v>
      </c>
      <c r="Q1375" s="7">
        <v>1621066031</v>
      </c>
      <c r="R1375" s="7">
        <v>14.65800751333</v>
      </c>
    </row>
    <row r="1376" spans="1:18" x14ac:dyDescent="0.2">
      <c r="A1376" s="5" t="s">
        <v>1953</v>
      </c>
      <c r="B1376" s="14" t="s">
        <v>68</v>
      </c>
      <c r="C1376" s="7">
        <v>10627302185</v>
      </c>
      <c r="D1376" s="7">
        <v>639282465</v>
      </c>
      <c r="E1376" s="7">
        <v>207332364</v>
      </c>
      <c r="F1376" s="7">
        <v>118783676</v>
      </c>
      <c r="G1376" s="7">
        <v>118783676</v>
      </c>
      <c r="H1376" s="7">
        <v>11059252286</v>
      </c>
      <c r="I1376" s="7">
        <v>9438186255</v>
      </c>
      <c r="J1376" s="7">
        <v>85.341992486669994</v>
      </c>
      <c r="K1376" s="7">
        <v>9438186255</v>
      </c>
      <c r="L1376" s="7">
        <v>85.341992486669994</v>
      </c>
      <c r="M1376" s="7">
        <v>9396586255</v>
      </c>
      <c r="N1376" s="7">
        <v>84.965836857661898</v>
      </c>
      <c r="O1376" s="7">
        <v>9283577823</v>
      </c>
      <c r="P1376" s="7">
        <v>83.943991717705501</v>
      </c>
      <c r="Q1376" s="7">
        <v>1621066031</v>
      </c>
      <c r="R1376" s="7">
        <v>14.65800751333</v>
      </c>
    </row>
    <row r="1377" spans="1:18" x14ac:dyDescent="0.2">
      <c r="A1377" s="5" t="s">
        <v>1954</v>
      </c>
      <c r="B1377" s="14" t="s">
        <v>70</v>
      </c>
      <c r="C1377" s="7">
        <v>10627302185</v>
      </c>
      <c r="D1377" s="7">
        <v>639282465</v>
      </c>
      <c r="E1377" s="7">
        <v>207332364</v>
      </c>
      <c r="F1377" s="7">
        <v>118783676</v>
      </c>
      <c r="G1377" s="7">
        <v>118783676</v>
      </c>
      <c r="H1377" s="7">
        <v>11059252286</v>
      </c>
      <c r="I1377" s="7">
        <v>9438186255</v>
      </c>
      <c r="J1377" s="7">
        <v>85.341992486669994</v>
      </c>
      <c r="K1377" s="7">
        <v>9438186255</v>
      </c>
      <c r="L1377" s="7">
        <v>85.341992486669994</v>
      </c>
      <c r="M1377" s="7">
        <v>9396586255</v>
      </c>
      <c r="N1377" s="7">
        <v>84.965836857661898</v>
      </c>
      <c r="O1377" s="7">
        <v>9283577823</v>
      </c>
      <c r="P1377" s="7">
        <v>83.943991717705501</v>
      </c>
      <c r="Q1377" s="7">
        <v>1621066031</v>
      </c>
      <c r="R1377" s="7">
        <v>14.65800751333</v>
      </c>
    </row>
    <row r="1378" spans="1:18" x14ac:dyDescent="0.2">
      <c r="A1378" s="5" t="s">
        <v>1955</v>
      </c>
      <c r="B1378" s="14" t="s">
        <v>94</v>
      </c>
      <c r="C1378" s="7">
        <v>10627302185</v>
      </c>
      <c r="D1378" s="7">
        <v>639282465</v>
      </c>
      <c r="E1378" s="7">
        <v>207332364</v>
      </c>
      <c r="F1378" s="7">
        <v>118783676</v>
      </c>
      <c r="G1378" s="7">
        <v>118783676</v>
      </c>
      <c r="H1378" s="7">
        <v>11059252286</v>
      </c>
      <c r="I1378" s="7">
        <v>9438186255</v>
      </c>
      <c r="J1378" s="7">
        <v>85.341992486669994</v>
      </c>
      <c r="K1378" s="7">
        <v>9438186255</v>
      </c>
      <c r="L1378" s="7">
        <v>85.341992486669994</v>
      </c>
      <c r="M1378" s="7">
        <v>9396586255</v>
      </c>
      <c r="N1378" s="7">
        <v>84.965836857661898</v>
      </c>
      <c r="O1378" s="7">
        <v>9283577823</v>
      </c>
      <c r="P1378" s="7">
        <v>83.943991717705501</v>
      </c>
      <c r="Q1378" s="7">
        <v>1621066031</v>
      </c>
      <c r="R1378" s="7">
        <v>14.65800751333</v>
      </c>
    </row>
    <row r="1379" spans="1:18" x14ac:dyDescent="0.2">
      <c r="A1379" s="5" t="s">
        <v>1956</v>
      </c>
      <c r="B1379" s="14" t="s">
        <v>1957</v>
      </c>
      <c r="C1379" s="7">
        <v>10627302185</v>
      </c>
      <c r="D1379" s="7">
        <v>639282465</v>
      </c>
      <c r="E1379" s="7">
        <v>207332364</v>
      </c>
      <c r="F1379" s="7">
        <v>118783676</v>
      </c>
      <c r="G1379" s="7">
        <v>118783676</v>
      </c>
      <c r="H1379" s="7">
        <v>11059252286</v>
      </c>
      <c r="I1379" s="7">
        <v>9438186255</v>
      </c>
      <c r="J1379" s="7">
        <v>85.341992486669994</v>
      </c>
      <c r="K1379" s="7">
        <v>9438186255</v>
      </c>
      <c r="L1379" s="7">
        <v>85.341992486669994</v>
      </c>
      <c r="M1379" s="7">
        <v>9396586255</v>
      </c>
      <c r="N1379" s="7">
        <v>84.965836857661898</v>
      </c>
      <c r="O1379" s="7">
        <v>9283577823</v>
      </c>
      <c r="P1379" s="7">
        <v>83.943991717705501</v>
      </c>
      <c r="Q1379" s="7">
        <v>1621066031</v>
      </c>
      <c r="R1379" s="7">
        <v>14.65800751333</v>
      </c>
    </row>
    <row r="1380" spans="1:18" x14ac:dyDescent="0.2">
      <c r="A1380" s="5" t="s">
        <v>1958</v>
      </c>
      <c r="B1380" s="14" t="s">
        <v>1959</v>
      </c>
      <c r="C1380" s="7">
        <v>1192302185</v>
      </c>
      <c r="D1380" s="7">
        <v>430400000</v>
      </c>
      <c r="E1380" s="7">
        <v>17015477</v>
      </c>
      <c r="F1380" s="7">
        <v>33783676</v>
      </c>
      <c r="G1380" s="7">
        <v>85000000</v>
      </c>
      <c r="H1380" s="7">
        <v>1554470384</v>
      </c>
      <c r="I1380" s="7">
        <v>1554462959</v>
      </c>
      <c r="J1380" s="7">
        <v>99.999522345354606</v>
      </c>
      <c r="K1380" s="7">
        <v>1554462959</v>
      </c>
      <c r="L1380" s="7">
        <v>99.999522345354606</v>
      </c>
      <c r="M1380" s="7">
        <v>1512862959</v>
      </c>
      <c r="N1380" s="7">
        <v>97.323369719471003</v>
      </c>
      <c r="O1380" s="7">
        <v>1471262959</v>
      </c>
      <c r="P1380" s="7">
        <v>94.647217093587301</v>
      </c>
      <c r="Q1380" s="7">
        <v>7425</v>
      </c>
      <c r="R1380" s="7">
        <v>4.7765464536505403E-4</v>
      </c>
    </row>
    <row r="1381" spans="1:18" x14ac:dyDescent="0.2">
      <c r="A1381" s="5" t="s">
        <v>1960</v>
      </c>
      <c r="B1381" s="14" t="s">
        <v>78</v>
      </c>
      <c r="C1381" s="7">
        <v>1053354128</v>
      </c>
      <c r="D1381" s="7">
        <v>0</v>
      </c>
      <c r="E1381" s="7">
        <v>17015477</v>
      </c>
      <c r="F1381" s="7">
        <v>33783676</v>
      </c>
      <c r="G1381" s="7">
        <v>85000000</v>
      </c>
      <c r="H1381" s="7">
        <v>985122327</v>
      </c>
      <c r="I1381" s="7">
        <v>985122327</v>
      </c>
      <c r="J1381" s="7">
        <v>100</v>
      </c>
      <c r="K1381" s="7">
        <v>985122327</v>
      </c>
      <c r="L1381" s="7">
        <v>100</v>
      </c>
      <c r="M1381" s="7">
        <v>985122327</v>
      </c>
      <c r="N1381" s="7">
        <v>100</v>
      </c>
      <c r="O1381" s="7">
        <v>985122327</v>
      </c>
      <c r="P1381" s="7">
        <v>100</v>
      </c>
      <c r="Q1381" s="7">
        <v>0</v>
      </c>
      <c r="R1381" s="7">
        <v>0</v>
      </c>
    </row>
    <row r="1382" spans="1:18" ht="38.25" x14ac:dyDescent="0.2">
      <c r="A1382" s="5" t="s">
        <v>1961</v>
      </c>
      <c r="B1382" s="16" t="s">
        <v>1962</v>
      </c>
      <c r="C1382" s="7">
        <v>1053354128</v>
      </c>
      <c r="D1382" s="7">
        <v>0</v>
      </c>
      <c r="E1382" s="7">
        <v>17015477</v>
      </c>
      <c r="F1382" s="7">
        <v>33783676</v>
      </c>
      <c r="G1382" s="7">
        <v>85000000</v>
      </c>
      <c r="H1382" s="7">
        <v>985122327</v>
      </c>
      <c r="I1382" s="7">
        <v>985122327</v>
      </c>
      <c r="J1382" s="7">
        <v>100</v>
      </c>
      <c r="K1382" s="7">
        <v>985122327</v>
      </c>
      <c r="L1382" s="7">
        <v>100</v>
      </c>
      <c r="M1382" s="7">
        <v>985122327</v>
      </c>
      <c r="N1382" s="7">
        <v>100</v>
      </c>
      <c r="O1382" s="7">
        <v>985122327</v>
      </c>
      <c r="P1382" s="7">
        <v>100</v>
      </c>
      <c r="Q1382" s="7">
        <v>0</v>
      </c>
      <c r="R1382" s="7">
        <v>0</v>
      </c>
    </row>
    <row r="1383" spans="1:18" x14ac:dyDescent="0.2">
      <c r="A1383" s="5" t="s">
        <v>1963</v>
      </c>
      <c r="B1383" s="14" t="s">
        <v>1964</v>
      </c>
      <c r="C1383" s="7">
        <v>138948057</v>
      </c>
      <c r="D1383" s="7">
        <v>0</v>
      </c>
      <c r="E1383" s="7">
        <v>0</v>
      </c>
      <c r="F1383" s="7">
        <v>0</v>
      </c>
      <c r="G1383" s="7">
        <v>0</v>
      </c>
      <c r="H1383" s="7">
        <v>138948057</v>
      </c>
      <c r="I1383" s="7">
        <v>138941333</v>
      </c>
      <c r="J1383" s="7">
        <v>99.995160781557388</v>
      </c>
      <c r="K1383" s="7">
        <v>138941333</v>
      </c>
      <c r="L1383" s="7">
        <v>99.995160781557388</v>
      </c>
      <c r="M1383" s="7">
        <v>97341333</v>
      </c>
      <c r="N1383" s="7">
        <v>70.055915211538405</v>
      </c>
      <c r="O1383" s="7">
        <v>55741333</v>
      </c>
      <c r="P1383" s="7">
        <v>40.116669641519302</v>
      </c>
      <c r="Q1383" s="7">
        <v>6724</v>
      </c>
      <c r="R1383" s="7">
        <v>4.8392184426155711E-3</v>
      </c>
    </row>
    <row r="1384" spans="1:18" ht="38.25" x14ac:dyDescent="0.2">
      <c r="A1384" s="5" t="s">
        <v>1965</v>
      </c>
      <c r="B1384" s="16" t="s">
        <v>1962</v>
      </c>
      <c r="C1384" s="7">
        <v>138948057</v>
      </c>
      <c r="D1384" s="7">
        <v>0</v>
      </c>
      <c r="E1384" s="7">
        <v>0</v>
      </c>
      <c r="F1384" s="7">
        <v>0</v>
      </c>
      <c r="G1384" s="7">
        <v>0</v>
      </c>
      <c r="H1384" s="7">
        <v>138948057</v>
      </c>
      <c r="I1384" s="7">
        <v>138941333</v>
      </c>
      <c r="J1384" s="7">
        <v>99.995160781557388</v>
      </c>
      <c r="K1384" s="7">
        <v>138941333</v>
      </c>
      <c r="L1384" s="7">
        <v>99.995160781557388</v>
      </c>
      <c r="M1384" s="7">
        <v>97341333</v>
      </c>
      <c r="N1384" s="7">
        <v>70.055915211538405</v>
      </c>
      <c r="O1384" s="7">
        <v>55741333</v>
      </c>
      <c r="P1384" s="7">
        <v>40.116669641519302</v>
      </c>
      <c r="Q1384" s="7">
        <v>6724</v>
      </c>
      <c r="R1384" s="7">
        <v>4.8392184426155711E-3</v>
      </c>
    </row>
    <row r="1385" spans="1:18" x14ac:dyDescent="0.2">
      <c r="A1385" s="5" t="s">
        <v>1966</v>
      </c>
      <c r="B1385" s="14" t="s">
        <v>82</v>
      </c>
      <c r="C1385" s="7">
        <v>0</v>
      </c>
      <c r="D1385" s="7">
        <v>430400000</v>
      </c>
      <c r="E1385" s="7">
        <v>0</v>
      </c>
      <c r="F1385" s="7">
        <v>0</v>
      </c>
      <c r="G1385" s="7">
        <v>0</v>
      </c>
      <c r="H1385" s="7">
        <v>430400000</v>
      </c>
      <c r="I1385" s="7">
        <v>430399299</v>
      </c>
      <c r="J1385" s="7">
        <v>99.999837128252793</v>
      </c>
      <c r="K1385" s="7">
        <v>430399299</v>
      </c>
      <c r="L1385" s="7">
        <v>99.999837128252793</v>
      </c>
      <c r="M1385" s="7">
        <v>430399299</v>
      </c>
      <c r="N1385" s="7">
        <v>99.999837128252793</v>
      </c>
      <c r="O1385" s="7">
        <v>430399299</v>
      </c>
      <c r="P1385" s="7">
        <v>99.999837128252793</v>
      </c>
      <c r="Q1385" s="7">
        <v>701</v>
      </c>
      <c r="R1385" s="7">
        <v>1.6287174721189601E-4</v>
      </c>
    </row>
    <row r="1386" spans="1:18" ht="38.25" x14ac:dyDescent="0.2">
      <c r="A1386" s="5" t="s">
        <v>1967</v>
      </c>
      <c r="B1386" s="16" t="s">
        <v>1962</v>
      </c>
      <c r="C1386" s="7">
        <v>0</v>
      </c>
      <c r="D1386" s="7">
        <v>430400000</v>
      </c>
      <c r="E1386" s="7">
        <v>0</v>
      </c>
      <c r="F1386" s="7">
        <v>0</v>
      </c>
      <c r="G1386" s="7">
        <v>0</v>
      </c>
      <c r="H1386" s="7">
        <v>430400000</v>
      </c>
      <c r="I1386" s="7">
        <v>430399299</v>
      </c>
      <c r="J1386" s="7">
        <v>99.999837128252793</v>
      </c>
      <c r="K1386" s="7">
        <v>430399299</v>
      </c>
      <c r="L1386" s="7">
        <v>99.999837128252793</v>
      </c>
      <c r="M1386" s="7">
        <v>430399299</v>
      </c>
      <c r="N1386" s="7">
        <v>99.999837128252793</v>
      </c>
      <c r="O1386" s="7">
        <v>430399299</v>
      </c>
      <c r="P1386" s="7">
        <v>99.999837128252793</v>
      </c>
      <c r="Q1386" s="7">
        <v>701</v>
      </c>
      <c r="R1386" s="7">
        <v>1.6287174721189601E-4</v>
      </c>
    </row>
    <row r="1387" spans="1:18" x14ac:dyDescent="0.2">
      <c r="A1387" s="5" t="s">
        <v>1968</v>
      </c>
      <c r="B1387" s="14" t="s">
        <v>1969</v>
      </c>
      <c r="C1387" s="7">
        <v>9050000000</v>
      </c>
      <c r="D1387" s="7">
        <v>208882465</v>
      </c>
      <c r="E1387" s="7">
        <v>0</v>
      </c>
      <c r="F1387" s="7">
        <v>0</v>
      </c>
      <c r="G1387" s="7">
        <v>0</v>
      </c>
      <c r="H1387" s="7">
        <v>9258882465</v>
      </c>
      <c r="I1387" s="7">
        <v>7637823859</v>
      </c>
      <c r="J1387" s="7">
        <v>82.491854582582192</v>
      </c>
      <c r="K1387" s="7">
        <v>7637823859</v>
      </c>
      <c r="L1387" s="7">
        <v>82.491854582582192</v>
      </c>
      <c r="M1387" s="7">
        <v>7637823859</v>
      </c>
      <c r="N1387" s="7">
        <v>82.491854582582192</v>
      </c>
      <c r="O1387" s="7">
        <v>7637823859</v>
      </c>
      <c r="P1387" s="7">
        <v>82.491854582582192</v>
      </c>
      <c r="Q1387" s="7">
        <v>1621058606</v>
      </c>
      <c r="R1387" s="7">
        <v>17.508145417417797</v>
      </c>
    </row>
    <row r="1388" spans="1:18" x14ac:dyDescent="0.2">
      <c r="A1388" s="5" t="s">
        <v>1970</v>
      </c>
      <c r="B1388" s="14" t="s">
        <v>1971</v>
      </c>
      <c r="C1388" s="7">
        <v>7000000000</v>
      </c>
      <c r="D1388" s="7">
        <v>0</v>
      </c>
      <c r="E1388" s="7">
        <v>0</v>
      </c>
      <c r="F1388" s="7">
        <v>0</v>
      </c>
      <c r="G1388" s="7">
        <v>0</v>
      </c>
      <c r="H1388" s="7">
        <v>7000000000</v>
      </c>
      <c r="I1388" s="7">
        <v>5378941394</v>
      </c>
      <c r="J1388" s="7">
        <v>76.842019914285686</v>
      </c>
      <c r="K1388" s="7">
        <v>5378941394</v>
      </c>
      <c r="L1388" s="7">
        <v>76.842019914285686</v>
      </c>
      <c r="M1388" s="7">
        <v>5378941394</v>
      </c>
      <c r="N1388" s="7">
        <v>76.842019914285686</v>
      </c>
      <c r="O1388" s="7">
        <v>5378941394</v>
      </c>
      <c r="P1388" s="7">
        <v>76.842019914285686</v>
      </c>
      <c r="Q1388" s="7">
        <v>1621058606</v>
      </c>
      <c r="R1388" s="7">
        <v>23.1579800857143</v>
      </c>
    </row>
    <row r="1389" spans="1:18" x14ac:dyDescent="0.2">
      <c r="A1389" s="5" t="s">
        <v>1972</v>
      </c>
      <c r="B1389" s="14" t="s">
        <v>1973</v>
      </c>
      <c r="C1389" s="7">
        <v>7000000000</v>
      </c>
      <c r="D1389" s="7">
        <v>0</v>
      </c>
      <c r="E1389" s="7">
        <v>0</v>
      </c>
      <c r="F1389" s="7">
        <v>0</v>
      </c>
      <c r="G1389" s="7">
        <v>0</v>
      </c>
      <c r="H1389" s="7">
        <v>7000000000</v>
      </c>
      <c r="I1389" s="7">
        <v>5378941394</v>
      </c>
      <c r="J1389" s="7">
        <v>76.842019914285686</v>
      </c>
      <c r="K1389" s="7">
        <v>5378941394</v>
      </c>
      <c r="L1389" s="7">
        <v>76.842019914285686</v>
      </c>
      <c r="M1389" s="7">
        <v>5378941394</v>
      </c>
      <c r="N1389" s="7">
        <v>76.842019914285686</v>
      </c>
      <c r="O1389" s="7">
        <v>5378941394</v>
      </c>
      <c r="P1389" s="7">
        <v>76.842019914285686</v>
      </c>
      <c r="Q1389" s="7">
        <v>1621058606</v>
      </c>
      <c r="R1389" s="7">
        <v>23.1579800857143</v>
      </c>
    </row>
    <row r="1390" spans="1:18" x14ac:dyDescent="0.2">
      <c r="A1390" s="5" t="s">
        <v>1974</v>
      </c>
      <c r="B1390" s="14" t="s">
        <v>1975</v>
      </c>
      <c r="C1390" s="7">
        <v>2050000000</v>
      </c>
      <c r="D1390" s="7">
        <v>0</v>
      </c>
      <c r="E1390" s="7">
        <v>0</v>
      </c>
      <c r="F1390" s="7">
        <v>0</v>
      </c>
      <c r="G1390" s="7">
        <v>0</v>
      </c>
      <c r="H1390" s="7">
        <v>2050000000</v>
      </c>
      <c r="I1390" s="7">
        <v>2050000000</v>
      </c>
      <c r="J1390" s="7">
        <v>100</v>
      </c>
      <c r="K1390" s="7">
        <v>2050000000</v>
      </c>
      <c r="L1390" s="7">
        <v>100</v>
      </c>
      <c r="M1390" s="7">
        <v>2050000000</v>
      </c>
      <c r="N1390" s="7">
        <v>100</v>
      </c>
      <c r="O1390" s="7">
        <v>2050000000</v>
      </c>
      <c r="P1390" s="7">
        <v>100</v>
      </c>
      <c r="Q1390" s="7">
        <v>0</v>
      </c>
      <c r="R1390" s="7">
        <v>0</v>
      </c>
    </row>
    <row r="1391" spans="1:18" x14ac:dyDescent="0.2">
      <c r="A1391" s="5" t="s">
        <v>1976</v>
      </c>
      <c r="B1391" s="14" t="s">
        <v>1973</v>
      </c>
      <c r="C1391" s="7">
        <v>2050000000</v>
      </c>
      <c r="D1391" s="7">
        <v>0</v>
      </c>
      <c r="E1391" s="7">
        <v>0</v>
      </c>
      <c r="F1391" s="7">
        <v>0</v>
      </c>
      <c r="G1391" s="7">
        <v>0</v>
      </c>
      <c r="H1391" s="7">
        <v>2050000000</v>
      </c>
      <c r="I1391" s="7">
        <v>2050000000</v>
      </c>
      <c r="J1391" s="7">
        <v>100</v>
      </c>
      <c r="K1391" s="7">
        <v>2050000000</v>
      </c>
      <c r="L1391" s="7">
        <v>100</v>
      </c>
      <c r="M1391" s="7">
        <v>2050000000</v>
      </c>
      <c r="N1391" s="7">
        <v>100</v>
      </c>
      <c r="O1391" s="7">
        <v>2050000000</v>
      </c>
      <c r="P1391" s="7">
        <v>100</v>
      </c>
      <c r="Q1391" s="7">
        <v>0</v>
      </c>
      <c r="R1391" s="7">
        <v>0</v>
      </c>
    </row>
    <row r="1392" spans="1:18" ht="25.5" x14ac:dyDescent="0.2">
      <c r="A1392" s="5" t="s">
        <v>1977</v>
      </c>
      <c r="B1392" s="16" t="s">
        <v>1978</v>
      </c>
      <c r="C1392" s="7">
        <v>0</v>
      </c>
      <c r="D1392" s="7">
        <v>208882465</v>
      </c>
      <c r="E1392" s="7">
        <v>0</v>
      </c>
      <c r="F1392" s="7">
        <v>0</v>
      </c>
      <c r="G1392" s="7">
        <v>0</v>
      </c>
      <c r="H1392" s="7">
        <v>208882465</v>
      </c>
      <c r="I1392" s="7">
        <v>208882465</v>
      </c>
      <c r="J1392" s="7">
        <v>100</v>
      </c>
      <c r="K1392" s="7">
        <v>208882465</v>
      </c>
      <c r="L1392" s="7">
        <v>100</v>
      </c>
      <c r="M1392" s="7">
        <v>208882465</v>
      </c>
      <c r="N1392" s="7">
        <v>100</v>
      </c>
      <c r="O1392" s="7">
        <v>208882465</v>
      </c>
      <c r="P1392" s="7">
        <v>100</v>
      </c>
      <c r="Q1392" s="7">
        <v>0</v>
      </c>
      <c r="R1392" s="7">
        <v>0</v>
      </c>
    </row>
    <row r="1393" spans="1:18" x14ac:dyDescent="0.2">
      <c r="A1393" s="5" t="s">
        <v>1979</v>
      </c>
      <c r="B1393" s="14" t="s">
        <v>1973</v>
      </c>
      <c r="C1393" s="7">
        <v>0</v>
      </c>
      <c r="D1393" s="7">
        <v>208882465</v>
      </c>
      <c r="E1393" s="7">
        <v>0</v>
      </c>
      <c r="F1393" s="7">
        <v>0</v>
      </c>
      <c r="G1393" s="7">
        <v>0</v>
      </c>
      <c r="H1393" s="7">
        <v>208882465</v>
      </c>
      <c r="I1393" s="7">
        <v>208882465</v>
      </c>
      <c r="J1393" s="7">
        <v>100</v>
      </c>
      <c r="K1393" s="7">
        <v>208882465</v>
      </c>
      <c r="L1393" s="7">
        <v>100</v>
      </c>
      <c r="M1393" s="7">
        <v>208882465</v>
      </c>
      <c r="N1393" s="7">
        <v>100</v>
      </c>
      <c r="O1393" s="7">
        <v>208882465</v>
      </c>
      <c r="P1393" s="7">
        <v>100</v>
      </c>
      <c r="Q1393" s="7">
        <v>0</v>
      </c>
      <c r="R1393" s="7">
        <v>0</v>
      </c>
    </row>
    <row r="1394" spans="1:18" x14ac:dyDescent="0.2">
      <c r="A1394" s="5" t="s">
        <v>1980</v>
      </c>
      <c r="B1394" s="14" t="s">
        <v>1981</v>
      </c>
      <c r="C1394" s="7">
        <v>185000000</v>
      </c>
      <c r="D1394" s="7">
        <v>0</v>
      </c>
      <c r="E1394" s="7">
        <v>180000000</v>
      </c>
      <c r="F1394" s="7">
        <v>25000000</v>
      </c>
      <c r="G1394" s="7">
        <v>2233300</v>
      </c>
      <c r="H1394" s="7">
        <v>27766700</v>
      </c>
      <c r="I1394" s="7">
        <v>27766700</v>
      </c>
      <c r="J1394" s="7">
        <v>100</v>
      </c>
      <c r="K1394" s="7">
        <v>27766700</v>
      </c>
      <c r="L1394" s="7">
        <v>100</v>
      </c>
      <c r="M1394" s="7">
        <v>27766700</v>
      </c>
      <c r="N1394" s="7">
        <v>100</v>
      </c>
      <c r="O1394" s="7">
        <v>27766700</v>
      </c>
      <c r="P1394" s="7">
        <v>100</v>
      </c>
      <c r="Q1394" s="7">
        <v>0</v>
      </c>
      <c r="R1394" s="7">
        <v>0</v>
      </c>
    </row>
    <row r="1395" spans="1:18" x14ac:dyDescent="0.2">
      <c r="A1395" s="5" t="s">
        <v>1982</v>
      </c>
      <c r="B1395" s="14" t="s">
        <v>78</v>
      </c>
      <c r="C1395" s="7">
        <v>185000000</v>
      </c>
      <c r="D1395" s="7">
        <v>0</v>
      </c>
      <c r="E1395" s="7">
        <v>180000000</v>
      </c>
      <c r="F1395" s="7">
        <v>25000000</v>
      </c>
      <c r="G1395" s="7">
        <v>2233300</v>
      </c>
      <c r="H1395" s="7">
        <v>27766700</v>
      </c>
      <c r="I1395" s="7">
        <v>27766700</v>
      </c>
      <c r="J1395" s="7">
        <v>100</v>
      </c>
      <c r="K1395" s="7">
        <v>27766700</v>
      </c>
      <c r="L1395" s="7">
        <v>100</v>
      </c>
      <c r="M1395" s="7">
        <v>27766700</v>
      </c>
      <c r="N1395" s="7">
        <v>100</v>
      </c>
      <c r="O1395" s="7">
        <v>27766700</v>
      </c>
      <c r="P1395" s="7">
        <v>100</v>
      </c>
      <c r="Q1395" s="7">
        <v>0</v>
      </c>
      <c r="R1395" s="7">
        <v>0</v>
      </c>
    </row>
    <row r="1396" spans="1:18" ht="38.25" x14ac:dyDescent="0.2">
      <c r="A1396" s="5" t="s">
        <v>1983</v>
      </c>
      <c r="B1396" s="16" t="s">
        <v>1984</v>
      </c>
      <c r="C1396" s="7">
        <v>5000000</v>
      </c>
      <c r="D1396" s="7">
        <v>0</v>
      </c>
      <c r="E1396" s="7">
        <v>0</v>
      </c>
      <c r="F1396" s="7">
        <v>25000000</v>
      </c>
      <c r="G1396" s="7">
        <v>2233300</v>
      </c>
      <c r="H1396" s="7">
        <v>27766700</v>
      </c>
      <c r="I1396" s="7">
        <v>27766700</v>
      </c>
      <c r="J1396" s="7">
        <v>100</v>
      </c>
      <c r="K1396" s="7">
        <v>27766700</v>
      </c>
      <c r="L1396" s="7">
        <v>100</v>
      </c>
      <c r="M1396" s="7">
        <v>27766700</v>
      </c>
      <c r="N1396" s="7">
        <v>100</v>
      </c>
      <c r="O1396" s="7">
        <v>27766700</v>
      </c>
      <c r="P1396" s="7">
        <v>100</v>
      </c>
      <c r="Q1396" s="7">
        <v>0</v>
      </c>
      <c r="R1396" s="7">
        <v>0</v>
      </c>
    </row>
    <row r="1397" spans="1:18" ht="38.25" x14ac:dyDescent="0.2">
      <c r="A1397" s="5" t="s">
        <v>1985</v>
      </c>
      <c r="B1397" s="16" t="s">
        <v>1986</v>
      </c>
      <c r="C1397" s="7">
        <v>180000000</v>
      </c>
      <c r="D1397" s="7">
        <v>0</v>
      </c>
      <c r="E1397" s="7">
        <v>180000000</v>
      </c>
      <c r="F1397" s="7">
        <v>0</v>
      </c>
      <c r="G1397" s="7">
        <v>0</v>
      </c>
      <c r="H1397" s="7">
        <v>0</v>
      </c>
      <c r="I1397" s="7">
        <v>0</v>
      </c>
      <c r="J1397" s="7">
        <v>0</v>
      </c>
      <c r="K1397" s="7">
        <v>0</v>
      </c>
      <c r="L1397" s="7">
        <v>0</v>
      </c>
      <c r="M1397" s="7">
        <v>0</v>
      </c>
      <c r="N1397" s="7">
        <v>0</v>
      </c>
      <c r="O1397" s="7">
        <v>0</v>
      </c>
      <c r="P1397" s="7">
        <v>0</v>
      </c>
      <c r="Q1397" s="7">
        <v>0</v>
      </c>
      <c r="R1397" s="7">
        <v>0</v>
      </c>
    </row>
    <row r="1398" spans="1:18" x14ac:dyDescent="0.2">
      <c r="A1398" s="5" t="s">
        <v>1987</v>
      </c>
      <c r="B1398" s="14" t="s">
        <v>1988</v>
      </c>
      <c r="C1398" s="7">
        <v>200000000</v>
      </c>
      <c r="D1398" s="7">
        <v>0</v>
      </c>
      <c r="E1398" s="7">
        <v>10316887</v>
      </c>
      <c r="F1398" s="7">
        <v>60000000</v>
      </c>
      <c r="G1398" s="7">
        <v>31550376</v>
      </c>
      <c r="H1398" s="7">
        <v>218132737</v>
      </c>
      <c r="I1398" s="7">
        <v>218132737</v>
      </c>
      <c r="J1398" s="7">
        <v>100</v>
      </c>
      <c r="K1398" s="7">
        <v>218132737</v>
      </c>
      <c r="L1398" s="7">
        <v>100</v>
      </c>
      <c r="M1398" s="7">
        <v>218132737</v>
      </c>
      <c r="N1398" s="7">
        <v>100</v>
      </c>
      <c r="O1398" s="7">
        <v>146724305</v>
      </c>
      <c r="P1398" s="7">
        <v>67.263771141330295</v>
      </c>
      <c r="Q1398" s="7">
        <v>0</v>
      </c>
      <c r="R1398" s="7">
        <v>0</v>
      </c>
    </row>
    <row r="1399" spans="1:18" x14ac:dyDescent="0.2">
      <c r="A1399" s="5" t="s">
        <v>1989</v>
      </c>
      <c r="B1399" s="14" t="s">
        <v>78</v>
      </c>
      <c r="C1399" s="7">
        <v>200000000</v>
      </c>
      <c r="D1399" s="7">
        <v>0</v>
      </c>
      <c r="E1399" s="7">
        <v>10316887</v>
      </c>
      <c r="F1399" s="7">
        <v>60000000</v>
      </c>
      <c r="G1399" s="7">
        <v>31550376</v>
      </c>
      <c r="H1399" s="7">
        <v>218132737</v>
      </c>
      <c r="I1399" s="7">
        <v>218132737</v>
      </c>
      <c r="J1399" s="7">
        <v>100</v>
      </c>
      <c r="K1399" s="7">
        <v>218132737</v>
      </c>
      <c r="L1399" s="7">
        <v>100</v>
      </c>
      <c r="M1399" s="7">
        <v>218132737</v>
      </c>
      <c r="N1399" s="7">
        <v>100</v>
      </c>
      <c r="O1399" s="7">
        <v>146724305</v>
      </c>
      <c r="P1399" s="7">
        <v>67.263771141330295</v>
      </c>
      <c r="Q1399" s="7">
        <v>0</v>
      </c>
      <c r="R1399" s="7">
        <v>0</v>
      </c>
    </row>
    <row r="1400" spans="1:18" ht="38.25" x14ac:dyDescent="0.2">
      <c r="A1400" s="5" t="s">
        <v>1990</v>
      </c>
      <c r="B1400" s="16" t="s">
        <v>1991</v>
      </c>
      <c r="C1400" s="7">
        <v>200000000</v>
      </c>
      <c r="D1400" s="7">
        <v>0</v>
      </c>
      <c r="E1400" s="7">
        <v>10316887</v>
      </c>
      <c r="F1400" s="7">
        <v>60000000</v>
      </c>
      <c r="G1400" s="7">
        <v>31550376</v>
      </c>
      <c r="H1400" s="7">
        <v>218132737</v>
      </c>
      <c r="I1400" s="7">
        <v>218132737</v>
      </c>
      <c r="J1400" s="7">
        <v>100</v>
      </c>
      <c r="K1400" s="7">
        <v>218132737</v>
      </c>
      <c r="L1400" s="7">
        <v>100</v>
      </c>
      <c r="M1400" s="7">
        <v>218132737</v>
      </c>
      <c r="N1400" s="7">
        <v>100</v>
      </c>
      <c r="O1400" s="7">
        <v>146724305</v>
      </c>
      <c r="P1400" s="7">
        <v>67.263771141330295</v>
      </c>
      <c r="Q1400" s="7">
        <v>0</v>
      </c>
      <c r="R1400" s="7">
        <v>0</v>
      </c>
    </row>
    <row r="1401" spans="1:18" x14ac:dyDescent="0.2">
      <c r="A1401" s="5" t="s">
        <v>1992</v>
      </c>
      <c r="B1401" s="14" t="s">
        <v>1993</v>
      </c>
      <c r="C1401" s="7">
        <v>41065061455</v>
      </c>
      <c r="D1401" s="7">
        <v>1600000000</v>
      </c>
      <c r="E1401" s="7">
        <v>15006649526.48</v>
      </c>
      <c r="F1401" s="7">
        <v>0</v>
      </c>
      <c r="G1401" s="7">
        <v>0</v>
      </c>
      <c r="H1401" s="7">
        <v>27658411928.52</v>
      </c>
      <c r="I1401" s="7">
        <v>25855792527.48</v>
      </c>
      <c r="J1401" s="7">
        <v>93.482563620432501</v>
      </c>
      <c r="K1401" s="7">
        <v>25855792527.48</v>
      </c>
      <c r="L1401" s="7">
        <v>93.482563620432501</v>
      </c>
      <c r="M1401" s="7">
        <v>25855792527.48</v>
      </c>
      <c r="N1401" s="7">
        <v>93.482563620432501</v>
      </c>
      <c r="O1401" s="7">
        <v>25855792527.48</v>
      </c>
      <c r="P1401" s="7">
        <v>93.482563620432501</v>
      </c>
      <c r="Q1401" s="7">
        <v>1802619401.04</v>
      </c>
      <c r="R1401" s="7">
        <v>6.5174363795675001</v>
      </c>
    </row>
    <row r="1402" spans="1:18" x14ac:dyDescent="0.2">
      <c r="A1402" s="5" t="s">
        <v>1994</v>
      </c>
      <c r="B1402" s="14" t="s">
        <v>19</v>
      </c>
      <c r="C1402" s="7">
        <v>41065061455</v>
      </c>
      <c r="D1402" s="7">
        <v>1600000000</v>
      </c>
      <c r="E1402" s="7">
        <v>15006649526.48</v>
      </c>
      <c r="F1402" s="7">
        <v>0</v>
      </c>
      <c r="G1402" s="7">
        <v>0</v>
      </c>
      <c r="H1402" s="7">
        <v>27658411928.52</v>
      </c>
      <c r="I1402" s="7">
        <v>25855792527.48</v>
      </c>
      <c r="J1402" s="7">
        <v>93.482563620432501</v>
      </c>
      <c r="K1402" s="7">
        <v>25855792527.48</v>
      </c>
      <c r="L1402" s="7">
        <v>93.482563620432501</v>
      </c>
      <c r="M1402" s="7">
        <v>25855792527.48</v>
      </c>
      <c r="N1402" s="7">
        <v>93.482563620432501</v>
      </c>
      <c r="O1402" s="7">
        <v>25855792527.48</v>
      </c>
      <c r="P1402" s="7">
        <v>93.482563620432501</v>
      </c>
      <c r="Q1402" s="7">
        <v>1802619401.04</v>
      </c>
      <c r="R1402" s="7">
        <v>6.5174363795675001</v>
      </c>
    </row>
    <row r="1403" spans="1:18" x14ac:dyDescent="0.2">
      <c r="A1403" s="5" t="s">
        <v>1995</v>
      </c>
      <c r="B1403" s="14" t="s">
        <v>1996</v>
      </c>
      <c r="C1403" s="7">
        <v>41065061455</v>
      </c>
      <c r="D1403" s="7">
        <v>1600000000</v>
      </c>
      <c r="E1403" s="7">
        <v>15006649526.48</v>
      </c>
      <c r="F1403" s="7">
        <v>0</v>
      </c>
      <c r="G1403" s="7">
        <v>0</v>
      </c>
      <c r="H1403" s="7">
        <v>27658411928.52</v>
      </c>
      <c r="I1403" s="7">
        <v>25855792527.48</v>
      </c>
      <c r="J1403" s="7">
        <v>93.482563620432501</v>
      </c>
      <c r="K1403" s="7">
        <v>25855792527.48</v>
      </c>
      <c r="L1403" s="7">
        <v>93.482563620432501</v>
      </c>
      <c r="M1403" s="7">
        <v>25855792527.48</v>
      </c>
      <c r="N1403" s="7">
        <v>93.482563620432501</v>
      </c>
      <c r="O1403" s="7">
        <v>25855792527.48</v>
      </c>
      <c r="P1403" s="7">
        <v>93.482563620432501</v>
      </c>
      <c r="Q1403" s="7">
        <v>1802619401.04</v>
      </c>
      <c r="R1403" s="7">
        <v>6.5174363795675001</v>
      </c>
    </row>
    <row r="1404" spans="1:18" x14ac:dyDescent="0.2">
      <c r="A1404" s="5" t="s">
        <v>1997</v>
      </c>
      <c r="B1404" s="14" t="s">
        <v>1998</v>
      </c>
      <c r="C1404" s="7">
        <v>41065061455</v>
      </c>
      <c r="D1404" s="7">
        <v>1600000000</v>
      </c>
      <c r="E1404" s="7">
        <v>15006649526.48</v>
      </c>
      <c r="F1404" s="7">
        <v>0</v>
      </c>
      <c r="G1404" s="7">
        <v>0</v>
      </c>
      <c r="H1404" s="7">
        <v>27658411928.52</v>
      </c>
      <c r="I1404" s="7">
        <v>25855792527.48</v>
      </c>
      <c r="J1404" s="7">
        <v>93.482563620432501</v>
      </c>
      <c r="K1404" s="7">
        <v>25855792527.48</v>
      </c>
      <c r="L1404" s="7">
        <v>93.482563620432501</v>
      </c>
      <c r="M1404" s="7">
        <v>25855792527.48</v>
      </c>
      <c r="N1404" s="7">
        <v>93.482563620432501</v>
      </c>
      <c r="O1404" s="7">
        <v>25855792527.48</v>
      </c>
      <c r="P1404" s="7">
        <v>93.482563620432501</v>
      </c>
      <c r="Q1404" s="7">
        <v>1802619401.04</v>
      </c>
      <c r="R1404" s="7">
        <v>6.5174363795675001</v>
      </c>
    </row>
    <row r="1405" spans="1:18" x14ac:dyDescent="0.2">
      <c r="A1405" s="5" t="s">
        <v>1999</v>
      </c>
      <c r="B1405" s="14" t="s">
        <v>1998</v>
      </c>
      <c r="C1405" s="7">
        <v>41065061455</v>
      </c>
      <c r="D1405" s="7">
        <v>1600000000</v>
      </c>
      <c r="E1405" s="7">
        <v>15006649526.48</v>
      </c>
      <c r="F1405" s="7">
        <v>0</v>
      </c>
      <c r="G1405" s="7">
        <v>0</v>
      </c>
      <c r="H1405" s="7">
        <v>27658411928.52</v>
      </c>
      <c r="I1405" s="7">
        <v>25855792527.48</v>
      </c>
      <c r="J1405" s="7">
        <v>93.482563620432501</v>
      </c>
      <c r="K1405" s="7">
        <v>25855792527.48</v>
      </c>
      <c r="L1405" s="7">
        <v>93.482563620432501</v>
      </c>
      <c r="M1405" s="7">
        <v>25855792527.48</v>
      </c>
      <c r="N1405" s="7">
        <v>93.482563620432501</v>
      </c>
      <c r="O1405" s="7">
        <v>25855792527.48</v>
      </c>
      <c r="P1405" s="7">
        <v>93.482563620432501</v>
      </c>
      <c r="Q1405" s="7">
        <v>1802619401.04</v>
      </c>
      <c r="R1405" s="7">
        <v>6.5174363795675001</v>
      </c>
    </row>
    <row r="1406" spans="1:18" x14ac:dyDescent="0.2">
      <c r="A1406" s="5" t="s">
        <v>2000</v>
      </c>
      <c r="B1406" s="14" t="s">
        <v>2001</v>
      </c>
      <c r="C1406" s="7">
        <v>11597898902</v>
      </c>
      <c r="D1406" s="7">
        <v>0</v>
      </c>
      <c r="E1406" s="7">
        <v>6411462193.4799995</v>
      </c>
      <c r="F1406" s="7">
        <v>0</v>
      </c>
      <c r="G1406" s="7">
        <v>0</v>
      </c>
      <c r="H1406" s="7">
        <v>5186436708.5200005</v>
      </c>
      <c r="I1406" s="7">
        <v>5127929050.3500004</v>
      </c>
      <c r="J1406" s="7">
        <v>98.871910302619</v>
      </c>
      <c r="K1406" s="7">
        <v>5127929050.3500004</v>
      </c>
      <c r="L1406" s="7">
        <v>98.871910302619</v>
      </c>
      <c r="M1406" s="7">
        <v>5127929050.3500004</v>
      </c>
      <c r="N1406" s="7">
        <v>98.871910302619</v>
      </c>
      <c r="O1406" s="7">
        <v>5127929050.3500004</v>
      </c>
      <c r="P1406" s="7">
        <v>98.871910302619</v>
      </c>
      <c r="Q1406" s="7">
        <v>58507658.170000002</v>
      </c>
      <c r="R1406" s="7">
        <v>1.12808969738099</v>
      </c>
    </row>
    <row r="1407" spans="1:18" x14ac:dyDescent="0.2">
      <c r="A1407" s="5" t="s">
        <v>2002</v>
      </c>
      <c r="B1407" s="14" t="s">
        <v>2003</v>
      </c>
      <c r="C1407" s="7">
        <v>4928891090</v>
      </c>
      <c r="D1407" s="7">
        <v>0</v>
      </c>
      <c r="E1407" s="7">
        <v>1857000000</v>
      </c>
      <c r="F1407" s="7">
        <v>0</v>
      </c>
      <c r="G1407" s="7">
        <v>0</v>
      </c>
      <c r="H1407" s="7">
        <v>3071891090</v>
      </c>
      <c r="I1407" s="7">
        <v>3013383431.8299999</v>
      </c>
      <c r="J1407" s="7">
        <v>98.095386312344786</v>
      </c>
      <c r="K1407" s="7">
        <v>3013383431.8299999</v>
      </c>
      <c r="L1407" s="7">
        <v>98.095386312344786</v>
      </c>
      <c r="M1407" s="7">
        <v>3013383431.8299999</v>
      </c>
      <c r="N1407" s="7">
        <v>98.095386312344786</v>
      </c>
      <c r="O1407" s="7">
        <v>3013383431.8299999</v>
      </c>
      <c r="P1407" s="7">
        <v>98.095386312344786</v>
      </c>
      <c r="Q1407" s="7">
        <v>58507658.170000002</v>
      </c>
      <c r="R1407" s="7">
        <v>1.9046136876551798</v>
      </c>
    </row>
    <row r="1408" spans="1:18" x14ac:dyDescent="0.2">
      <c r="A1408" s="5" t="s">
        <v>2004</v>
      </c>
      <c r="B1408" s="14" t="s">
        <v>1464</v>
      </c>
      <c r="C1408" s="7">
        <v>6669007812</v>
      </c>
      <c r="D1408" s="7">
        <v>0</v>
      </c>
      <c r="E1408" s="7">
        <v>4554462193.4799995</v>
      </c>
      <c r="F1408" s="7">
        <v>0</v>
      </c>
      <c r="G1408" s="7">
        <v>0</v>
      </c>
      <c r="H1408" s="7">
        <v>2114545618.52</v>
      </c>
      <c r="I1408" s="7">
        <v>2114545618.52</v>
      </c>
      <c r="J1408" s="7">
        <v>100</v>
      </c>
      <c r="K1408" s="7">
        <v>2114545618.52</v>
      </c>
      <c r="L1408" s="7">
        <v>100</v>
      </c>
      <c r="M1408" s="7">
        <v>2114545618.52</v>
      </c>
      <c r="N1408" s="7">
        <v>100</v>
      </c>
      <c r="O1408" s="7">
        <v>2114545618.52</v>
      </c>
      <c r="P1408" s="7">
        <v>100</v>
      </c>
      <c r="Q1408" s="7">
        <v>0</v>
      </c>
      <c r="R1408" s="7">
        <v>0</v>
      </c>
    </row>
    <row r="1409" spans="1:18" x14ac:dyDescent="0.2">
      <c r="A1409" s="5" t="s">
        <v>2005</v>
      </c>
      <c r="B1409" s="14" t="s">
        <v>2006</v>
      </c>
      <c r="C1409" s="7">
        <v>29467162553</v>
      </c>
      <c r="D1409" s="7">
        <v>1600000000</v>
      </c>
      <c r="E1409" s="7">
        <v>8595187333</v>
      </c>
      <c r="F1409" s="7">
        <v>0</v>
      </c>
      <c r="G1409" s="7">
        <v>0</v>
      </c>
      <c r="H1409" s="7">
        <v>22471975220</v>
      </c>
      <c r="I1409" s="7">
        <v>20727863477.130001</v>
      </c>
      <c r="J1409" s="7">
        <v>92.2387252308923</v>
      </c>
      <c r="K1409" s="7">
        <v>20727863477.130001</v>
      </c>
      <c r="L1409" s="7">
        <v>92.2387252308923</v>
      </c>
      <c r="M1409" s="7">
        <v>20727863477.130001</v>
      </c>
      <c r="N1409" s="7">
        <v>92.2387252308923</v>
      </c>
      <c r="O1409" s="7">
        <v>20727863477.130001</v>
      </c>
      <c r="P1409" s="7">
        <v>92.2387252308923</v>
      </c>
      <c r="Q1409" s="7">
        <v>1744111742.8699999</v>
      </c>
      <c r="R1409" s="7">
        <v>7.7612747691077191</v>
      </c>
    </row>
    <row r="1410" spans="1:18" x14ac:dyDescent="0.2">
      <c r="A1410" s="5" t="s">
        <v>2007</v>
      </c>
      <c r="B1410" s="14" t="s">
        <v>2008</v>
      </c>
      <c r="C1410" s="7">
        <v>6110220310</v>
      </c>
      <c r="D1410" s="7">
        <v>0</v>
      </c>
      <c r="E1410" s="7">
        <v>2523814484.9499998</v>
      </c>
      <c r="F1410" s="7">
        <v>0</v>
      </c>
      <c r="G1410" s="7">
        <v>0</v>
      </c>
      <c r="H1410" s="7">
        <v>3586405825.0500002</v>
      </c>
      <c r="I1410" s="7">
        <v>3586405825.0500002</v>
      </c>
      <c r="J1410" s="7">
        <v>100</v>
      </c>
      <c r="K1410" s="7">
        <v>3586405825.0500002</v>
      </c>
      <c r="L1410" s="7">
        <v>100</v>
      </c>
      <c r="M1410" s="7">
        <v>3586405825.0500002</v>
      </c>
      <c r="N1410" s="7">
        <v>100</v>
      </c>
      <c r="O1410" s="7">
        <v>3586405825.0500002</v>
      </c>
      <c r="P1410" s="7">
        <v>100</v>
      </c>
      <c r="Q1410" s="7">
        <v>0</v>
      </c>
      <c r="R1410" s="7">
        <v>0</v>
      </c>
    </row>
    <row r="1411" spans="1:18" x14ac:dyDescent="0.2">
      <c r="A1411" s="5" t="s">
        <v>2009</v>
      </c>
      <c r="B1411" s="14" t="s">
        <v>2003</v>
      </c>
      <c r="C1411" s="7">
        <v>10186108910</v>
      </c>
      <c r="D1411" s="7">
        <v>1600000000</v>
      </c>
      <c r="E1411" s="7">
        <v>1619185515.05</v>
      </c>
      <c r="F1411" s="7">
        <v>0</v>
      </c>
      <c r="G1411" s="7">
        <v>0</v>
      </c>
      <c r="H1411" s="7">
        <v>10166923394.950001</v>
      </c>
      <c r="I1411" s="7">
        <v>8422811652.0799999</v>
      </c>
      <c r="J1411" s="7">
        <v>82.845235720608301</v>
      </c>
      <c r="K1411" s="7">
        <v>8422811652.0799999</v>
      </c>
      <c r="L1411" s="7">
        <v>82.845235720608301</v>
      </c>
      <c r="M1411" s="7">
        <v>8422811652.0799999</v>
      </c>
      <c r="N1411" s="7">
        <v>82.845235720608301</v>
      </c>
      <c r="O1411" s="7">
        <v>8422811652.0799999</v>
      </c>
      <c r="P1411" s="7">
        <v>82.845235720608301</v>
      </c>
      <c r="Q1411" s="7">
        <v>1744111742.8699999</v>
      </c>
      <c r="R1411" s="7">
        <v>17.154764279391699</v>
      </c>
    </row>
    <row r="1412" spans="1:18" x14ac:dyDescent="0.2">
      <c r="A1412" s="5" t="s">
        <v>2010</v>
      </c>
      <c r="B1412" s="14" t="s">
        <v>1464</v>
      </c>
      <c r="C1412" s="7">
        <v>9078833333</v>
      </c>
      <c r="D1412" s="7">
        <v>0</v>
      </c>
      <c r="E1412" s="7">
        <v>360187333</v>
      </c>
      <c r="F1412" s="7">
        <v>0</v>
      </c>
      <c r="G1412" s="7">
        <v>0</v>
      </c>
      <c r="H1412" s="7">
        <v>8718646000</v>
      </c>
      <c r="I1412" s="7">
        <v>8718646000</v>
      </c>
      <c r="J1412" s="7">
        <v>100</v>
      </c>
      <c r="K1412" s="7">
        <v>8718646000</v>
      </c>
      <c r="L1412" s="7">
        <v>100</v>
      </c>
      <c r="M1412" s="7">
        <v>8718646000</v>
      </c>
      <c r="N1412" s="7">
        <v>100</v>
      </c>
      <c r="O1412" s="7">
        <v>8718646000</v>
      </c>
      <c r="P1412" s="7">
        <v>100</v>
      </c>
      <c r="Q1412" s="7">
        <v>0</v>
      </c>
      <c r="R1412" s="7">
        <v>0</v>
      </c>
    </row>
    <row r="1413" spans="1:18" x14ac:dyDescent="0.2">
      <c r="A1413" s="5" t="s">
        <v>2011</v>
      </c>
      <c r="B1413" s="14" t="s">
        <v>2012</v>
      </c>
      <c r="C1413" s="7">
        <v>4092000000</v>
      </c>
      <c r="D1413" s="7">
        <v>0</v>
      </c>
      <c r="E1413" s="7">
        <v>4092000000</v>
      </c>
      <c r="F1413" s="7">
        <v>0</v>
      </c>
      <c r="G1413" s="7">
        <v>0</v>
      </c>
      <c r="H1413" s="7">
        <v>0</v>
      </c>
      <c r="I1413" s="7">
        <v>0</v>
      </c>
      <c r="J1413" s="7">
        <v>0</v>
      </c>
      <c r="K1413" s="7">
        <v>0</v>
      </c>
      <c r="L1413" s="7">
        <v>0</v>
      </c>
      <c r="M1413" s="7">
        <v>0</v>
      </c>
      <c r="N1413" s="7">
        <v>0</v>
      </c>
      <c r="O1413" s="7">
        <v>0</v>
      </c>
      <c r="P1413" s="7">
        <v>0</v>
      </c>
      <c r="Q1413" s="7">
        <v>0</v>
      </c>
      <c r="R1413" s="7">
        <v>0</v>
      </c>
    </row>
    <row r="1414" spans="1:18" x14ac:dyDescent="0.2">
      <c r="A1414" s="5" t="s">
        <v>2013</v>
      </c>
      <c r="B1414" s="14" t="s">
        <v>2014</v>
      </c>
      <c r="C1414" s="7">
        <v>1949540000</v>
      </c>
      <c r="D1414" s="7">
        <v>0</v>
      </c>
      <c r="E1414" s="7">
        <v>0</v>
      </c>
      <c r="F1414" s="7">
        <v>155000000</v>
      </c>
      <c r="G1414" s="7">
        <v>0</v>
      </c>
      <c r="H1414" s="7">
        <v>2104540000</v>
      </c>
      <c r="I1414" s="7">
        <v>2104539992</v>
      </c>
      <c r="J1414" s="7">
        <v>99.999999619869413</v>
      </c>
      <c r="K1414" s="7">
        <v>2104539992</v>
      </c>
      <c r="L1414" s="7">
        <v>99.999999619869413</v>
      </c>
      <c r="M1414" s="7">
        <v>2104539992</v>
      </c>
      <c r="N1414" s="7">
        <v>99.999999619869413</v>
      </c>
      <c r="O1414" s="7">
        <v>2024539992</v>
      </c>
      <c r="P1414" s="7">
        <v>96.198693871344787</v>
      </c>
      <c r="Q1414" s="7">
        <v>8</v>
      </c>
      <c r="R1414" s="7">
        <v>3.8013057485246203E-7</v>
      </c>
    </row>
    <row r="1415" spans="1:18" x14ac:dyDescent="0.2">
      <c r="A1415" s="5" t="s">
        <v>2015</v>
      </c>
      <c r="B1415" s="14" t="s">
        <v>19</v>
      </c>
      <c r="C1415" s="7">
        <v>1949540000</v>
      </c>
      <c r="D1415" s="7">
        <v>0</v>
      </c>
      <c r="E1415" s="7">
        <v>0</v>
      </c>
      <c r="F1415" s="7">
        <v>155000000</v>
      </c>
      <c r="G1415" s="7">
        <v>0</v>
      </c>
      <c r="H1415" s="7">
        <v>2104540000</v>
      </c>
      <c r="I1415" s="7">
        <v>2104539992</v>
      </c>
      <c r="J1415" s="7">
        <v>99.999999619869413</v>
      </c>
      <c r="K1415" s="7">
        <v>2104539992</v>
      </c>
      <c r="L1415" s="7">
        <v>99.999999619869413</v>
      </c>
      <c r="M1415" s="7">
        <v>2104539992</v>
      </c>
      <c r="N1415" s="7">
        <v>99.999999619869413</v>
      </c>
      <c r="O1415" s="7">
        <v>2024539992</v>
      </c>
      <c r="P1415" s="7">
        <v>96.198693871344787</v>
      </c>
      <c r="Q1415" s="7">
        <v>8</v>
      </c>
      <c r="R1415" s="7">
        <v>3.8013057485246203E-7</v>
      </c>
    </row>
    <row r="1416" spans="1:18" x14ac:dyDescent="0.2">
      <c r="A1416" s="5" t="s">
        <v>2016</v>
      </c>
      <c r="B1416" s="14" t="s">
        <v>26</v>
      </c>
      <c r="C1416" s="7">
        <v>1949540000</v>
      </c>
      <c r="D1416" s="7">
        <v>0</v>
      </c>
      <c r="E1416" s="7">
        <v>0</v>
      </c>
      <c r="F1416" s="7">
        <v>155000000</v>
      </c>
      <c r="G1416" s="7">
        <v>0</v>
      </c>
      <c r="H1416" s="7">
        <v>2104540000</v>
      </c>
      <c r="I1416" s="7">
        <v>2104539992</v>
      </c>
      <c r="J1416" s="7">
        <v>99.999999619869413</v>
      </c>
      <c r="K1416" s="7">
        <v>2104539992</v>
      </c>
      <c r="L1416" s="7">
        <v>99.999999619869413</v>
      </c>
      <c r="M1416" s="7">
        <v>2104539992</v>
      </c>
      <c r="N1416" s="7">
        <v>99.999999619869413</v>
      </c>
      <c r="O1416" s="7">
        <v>2024539992</v>
      </c>
      <c r="P1416" s="7">
        <v>96.198693871344787</v>
      </c>
      <c r="Q1416" s="7">
        <v>8</v>
      </c>
      <c r="R1416" s="7">
        <v>3.8013057485246203E-7</v>
      </c>
    </row>
    <row r="1417" spans="1:18" x14ac:dyDescent="0.2">
      <c r="A1417" s="5" t="s">
        <v>2017</v>
      </c>
      <c r="B1417" s="14" t="s">
        <v>28</v>
      </c>
      <c r="C1417" s="7">
        <v>1949540000</v>
      </c>
      <c r="D1417" s="7">
        <v>0</v>
      </c>
      <c r="E1417" s="7">
        <v>0</v>
      </c>
      <c r="F1417" s="7">
        <v>155000000</v>
      </c>
      <c r="G1417" s="7">
        <v>0</v>
      </c>
      <c r="H1417" s="7">
        <v>2104540000</v>
      </c>
      <c r="I1417" s="7">
        <v>2104539992</v>
      </c>
      <c r="J1417" s="7">
        <v>99.999999619869413</v>
      </c>
      <c r="K1417" s="7">
        <v>2104539992</v>
      </c>
      <c r="L1417" s="7">
        <v>99.999999619869413</v>
      </c>
      <c r="M1417" s="7">
        <v>2104539992</v>
      </c>
      <c r="N1417" s="7">
        <v>99.999999619869413</v>
      </c>
      <c r="O1417" s="7">
        <v>2024539992</v>
      </c>
      <c r="P1417" s="7">
        <v>96.198693871344787</v>
      </c>
      <c r="Q1417" s="7">
        <v>8</v>
      </c>
      <c r="R1417" s="7">
        <v>3.8013057485246203E-7</v>
      </c>
    </row>
    <row r="1418" spans="1:18" x14ac:dyDescent="0.2">
      <c r="A1418" s="5" t="s">
        <v>2018</v>
      </c>
      <c r="B1418" s="14" t="s">
        <v>26</v>
      </c>
      <c r="C1418" s="7">
        <v>1949540000</v>
      </c>
      <c r="D1418" s="7">
        <v>0</v>
      </c>
      <c r="E1418" s="7">
        <v>0</v>
      </c>
      <c r="F1418" s="7">
        <v>155000000</v>
      </c>
      <c r="G1418" s="7">
        <v>0</v>
      </c>
      <c r="H1418" s="7">
        <v>2104540000</v>
      </c>
      <c r="I1418" s="7">
        <v>2104539992</v>
      </c>
      <c r="J1418" s="7">
        <v>99.999999619869413</v>
      </c>
      <c r="K1418" s="7">
        <v>2104539992</v>
      </c>
      <c r="L1418" s="7">
        <v>99.999999619869413</v>
      </c>
      <c r="M1418" s="7">
        <v>2104539992</v>
      </c>
      <c r="N1418" s="7">
        <v>99.999999619869413</v>
      </c>
      <c r="O1418" s="7">
        <v>2024539992</v>
      </c>
      <c r="P1418" s="7">
        <v>96.198693871344787</v>
      </c>
      <c r="Q1418" s="7">
        <v>8</v>
      </c>
      <c r="R1418" s="7">
        <v>3.8013057485246203E-7</v>
      </c>
    </row>
    <row r="1419" spans="1:18" x14ac:dyDescent="0.2">
      <c r="A1419" s="5" t="s">
        <v>2019</v>
      </c>
      <c r="B1419" s="14" t="s">
        <v>2020</v>
      </c>
      <c r="C1419" s="7">
        <v>793940000</v>
      </c>
      <c r="D1419" s="7">
        <v>0</v>
      </c>
      <c r="E1419" s="7">
        <v>0</v>
      </c>
      <c r="F1419" s="7">
        <v>75000000</v>
      </c>
      <c r="G1419" s="7">
        <v>0</v>
      </c>
      <c r="H1419" s="7">
        <v>868940000</v>
      </c>
      <c r="I1419" s="7">
        <v>868939992</v>
      </c>
      <c r="J1419" s="7">
        <v>99.999999079337996</v>
      </c>
      <c r="K1419" s="7">
        <v>868939992</v>
      </c>
      <c r="L1419" s="7">
        <v>99.999999079337996</v>
      </c>
      <c r="M1419" s="7">
        <v>868939992</v>
      </c>
      <c r="N1419" s="7">
        <v>99.999999079337996</v>
      </c>
      <c r="O1419" s="7">
        <v>868939992</v>
      </c>
      <c r="P1419" s="7">
        <v>99.999999079337996</v>
      </c>
      <c r="Q1419" s="7">
        <v>8</v>
      </c>
      <c r="R1419" s="7">
        <v>9.2066195594632499E-7</v>
      </c>
    </row>
    <row r="1420" spans="1:18" x14ac:dyDescent="0.2">
      <c r="A1420" s="5" t="s">
        <v>2021</v>
      </c>
      <c r="B1420" s="14" t="s">
        <v>33</v>
      </c>
      <c r="C1420" s="7">
        <v>793940000</v>
      </c>
      <c r="D1420" s="7">
        <v>0</v>
      </c>
      <c r="E1420" s="7">
        <v>0</v>
      </c>
      <c r="F1420" s="7">
        <v>75000000</v>
      </c>
      <c r="G1420" s="7">
        <v>0</v>
      </c>
      <c r="H1420" s="7">
        <v>868940000</v>
      </c>
      <c r="I1420" s="7">
        <v>868939992</v>
      </c>
      <c r="J1420" s="7">
        <v>99.999999079337996</v>
      </c>
      <c r="K1420" s="7">
        <v>868939992</v>
      </c>
      <c r="L1420" s="7">
        <v>99.999999079337996</v>
      </c>
      <c r="M1420" s="7">
        <v>868939992</v>
      </c>
      <c r="N1420" s="7">
        <v>99.999999079337996</v>
      </c>
      <c r="O1420" s="7">
        <v>868939992</v>
      </c>
      <c r="P1420" s="7">
        <v>99.999999079337996</v>
      </c>
      <c r="Q1420" s="7">
        <v>8</v>
      </c>
      <c r="R1420" s="7">
        <v>9.2066195594632499E-7</v>
      </c>
    </row>
    <row r="1421" spans="1:18" x14ac:dyDescent="0.2">
      <c r="A1421" s="5" t="s">
        <v>2022</v>
      </c>
      <c r="B1421" s="14" t="s">
        <v>2023</v>
      </c>
      <c r="C1421" s="7">
        <v>1155600000</v>
      </c>
      <c r="D1421" s="7">
        <v>0</v>
      </c>
      <c r="E1421" s="7">
        <v>0</v>
      </c>
      <c r="F1421" s="7">
        <v>80000000</v>
      </c>
      <c r="G1421" s="7">
        <v>0</v>
      </c>
      <c r="H1421" s="7">
        <v>1235600000</v>
      </c>
      <c r="I1421" s="7">
        <v>1235600000</v>
      </c>
      <c r="J1421" s="7">
        <v>100</v>
      </c>
      <c r="K1421" s="7">
        <v>1235600000</v>
      </c>
      <c r="L1421" s="7">
        <v>100</v>
      </c>
      <c r="M1421" s="7">
        <v>1235600000</v>
      </c>
      <c r="N1421" s="7">
        <v>100</v>
      </c>
      <c r="O1421" s="7">
        <v>1155600000</v>
      </c>
      <c r="P1421" s="7">
        <v>93.52541275493688</v>
      </c>
      <c r="Q1421" s="7">
        <v>0</v>
      </c>
      <c r="R1421" s="7">
        <v>0</v>
      </c>
    </row>
    <row r="1422" spans="1:18" x14ac:dyDescent="0.2">
      <c r="A1422" s="5" t="s">
        <v>2024</v>
      </c>
      <c r="B1422" s="14" t="s">
        <v>33</v>
      </c>
      <c r="C1422" s="7">
        <v>1155600000</v>
      </c>
      <c r="D1422" s="7">
        <v>0</v>
      </c>
      <c r="E1422" s="7">
        <v>0</v>
      </c>
      <c r="F1422" s="7">
        <v>80000000</v>
      </c>
      <c r="G1422" s="7">
        <v>0</v>
      </c>
      <c r="H1422" s="7">
        <v>1235600000</v>
      </c>
      <c r="I1422" s="7">
        <v>1235600000</v>
      </c>
      <c r="J1422" s="7">
        <v>100</v>
      </c>
      <c r="K1422" s="7">
        <v>1235600000</v>
      </c>
      <c r="L1422" s="7">
        <v>100</v>
      </c>
      <c r="M1422" s="7">
        <v>1235600000</v>
      </c>
      <c r="N1422" s="7">
        <v>100</v>
      </c>
      <c r="O1422" s="7">
        <v>1155600000</v>
      </c>
      <c r="P1422" s="7">
        <v>93.52541275493688</v>
      </c>
      <c r="Q1422" s="7">
        <v>0</v>
      </c>
      <c r="R1422" s="7">
        <v>0</v>
      </c>
    </row>
    <row r="1423" spans="1:18" x14ac:dyDescent="0.2">
      <c r="A1423" s="5" t="s">
        <v>2025</v>
      </c>
      <c r="B1423" s="14" t="s">
        <v>2026</v>
      </c>
      <c r="C1423" s="7">
        <v>1166700000</v>
      </c>
      <c r="D1423" s="7">
        <v>0</v>
      </c>
      <c r="E1423" s="7">
        <v>0</v>
      </c>
      <c r="F1423" s="7">
        <v>130000000</v>
      </c>
      <c r="G1423" s="7">
        <v>0</v>
      </c>
      <c r="H1423" s="7">
        <v>1296700000</v>
      </c>
      <c r="I1423" s="7">
        <v>1196700000</v>
      </c>
      <c r="J1423" s="7">
        <v>92.28811598673559</v>
      </c>
      <c r="K1423" s="7">
        <v>1196700000</v>
      </c>
      <c r="L1423" s="7">
        <v>92.28811598673559</v>
      </c>
      <c r="M1423" s="7">
        <v>1196700000</v>
      </c>
      <c r="N1423" s="7">
        <v>92.28811598673559</v>
      </c>
      <c r="O1423" s="7">
        <v>1196700000</v>
      </c>
      <c r="P1423" s="7">
        <v>92.28811598673559</v>
      </c>
      <c r="Q1423" s="7">
        <v>100000000</v>
      </c>
      <c r="R1423" s="7">
        <v>7.7118840132644397</v>
      </c>
    </row>
    <row r="1424" spans="1:18" x14ac:dyDescent="0.2">
      <c r="A1424" s="5" t="s">
        <v>2027</v>
      </c>
      <c r="B1424" s="14" t="s">
        <v>19</v>
      </c>
      <c r="C1424" s="7">
        <v>1166700000</v>
      </c>
      <c r="D1424" s="7">
        <v>0</v>
      </c>
      <c r="E1424" s="7">
        <v>0</v>
      </c>
      <c r="F1424" s="7">
        <v>130000000</v>
      </c>
      <c r="G1424" s="7">
        <v>0</v>
      </c>
      <c r="H1424" s="7">
        <v>1296700000</v>
      </c>
      <c r="I1424" s="7">
        <v>1196700000</v>
      </c>
      <c r="J1424" s="7">
        <v>92.28811598673559</v>
      </c>
      <c r="K1424" s="7">
        <v>1196700000</v>
      </c>
      <c r="L1424" s="7">
        <v>92.28811598673559</v>
      </c>
      <c r="M1424" s="7">
        <v>1196700000</v>
      </c>
      <c r="N1424" s="7">
        <v>92.28811598673559</v>
      </c>
      <c r="O1424" s="7">
        <v>1196700000</v>
      </c>
      <c r="P1424" s="7">
        <v>92.28811598673559</v>
      </c>
      <c r="Q1424" s="7">
        <v>100000000</v>
      </c>
      <c r="R1424" s="7">
        <v>7.7118840132644397</v>
      </c>
    </row>
    <row r="1425" spans="1:18" x14ac:dyDescent="0.2">
      <c r="A1425" s="5" t="s">
        <v>2028</v>
      </c>
      <c r="B1425" s="14" t="s">
        <v>26</v>
      </c>
      <c r="C1425" s="7">
        <v>1166700000</v>
      </c>
      <c r="D1425" s="7">
        <v>0</v>
      </c>
      <c r="E1425" s="7">
        <v>0</v>
      </c>
      <c r="F1425" s="7">
        <v>130000000</v>
      </c>
      <c r="G1425" s="7">
        <v>0</v>
      </c>
      <c r="H1425" s="7">
        <v>1296700000</v>
      </c>
      <c r="I1425" s="7">
        <v>1196700000</v>
      </c>
      <c r="J1425" s="7">
        <v>92.28811598673559</v>
      </c>
      <c r="K1425" s="7">
        <v>1196700000</v>
      </c>
      <c r="L1425" s="7">
        <v>92.28811598673559</v>
      </c>
      <c r="M1425" s="7">
        <v>1196700000</v>
      </c>
      <c r="N1425" s="7">
        <v>92.28811598673559</v>
      </c>
      <c r="O1425" s="7">
        <v>1196700000</v>
      </c>
      <c r="P1425" s="7">
        <v>92.28811598673559</v>
      </c>
      <c r="Q1425" s="7">
        <v>100000000</v>
      </c>
      <c r="R1425" s="7">
        <v>7.7118840132644397</v>
      </c>
    </row>
    <row r="1426" spans="1:18" x14ac:dyDescent="0.2">
      <c r="A1426" s="5" t="s">
        <v>2029</v>
      </c>
      <c r="B1426" s="14" t="s">
        <v>28</v>
      </c>
      <c r="C1426" s="7">
        <v>1166700000</v>
      </c>
      <c r="D1426" s="7">
        <v>0</v>
      </c>
      <c r="E1426" s="7">
        <v>0</v>
      </c>
      <c r="F1426" s="7">
        <v>130000000</v>
      </c>
      <c r="G1426" s="7">
        <v>0</v>
      </c>
      <c r="H1426" s="7">
        <v>1296700000</v>
      </c>
      <c r="I1426" s="7">
        <v>1196700000</v>
      </c>
      <c r="J1426" s="7">
        <v>92.28811598673559</v>
      </c>
      <c r="K1426" s="7">
        <v>1196700000</v>
      </c>
      <c r="L1426" s="7">
        <v>92.28811598673559</v>
      </c>
      <c r="M1426" s="7">
        <v>1196700000</v>
      </c>
      <c r="N1426" s="7">
        <v>92.28811598673559</v>
      </c>
      <c r="O1426" s="7">
        <v>1196700000</v>
      </c>
      <c r="P1426" s="7">
        <v>92.28811598673559</v>
      </c>
      <c r="Q1426" s="7">
        <v>100000000</v>
      </c>
      <c r="R1426" s="7">
        <v>7.7118840132644397</v>
      </c>
    </row>
    <row r="1427" spans="1:18" x14ac:dyDescent="0.2">
      <c r="A1427" s="5" t="s">
        <v>2030</v>
      </c>
      <c r="B1427" s="14" t="s">
        <v>26</v>
      </c>
      <c r="C1427" s="7">
        <v>1166700000</v>
      </c>
      <c r="D1427" s="7">
        <v>0</v>
      </c>
      <c r="E1427" s="7">
        <v>0</v>
      </c>
      <c r="F1427" s="7">
        <v>130000000</v>
      </c>
      <c r="G1427" s="7">
        <v>0</v>
      </c>
      <c r="H1427" s="7">
        <v>1296700000</v>
      </c>
      <c r="I1427" s="7">
        <v>1196700000</v>
      </c>
      <c r="J1427" s="7">
        <v>92.28811598673559</v>
      </c>
      <c r="K1427" s="7">
        <v>1196700000</v>
      </c>
      <c r="L1427" s="7">
        <v>92.28811598673559</v>
      </c>
      <c r="M1427" s="7">
        <v>1196700000</v>
      </c>
      <c r="N1427" s="7">
        <v>92.28811598673559</v>
      </c>
      <c r="O1427" s="7">
        <v>1196700000</v>
      </c>
      <c r="P1427" s="7">
        <v>92.28811598673559</v>
      </c>
      <c r="Q1427" s="7">
        <v>100000000</v>
      </c>
      <c r="R1427" s="7">
        <v>7.7118840132644397</v>
      </c>
    </row>
    <row r="1428" spans="1:18" x14ac:dyDescent="0.2">
      <c r="A1428" s="5" t="s">
        <v>2031</v>
      </c>
      <c r="B1428" s="14" t="s">
        <v>2032</v>
      </c>
      <c r="C1428" s="7">
        <v>300000000</v>
      </c>
      <c r="D1428" s="7">
        <v>0</v>
      </c>
      <c r="E1428" s="7">
        <v>0</v>
      </c>
      <c r="F1428" s="7">
        <v>30000000</v>
      </c>
      <c r="G1428" s="7">
        <v>0</v>
      </c>
      <c r="H1428" s="7">
        <v>330000000</v>
      </c>
      <c r="I1428" s="7">
        <v>330000000</v>
      </c>
      <c r="J1428" s="7">
        <v>100</v>
      </c>
      <c r="K1428" s="7">
        <v>330000000</v>
      </c>
      <c r="L1428" s="7">
        <v>100</v>
      </c>
      <c r="M1428" s="7">
        <v>330000000</v>
      </c>
      <c r="N1428" s="7">
        <v>100</v>
      </c>
      <c r="O1428" s="7">
        <v>330000000</v>
      </c>
      <c r="P1428" s="7">
        <v>100</v>
      </c>
      <c r="Q1428" s="7">
        <v>0</v>
      </c>
      <c r="R1428" s="7">
        <v>0</v>
      </c>
    </row>
    <row r="1429" spans="1:18" x14ac:dyDescent="0.2">
      <c r="A1429" s="5" t="s">
        <v>2033</v>
      </c>
      <c r="B1429" s="14" t="s">
        <v>33</v>
      </c>
      <c r="C1429" s="7">
        <v>300000000</v>
      </c>
      <c r="D1429" s="7">
        <v>0</v>
      </c>
      <c r="E1429" s="7">
        <v>0</v>
      </c>
      <c r="F1429" s="7">
        <v>30000000</v>
      </c>
      <c r="G1429" s="7">
        <v>0</v>
      </c>
      <c r="H1429" s="7">
        <v>330000000</v>
      </c>
      <c r="I1429" s="7">
        <v>330000000</v>
      </c>
      <c r="J1429" s="7">
        <v>100</v>
      </c>
      <c r="K1429" s="7">
        <v>330000000</v>
      </c>
      <c r="L1429" s="7">
        <v>100</v>
      </c>
      <c r="M1429" s="7">
        <v>330000000</v>
      </c>
      <c r="N1429" s="7">
        <v>100</v>
      </c>
      <c r="O1429" s="7">
        <v>330000000</v>
      </c>
      <c r="P1429" s="7">
        <v>100</v>
      </c>
      <c r="Q1429" s="7">
        <v>0</v>
      </c>
      <c r="R1429" s="7">
        <v>0</v>
      </c>
    </row>
    <row r="1430" spans="1:18" x14ac:dyDescent="0.2">
      <c r="A1430" s="5" t="s">
        <v>2034</v>
      </c>
      <c r="B1430" s="14" t="s">
        <v>2035</v>
      </c>
      <c r="C1430" s="7">
        <v>866700000</v>
      </c>
      <c r="D1430" s="7">
        <v>0</v>
      </c>
      <c r="E1430" s="7">
        <v>0</v>
      </c>
      <c r="F1430" s="7">
        <v>100000000</v>
      </c>
      <c r="G1430" s="7">
        <v>0</v>
      </c>
      <c r="H1430" s="7">
        <v>966700000</v>
      </c>
      <c r="I1430" s="7">
        <v>866700000</v>
      </c>
      <c r="J1430" s="7">
        <v>89.655529119685511</v>
      </c>
      <c r="K1430" s="7">
        <v>866700000</v>
      </c>
      <c r="L1430" s="7">
        <v>89.655529119685511</v>
      </c>
      <c r="M1430" s="7">
        <v>866700000</v>
      </c>
      <c r="N1430" s="7">
        <v>89.655529119685511</v>
      </c>
      <c r="O1430" s="7">
        <v>866700000</v>
      </c>
      <c r="P1430" s="7">
        <v>89.655529119685511</v>
      </c>
      <c r="Q1430" s="7">
        <v>100000000</v>
      </c>
      <c r="R1430" s="7">
        <v>10.3444708803145</v>
      </c>
    </row>
    <row r="1431" spans="1:18" x14ac:dyDescent="0.2">
      <c r="A1431" s="5" t="s">
        <v>2036</v>
      </c>
      <c r="B1431" s="14" t="s">
        <v>33</v>
      </c>
      <c r="C1431" s="7">
        <v>866700000</v>
      </c>
      <c r="D1431" s="7">
        <v>0</v>
      </c>
      <c r="E1431" s="7">
        <v>0</v>
      </c>
      <c r="F1431" s="7">
        <v>100000000</v>
      </c>
      <c r="G1431" s="7">
        <v>0</v>
      </c>
      <c r="H1431" s="7">
        <v>966700000</v>
      </c>
      <c r="I1431" s="7">
        <v>866700000</v>
      </c>
      <c r="J1431" s="7">
        <v>89.655529119685511</v>
      </c>
      <c r="K1431" s="7">
        <v>866700000</v>
      </c>
      <c r="L1431" s="7">
        <v>89.655529119685511</v>
      </c>
      <c r="M1431" s="7">
        <v>866700000</v>
      </c>
      <c r="N1431" s="7">
        <v>89.655529119685511</v>
      </c>
      <c r="O1431" s="7">
        <v>866700000</v>
      </c>
      <c r="P1431" s="7">
        <v>89.655529119685511</v>
      </c>
      <c r="Q1431" s="7">
        <v>100000000</v>
      </c>
      <c r="R1431" s="7">
        <v>10.3444708803145</v>
      </c>
    </row>
    <row r="1432" spans="1:18" x14ac:dyDescent="0.2">
      <c r="A1432" s="5" t="s">
        <v>2037</v>
      </c>
      <c r="B1432" s="14" t="s">
        <v>2038</v>
      </c>
      <c r="C1432" s="7">
        <v>2659371220</v>
      </c>
      <c r="D1432" s="7">
        <v>1452156753</v>
      </c>
      <c r="E1432" s="7">
        <v>825426666</v>
      </c>
      <c r="F1432" s="7">
        <v>0</v>
      </c>
      <c r="G1432" s="7">
        <v>0</v>
      </c>
      <c r="H1432" s="7">
        <v>3286101307</v>
      </c>
      <c r="I1432" s="7">
        <v>3285548507</v>
      </c>
      <c r="J1432" s="7">
        <v>99.983177633665093</v>
      </c>
      <c r="K1432" s="7">
        <v>3285548507</v>
      </c>
      <c r="L1432" s="7">
        <v>99.983177633665093</v>
      </c>
      <c r="M1432" s="7">
        <v>3285548507</v>
      </c>
      <c r="N1432" s="7">
        <v>99.983177633665093</v>
      </c>
      <c r="O1432" s="7">
        <v>3257723462</v>
      </c>
      <c r="P1432" s="7">
        <v>99.136428175858399</v>
      </c>
      <c r="Q1432" s="7">
        <v>552800</v>
      </c>
      <c r="R1432" s="7">
        <v>1.6822366334915902E-2</v>
      </c>
    </row>
    <row r="1433" spans="1:18" x14ac:dyDescent="0.2">
      <c r="A1433" s="5" t="s">
        <v>2039</v>
      </c>
      <c r="B1433" s="14" t="s">
        <v>66</v>
      </c>
      <c r="C1433" s="7">
        <v>2659371220</v>
      </c>
      <c r="D1433" s="7">
        <v>1452156753</v>
      </c>
      <c r="E1433" s="7">
        <v>825426666</v>
      </c>
      <c r="F1433" s="7">
        <v>0</v>
      </c>
      <c r="G1433" s="7">
        <v>0</v>
      </c>
      <c r="H1433" s="7">
        <v>3286101307</v>
      </c>
      <c r="I1433" s="7">
        <v>3285548507</v>
      </c>
      <c r="J1433" s="7">
        <v>99.983177633665093</v>
      </c>
      <c r="K1433" s="7">
        <v>3285548507</v>
      </c>
      <c r="L1433" s="7">
        <v>99.983177633665093</v>
      </c>
      <c r="M1433" s="7">
        <v>3285548507</v>
      </c>
      <c r="N1433" s="7">
        <v>99.983177633665093</v>
      </c>
      <c r="O1433" s="7">
        <v>3257723462</v>
      </c>
      <c r="P1433" s="7">
        <v>99.136428175858399</v>
      </c>
      <c r="Q1433" s="7">
        <v>552800</v>
      </c>
      <c r="R1433" s="7">
        <v>1.6822366334915902E-2</v>
      </c>
    </row>
    <row r="1434" spans="1:18" x14ac:dyDescent="0.2">
      <c r="A1434" s="5" t="s">
        <v>2040</v>
      </c>
      <c r="B1434" s="14" t="s">
        <v>68</v>
      </c>
      <c r="C1434" s="7">
        <v>2659371220</v>
      </c>
      <c r="D1434" s="7">
        <v>1452156753</v>
      </c>
      <c r="E1434" s="7">
        <v>825426666</v>
      </c>
      <c r="F1434" s="7">
        <v>0</v>
      </c>
      <c r="G1434" s="7">
        <v>0</v>
      </c>
      <c r="H1434" s="7">
        <v>3286101307</v>
      </c>
      <c r="I1434" s="7">
        <v>3285548507</v>
      </c>
      <c r="J1434" s="7">
        <v>99.983177633665093</v>
      </c>
      <c r="K1434" s="7">
        <v>3285548507</v>
      </c>
      <c r="L1434" s="7">
        <v>99.983177633665093</v>
      </c>
      <c r="M1434" s="7">
        <v>3285548507</v>
      </c>
      <c r="N1434" s="7">
        <v>99.983177633665093</v>
      </c>
      <c r="O1434" s="7">
        <v>3257723462</v>
      </c>
      <c r="P1434" s="7">
        <v>99.136428175858399</v>
      </c>
      <c r="Q1434" s="7">
        <v>552800</v>
      </c>
      <c r="R1434" s="7">
        <v>1.6822366334915902E-2</v>
      </c>
    </row>
    <row r="1435" spans="1:18" x14ac:dyDescent="0.2">
      <c r="A1435" s="5" t="s">
        <v>2041</v>
      </c>
      <c r="B1435" s="14" t="s">
        <v>2042</v>
      </c>
      <c r="C1435" s="7">
        <v>968218462</v>
      </c>
      <c r="D1435" s="7">
        <v>944418181</v>
      </c>
      <c r="E1435" s="7">
        <v>825426666</v>
      </c>
      <c r="F1435" s="7">
        <v>0</v>
      </c>
      <c r="G1435" s="7">
        <v>0</v>
      </c>
      <c r="H1435" s="7">
        <v>1087209977</v>
      </c>
      <c r="I1435" s="7">
        <v>1086657177</v>
      </c>
      <c r="J1435" s="7">
        <v>99.949154256151601</v>
      </c>
      <c r="K1435" s="7">
        <v>1086657177</v>
      </c>
      <c r="L1435" s="7">
        <v>99.949154256151601</v>
      </c>
      <c r="M1435" s="7">
        <v>1086657177</v>
      </c>
      <c r="N1435" s="7">
        <v>99.949154256151601</v>
      </c>
      <c r="O1435" s="7">
        <v>1058832132</v>
      </c>
      <c r="P1435" s="7">
        <v>97.389846892473798</v>
      </c>
      <c r="Q1435" s="7">
        <v>552800</v>
      </c>
      <c r="R1435" s="7">
        <v>5.0845743848430498E-2</v>
      </c>
    </row>
    <row r="1436" spans="1:18" x14ac:dyDescent="0.2">
      <c r="A1436" s="5" t="s">
        <v>2043</v>
      </c>
      <c r="B1436" s="14" t="s">
        <v>2044</v>
      </c>
      <c r="C1436" s="7">
        <v>968218462</v>
      </c>
      <c r="D1436" s="7">
        <v>944418181</v>
      </c>
      <c r="E1436" s="7">
        <v>825426666</v>
      </c>
      <c r="F1436" s="7">
        <v>0</v>
      </c>
      <c r="G1436" s="7">
        <v>0</v>
      </c>
      <c r="H1436" s="7">
        <v>1087209977</v>
      </c>
      <c r="I1436" s="7">
        <v>1086657177</v>
      </c>
      <c r="J1436" s="7">
        <v>99.949154256151601</v>
      </c>
      <c r="K1436" s="7">
        <v>1086657177</v>
      </c>
      <c r="L1436" s="7">
        <v>99.949154256151601</v>
      </c>
      <c r="M1436" s="7">
        <v>1086657177</v>
      </c>
      <c r="N1436" s="7">
        <v>99.949154256151601</v>
      </c>
      <c r="O1436" s="7">
        <v>1058832132</v>
      </c>
      <c r="P1436" s="7">
        <v>97.389846892473798</v>
      </c>
      <c r="Q1436" s="7">
        <v>552800</v>
      </c>
      <c r="R1436" s="7">
        <v>5.0845743848430498E-2</v>
      </c>
    </row>
    <row r="1437" spans="1:18" x14ac:dyDescent="0.2">
      <c r="A1437" s="5" t="s">
        <v>2045</v>
      </c>
      <c r="B1437" s="14" t="s">
        <v>1957</v>
      </c>
      <c r="C1437" s="7">
        <v>968218462</v>
      </c>
      <c r="D1437" s="7">
        <v>944418181</v>
      </c>
      <c r="E1437" s="7">
        <v>825426666</v>
      </c>
      <c r="F1437" s="7">
        <v>0</v>
      </c>
      <c r="G1437" s="7">
        <v>0</v>
      </c>
      <c r="H1437" s="7">
        <v>1087209977</v>
      </c>
      <c r="I1437" s="7">
        <v>1086657177</v>
      </c>
      <c r="J1437" s="7">
        <v>99.949154256151601</v>
      </c>
      <c r="K1437" s="7">
        <v>1086657177</v>
      </c>
      <c r="L1437" s="7">
        <v>99.949154256151601</v>
      </c>
      <c r="M1437" s="7">
        <v>1086657177</v>
      </c>
      <c r="N1437" s="7">
        <v>99.949154256151601</v>
      </c>
      <c r="O1437" s="7">
        <v>1058832132</v>
      </c>
      <c r="P1437" s="7">
        <v>97.389846892473798</v>
      </c>
      <c r="Q1437" s="7">
        <v>552800</v>
      </c>
      <c r="R1437" s="7">
        <v>5.0845743848430498E-2</v>
      </c>
    </row>
    <row r="1438" spans="1:18" x14ac:dyDescent="0.2">
      <c r="A1438" s="5" t="s">
        <v>2046</v>
      </c>
      <c r="B1438" s="14" t="s">
        <v>2047</v>
      </c>
      <c r="C1438" s="7">
        <v>968218462</v>
      </c>
      <c r="D1438" s="7">
        <v>944418181</v>
      </c>
      <c r="E1438" s="7">
        <v>825426666</v>
      </c>
      <c r="F1438" s="7">
        <v>0</v>
      </c>
      <c r="G1438" s="7">
        <v>0</v>
      </c>
      <c r="H1438" s="7">
        <v>1087209977</v>
      </c>
      <c r="I1438" s="7">
        <v>1086657177</v>
      </c>
      <c r="J1438" s="7">
        <v>99.949154256151601</v>
      </c>
      <c r="K1438" s="7">
        <v>1086657177</v>
      </c>
      <c r="L1438" s="7">
        <v>99.949154256151601</v>
      </c>
      <c r="M1438" s="7">
        <v>1086657177</v>
      </c>
      <c r="N1438" s="7">
        <v>99.949154256151601</v>
      </c>
      <c r="O1438" s="7">
        <v>1058832132</v>
      </c>
      <c r="P1438" s="7">
        <v>97.389846892473798</v>
      </c>
      <c r="Q1438" s="7">
        <v>552800</v>
      </c>
      <c r="R1438" s="7">
        <v>5.0845743848430498E-2</v>
      </c>
    </row>
    <row r="1439" spans="1:18" x14ac:dyDescent="0.2">
      <c r="A1439" s="5" t="s">
        <v>2048</v>
      </c>
      <c r="B1439" s="14" t="s">
        <v>78</v>
      </c>
      <c r="C1439" s="7">
        <v>118000000</v>
      </c>
      <c r="D1439" s="7">
        <v>0</v>
      </c>
      <c r="E1439" s="7">
        <v>0</v>
      </c>
      <c r="F1439" s="7">
        <v>0</v>
      </c>
      <c r="G1439" s="7">
        <v>0</v>
      </c>
      <c r="H1439" s="7">
        <v>118000000</v>
      </c>
      <c r="I1439" s="7">
        <v>118000000</v>
      </c>
      <c r="J1439" s="7">
        <v>100</v>
      </c>
      <c r="K1439" s="7">
        <v>118000000</v>
      </c>
      <c r="L1439" s="7">
        <v>100</v>
      </c>
      <c r="M1439" s="7">
        <v>118000000</v>
      </c>
      <c r="N1439" s="7">
        <v>100</v>
      </c>
      <c r="O1439" s="7">
        <v>118000000</v>
      </c>
      <c r="P1439" s="7">
        <v>100</v>
      </c>
      <c r="Q1439" s="7">
        <v>0</v>
      </c>
      <c r="R1439" s="7">
        <v>0</v>
      </c>
    </row>
    <row r="1440" spans="1:18" x14ac:dyDescent="0.2">
      <c r="A1440" s="5" t="s">
        <v>2049</v>
      </c>
      <c r="B1440" s="14" t="s">
        <v>2023</v>
      </c>
      <c r="C1440" s="7">
        <v>118000000</v>
      </c>
      <c r="D1440" s="7">
        <v>0</v>
      </c>
      <c r="E1440" s="7">
        <v>0</v>
      </c>
      <c r="F1440" s="7">
        <v>0</v>
      </c>
      <c r="G1440" s="7">
        <v>0</v>
      </c>
      <c r="H1440" s="7">
        <v>118000000</v>
      </c>
      <c r="I1440" s="7">
        <v>118000000</v>
      </c>
      <c r="J1440" s="7">
        <v>100</v>
      </c>
      <c r="K1440" s="7">
        <v>118000000</v>
      </c>
      <c r="L1440" s="7">
        <v>100</v>
      </c>
      <c r="M1440" s="7">
        <v>118000000</v>
      </c>
      <c r="N1440" s="7">
        <v>100</v>
      </c>
      <c r="O1440" s="7">
        <v>118000000</v>
      </c>
      <c r="P1440" s="7">
        <v>100</v>
      </c>
      <c r="Q1440" s="7">
        <v>0</v>
      </c>
      <c r="R1440" s="7">
        <v>0</v>
      </c>
    </row>
    <row r="1441" spans="1:18" x14ac:dyDescent="0.2">
      <c r="A1441" s="5" t="s">
        <v>2050</v>
      </c>
      <c r="B1441" s="14" t="s">
        <v>2051</v>
      </c>
      <c r="C1441" s="7">
        <v>60000000</v>
      </c>
      <c r="D1441" s="7">
        <v>0</v>
      </c>
      <c r="E1441" s="7">
        <v>15742680</v>
      </c>
      <c r="F1441" s="7">
        <v>0</v>
      </c>
      <c r="G1441" s="7">
        <v>0</v>
      </c>
      <c r="H1441" s="7">
        <v>44257320</v>
      </c>
      <c r="I1441" s="7">
        <v>43704520</v>
      </c>
      <c r="J1441" s="7">
        <v>98.75094108725969</v>
      </c>
      <c r="K1441" s="7">
        <v>43704520</v>
      </c>
      <c r="L1441" s="7">
        <v>98.75094108725969</v>
      </c>
      <c r="M1441" s="7">
        <v>43704520</v>
      </c>
      <c r="N1441" s="7">
        <v>98.75094108725969</v>
      </c>
      <c r="O1441" s="7">
        <v>15879475</v>
      </c>
      <c r="P1441" s="7">
        <v>35.879883824867797</v>
      </c>
      <c r="Q1441" s="7">
        <v>552800</v>
      </c>
      <c r="R1441" s="7">
        <v>1.24905891274031</v>
      </c>
    </row>
    <row r="1442" spans="1:18" x14ac:dyDescent="0.2">
      <c r="A1442" s="5" t="s">
        <v>2052</v>
      </c>
      <c r="B1442" s="14" t="s">
        <v>2023</v>
      </c>
      <c r="C1442" s="7">
        <v>60000000</v>
      </c>
      <c r="D1442" s="7">
        <v>0</v>
      </c>
      <c r="E1442" s="7">
        <v>15742680</v>
      </c>
      <c r="F1442" s="7">
        <v>0</v>
      </c>
      <c r="G1442" s="7">
        <v>0</v>
      </c>
      <c r="H1442" s="7">
        <v>44257320</v>
      </c>
      <c r="I1442" s="7">
        <v>43704520</v>
      </c>
      <c r="J1442" s="7">
        <v>98.75094108725969</v>
      </c>
      <c r="K1442" s="7">
        <v>43704520</v>
      </c>
      <c r="L1442" s="7">
        <v>98.75094108725969</v>
      </c>
      <c r="M1442" s="7">
        <v>43704520</v>
      </c>
      <c r="N1442" s="7">
        <v>98.75094108725969</v>
      </c>
      <c r="O1442" s="7">
        <v>15879475</v>
      </c>
      <c r="P1442" s="7">
        <v>35.879883824867797</v>
      </c>
      <c r="Q1442" s="7">
        <v>552800</v>
      </c>
      <c r="R1442" s="7">
        <v>1.24905891274031</v>
      </c>
    </row>
    <row r="1443" spans="1:18" x14ac:dyDescent="0.2">
      <c r="A1443" s="5" t="s">
        <v>2053</v>
      </c>
      <c r="B1443" s="14" t="s">
        <v>115</v>
      </c>
      <c r="C1443" s="7">
        <v>115500000</v>
      </c>
      <c r="D1443" s="7">
        <v>0</v>
      </c>
      <c r="E1443" s="7">
        <v>0</v>
      </c>
      <c r="F1443" s="7">
        <v>0</v>
      </c>
      <c r="G1443" s="7">
        <v>0</v>
      </c>
      <c r="H1443" s="7">
        <v>115500000</v>
      </c>
      <c r="I1443" s="7">
        <v>115500000</v>
      </c>
      <c r="J1443" s="7">
        <v>100</v>
      </c>
      <c r="K1443" s="7">
        <v>115500000</v>
      </c>
      <c r="L1443" s="7">
        <v>100</v>
      </c>
      <c r="M1443" s="7">
        <v>115500000</v>
      </c>
      <c r="N1443" s="7">
        <v>100</v>
      </c>
      <c r="O1443" s="7">
        <v>115500000</v>
      </c>
      <c r="P1443" s="7">
        <v>100</v>
      </c>
      <c r="Q1443" s="7">
        <v>0</v>
      </c>
      <c r="R1443" s="7">
        <v>0</v>
      </c>
    </row>
    <row r="1444" spans="1:18" x14ac:dyDescent="0.2">
      <c r="A1444" s="5" t="s">
        <v>2054</v>
      </c>
      <c r="B1444" s="14" t="s">
        <v>2023</v>
      </c>
      <c r="C1444" s="7">
        <v>115500000</v>
      </c>
      <c r="D1444" s="7">
        <v>0</v>
      </c>
      <c r="E1444" s="7">
        <v>0</v>
      </c>
      <c r="F1444" s="7">
        <v>0</v>
      </c>
      <c r="G1444" s="7">
        <v>0</v>
      </c>
      <c r="H1444" s="7">
        <v>115500000</v>
      </c>
      <c r="I1444" s="7">
        <v>115500000</v>
      </c>
      <c r="J1444" s="7">
        <v>100</v>
      </c>
      <c r="K1444" s="7">
        <v>115500000</v>
      </c>
      <c r="L1444" s="7">
        <v>100</v>
      </c>
      <c r="M1444" s="7">
        <v>115500000</v>
      </c>
      <c r="N1444" s="7">
        <v>100</v>
      </c>
      <c r="O1444" s="7">
        <v>115500000</v>
      </c>
      <c r="P1444" s="7">
        <v>100</v>
      </c>
      <c r="Q1444" s="7">
        <v>0</v>
      </c>
      <c r="R1444" s="7">
        <v>0</v>
      </c>
    </row>
    <row r="1445" spans="1:18" x14ac:dyDescent="0.2">
      <c r="A1445" s="5" t="s">
        <v>2055</v>
      </c>
      <c r="B1445" s="14" t="s">
        <v>82</v>
      </c>
      <c r="C1445" s="7">
        <v>0</v>
      </c>
      <c r="D1445" s="7">
        <v>68663121</v>
      </c>
      <c r="E1445" s="7">
        <v>0</v>
      </c>
      <c r="F1445" s="7">
        <v>0</v>
      </c>
      <c r="G1445" s="7">
        <v>0</v>
      </c>
      <c r="H1445" s="7">
        <v>68663121</v>
      </c>
      <c r="I1445" s="7">
        <v>68663121</v>
      </c>
      <c r="J1445" s="7">
        <v>100</v>
      </c>
      <c r="K1445" s="7">
        <v>68663121</v>
      </c>
      <c r="L1445" s="7">
        <v>100</v>
      </c>
      <c r="M1445" s="7">
        <v>68663121</v>
      </c>
      <c r="N1445" s="7">
        <v>100</v>
      </c>
      <c r="O1445" s="7">
        <v>68663121</v>
      </c>
      <c r="P1445" s="7">
        <v>100</v>
      </c>
      <c r="Q1445" s="7">
        <v>0</v>
      </c>
      <c r="R1445" s="7">
        <v>0</v>
      </c>
    </row>
    <row r="1446" spans="1:18" x14ac:dyDescent="0.2">
      <c r="A1446" s="5" t="s">
        <v>2056</v>
      </c>
      <c r="B1446" s="14" t="s">
        <v>2023</v>
      </c>
      <c r="C1446" s="7">
        <v>0</v>
      </c>
      <c r="D1446" s="7">
        <v>68663121</v>
      </c>
      <c r="E1446" s="7">
        <v>0</v>
      </c>
      <c r="F1446" s="7">
        <v>0</v>
      </c>
      <c r="G1446" s="7">
        <v>0</v>
      </c>
      <c r="H1446" s="7">
        <v>68663121</v>
      </c>
      <c r="I1446" s="7">
        <v>68663121</v>
      </c>
      <c r="J1446" s="7">
        <v>100</v>
      </c>
      <c r="K1446" s="7">
        <v>68663121</v>
      </c>
      <c r="L1446" s="7">
        <v>100</v>
      </c>
      <c r="M1446" s="7">
        <v>68663121</v>
      </c>
      <c r="N1446" s="7">
        <v>100</v>
      </c>
      <c r="O1446" s="7">
        <v>68663121</v>
      </c>
      <c r="P1446" s="7">
        <v>100</v>
      </c>
      <c r="Q1446" s="7">
        <v>0</v>
      </c>
      <c r="R1446" s="7">
        <v>0</v>
      </c>
    </row>
    <row r="1447" spans="1:18" x14ac:dyDescent="0.2">
      <c r="A1447" s="5" t="s">
        <v>2057</v>
      </c>
      <c r="B1447" s="14" t="s">
        <v>2058</v>
      </c>
      <c r="C1447" s="7">
        <v>620240250</v>
      </c>
      <c r="D1447" s="7">
        <v>62225058</v>
      </c>
      <c r="E1447" s="7">
        <v>0</v>
      </c>
      <c r="F1447" s="7">
        <v>0</v>
      </c>
      <c r="G1447" s="7">
        <v>0</v>
      </c>
      <c r="H1447" s="7">
        <v>682465308</v>
      </c>
      <c r="I1447" s="7">
        <v>682465308</v>
      </c>
      <c r="J1447" s="7">
        <v>100</v>
      </c>
      <c r="K1447" s="7">
        <v>682465308</v>
      </c>
      <c r="L1447" s="7">
        <v>100</v>
      </c>
      <c r="M1447" s="7">
        <v>682465308</v>
      </c>
      <c r="N1447" s="7">
        <v>100</v>
      </c>
      <c r="O1447" s="7">
        <v>682465308</v>
      </c>
      <c r="P1447" s="7">
        <v>100</v>
      </c>
      <c r="Q1447" s="7">
        <v>0</v>
      </c>
      <c r="R1447" s="7">
        <v>0</v>
      </c>
    </row>
    <row r="1448" spans="1:18" x14ac:dyDescent="0.2">
      <c r="A1448" s="5" t="s">
        <v>2059</v>
      </c>
      <c r="B1448" s="14" t="s">
        <v>2023</v>
      </c>
      <c r="C1448" s="7">
        <v>620240250</v>
      </c>
      <c r="D1448" s="7">
        <v>62225058</v>
      </c>
      <c r="E1448" s="7">
        <v>0</v>
      </c>
      <c r="F1448" s="7">
        <v>0</v>
      </c>
      <c r="G1448" s="7">
        <v>0</v>
      </c>
      <c r="H1448" s="7">
        <v>682465308</v>
      </c>
      <c r="I1448" s="7">
        <v>682465308</v>
      </c>
      <c r="J1448" s="7">
        <v>100</v>
      </c>
      <c r="K1448" s="7">
        <v>682465308</v>
      </c>
      <c r="L1448" s="7">
        <v>100</v>
      </c>
      <c r="M1448" s="7">
        <v>682465308</v>
      </c>
      <c r="N1448" s="7">
        <v>100</v>
      </c>
      <c r="O1448" s="7">
        <v>682465308</v>
      </c>
      <c r="P1448" s="7">
        <v>100</v>
      </c>
      <c r="Q1448" s="7">
        <v>0</v>
      </c>
      <c r="R1448" s="7">
        <v>0</v>
      </c>
    </row>
    <row r="1449" spans="1:18" x14ac:dyDescent="0.2">
      <c r="A1449" s="5" t="s">
        <v>2060</v>
      </c>
      <c r="B1449" s="14" t="s">
        <v>2061</v>
      </c>
      <c r="C1449" s="7">
        <v>54478212</v>
      </c>
      <c r="D1449" s="7">
        <v>0</v>
      </c>
      <c r="E1449" s="7">
        <v>9683986</v>
      </c>
      <c r="F1449" s="7">
        <v>0</v>
      </c>
      <c r="G1449" s="7">
        <v>0</v>
      </c>
      <c r="H1449" s="7">
        <v>44794226</v>
      </c>
      <c r="I1449" s="7">
        <v>44794226</v>
      </c>
      <c r="J1449" s="7">
        <v>100</v>
      </c>
      <c r="K1449" s="7">
        <v>44794226</v>
      </c>
      <c r="L1449" s="7">
        <v>100</v>
      </c>
      <c r="M1449" s="7">
        <v>44794226</v>
      </c>
      <c r="N1449" s="7">
        <v>100</v>
      </c>
      <c r="O1449" s="7">
        <v>44794226</v>
      </c>
      <c r="P1449" s="7">
        <v>100</v>
      </c>
      <c r="Q1449" s="7">
        <v>0</v>
      </c>
      <c r="R1449" s="7">
        <v>0</v>
      </c>
    </row>
    <row r="1450" spans="1:18" x14ac:dyDescent="0.2">
      <c r="A1450" s="5" t="s">
        <v>2062</v>
      </c>
      <c r="B1450" s="14" t="s">
        <v>2023</v>
      </c>
      <c r="C1450" s="7">
        <v>54478212</v>
      </c>
      <c r="D1450" s="7">
        <v>0</v>
      </c>
      <c r="E1450" s="7">
        <v>9683986</v>
      </c>
      <c r="F1450" s="7">
        <v>0</v>
      </c>
      <c r="G1450" s="7">
        <v>0</v>
      </c>
      <c r="H1450" s="7">
        <v>44794226</v>
      </c>
      <c r="I1450" s="7">
        <v>44794226</v>
      </c>
      <c r="J1450" s="7">
        <v>100</v>
      </c>
      <c r="K1450" s="7">
        <v>44794226</v>
      </c>
      <c r="L1450" s="7">
        <v>100</v>
      </c>
      <c r="M1450" s="7">
        <v>44794226</v>
      </c>
      <c r="N1450" s="7">
        <v>100</v>
      </c>
      <c r="O1450" s="7">
        <v>44794226</v>
      </c>
      <c r="P1450" s="7">
        <v>100</v>
      </c>
      <c r="Q1450" s="7">
        <v>0</v>
      </c>
      <c r="R1450" s="7">
        <v>0</v>
      </c>
    </row>
    <row r="1451" spans="1:18" x14ac:dyDescent="0.2">
      <c r="A1451" s="5" t="s">
        <v>2063</v>
      </c>
      <c r="B1451" s="14" t="s">
        <v>2064</v>
      </c>
      <c r="C1451" s="7">
        <v>0</v>
      </c>
      <c r="D1451" s="7">
        <v>1154155</v>
      </c>
      <c r="E1451" s="7">
        <v>0</v>
      </c>
      <c r="F1451" s="7">
        <v>0</v>
      </c>
      <c r="G1451" s="7">
        <v>0</v>
      </c>
      <c r="H1451" s="7">
        <v>1154155</v>
      </c>
      <c r="I1451" s="7">
        <v>1154155</v>
      </c>
      <c r="J1451" s="7">
        <v>100</v>
      </c>
      <c r="K1451" s="7">
        <v>1154155</v>
      </c>
      <c r="L1451" s="7">
        <v>100</v>
      </c>
      <c r="M1451" s="7">
        <v>1154155</v>
      </c>
      <c r="N1451" s="7">
        <v>100</v>
      </c>
      <c r="O1451" s="7">
        <v>1154155</v>
      </c>
      <c r="P1451" s="7">
        <v>100</v>
      </c>
      <c r="Q1451" s="7">
        <v>0</v>
      </c>
      <c r="R1451" s="7">
        <v>0</v>
      </c>
    </row>
    <row r="1452" spans="1:18" x14ac:dyDescent="0.2">
      <c r="A1452" s="5" t="s">
        <v>2065</v>
      </c>
      <c r="B1452" s="14" t="s">
        <v>2023</v>
      </c>
      <c r="C1452" s="7">
        <v>0</v>
      </c>
      <c r="D1452" s="7">
        <v>1154155</v>
      </c>
      <c r="E1452" s="7">
        <v>0</v>
      </c>
      <c r="F1452" s="7">
        <v>0</v>
      </c>
      <c r="G1452" s="7">
        <v>0</v>
      </c>
      <c r="H1452" s="7">
        <v>1154155</v>
      </c>
      <c r="I1452" s="7">
        <v>1154155</v>
      </c>
      <c r="J1452" s="7">
        <v>100</v>
      </c>
      <c r="K1452" s="7">
        <v>1154155</v>
      </c>
      <c r="L1452" s="7">
        <v>100</v>
      </c>
      <c r="M1452" s="7">
        <v>1154155</v>
      </c>
      <c r="N1452" s="7">
        <v>100</v>
      </c>
      <c r="O1452" s="7">
        <v>1154155</v>
      </c>
      <c r="P1452" s="7">
        <v>100</v>
      </c>
      <c r="Q1452" s="7">
        <v>0</v>
      </c>
      <c r="R1452" s="7">
        <v>0</v>
      </c>
    </row>
    <row r="1453" spans="1:18" x14ac:dyDescent="0.2">
      <c r="A1453" s="5" t="s">
        <v>2066</v>
      </c>
      <c r="B1453" s="14" t="s">
        <v>1367</v>
      </c>
      <c r="C1453" s="7">
        <v>0</v>
      </c>
      <c r="D1453" s="7">
        <v>800000000</v>
      </c>
      <c r="E1453" s="7">
        <v>800000000</v>
      </c>
      <c r="F1453" s="7">
        <v>0</v>
      </c>
      <c r="G1453" s="7">
        <v>0</v>
      </c>
      <c r="H1453" s="7">
        <v>0</v>
      </c>
      <c r="I1453" s="7">
        <v>0</v>
      </c>
      <c r="J1453" s="7">
        <v>0</v>
      </c>
      <c r="K1453" s="7">
        <v>0</v>
      </c>
      <c r="L1453" s="7">
        <v>0</v>
      </c>
      <c r="M1453" s="7">
        <v>0</v>
      </c>
      <c r="N1453" s="7">
        <v>0</v>
      </c>
      <c r="O1453" s="7">
        <v>0</v>
      </c>
      <c r="P1453" s="7">
        <v>0</v>
      </c>
      <c r="Q1453" s="7">
        <v>0</v>
      </c>
      <c r="R1453" s="7">
        <v>0</v>
      </c>
    </row>
    <row r="1454" spans="1:18" x14ac:dyDescent="0.2">
      <c r="A1454" s="5" t="s">
        <v>2067</v>
      </c>
      <c r="B1454" s="14" t="s">
        <v>2023</v>
      </c>
      <c r="C1454" s="7">
        <v>0</v>
      </c>
      <c r="D1454" s="7">
        <v>800000000</v>
      </c>
      <c r="E1454" s="7">
        <v>800000000</v>
      </c>
      <c r="F1454" s="7">
        <v>0</v>
      </c>
      <c r="G1454" s="7">
        <v>0</v>
      </c>
      <c r="H1454" s="7">
        <v>0</v>
      </c>
      <c r="I1454" s="7">
        <v>0</v>
      </c>
      <c r="J1454" s="7">
        <v>0</v>
      </c>
      <c r="K1454" s="7">
        <v>0</v>
      </c>
      <c r="L1454" s="7">
        <v>0</v>
      </c>
      <c r="M1454" s="7">
        <v>0</v>
      </c>
      <c r="N1454" s="7">
        <v>0</v>
      </c>
      <c r="O1454" s="7">
        <v>0</v>
      </c>
      <c r="P1454" s="7">
        <v>0</v>
      </c>
      <c r="Q1454" s="7">
        <v>0</v>
      </c>
      <c r="R1454" s="7">
        <v>0</v>
      </c>
    </row>
    <row r="1455" spans="1:18" x14ac:dyDescent="0.2">
      <c r="A1455" s="5" t="s">
        <v>2068</v>
      </c>
      <c r="B1455" s="14" t="s">
        <v>2069</v>
      </c>
      <c r="C1455" s="7">
        <v>0</v>
      </c>
      <c r="D1455" s="7">
        <v>12375847</v>
      </c>
      <c r="E1455" s="7">
        <v>0</v>
      </c>
      <c r="F1455" s="7">
        <v>0</v>
      </c>
      <c r="G1455" s="7">
        <v>0</v>
      </c>
      <c r="H1455" s="7">
        <v>12375847</v>
      </c>
      <c r="I1455" s="7">
        <v>12375847</v>
      </c>
      <c r="J1455" s="7">
        <v>100</v>
      </c>
      <c r="K1455" s="7">
        <v>12375847</v>
      </c>
      <c r="L1455" s="7">
        <v>100</v>
      </c>
      <c r="M1455" s="7">
        <v>12375847</v>
      </c>
      <c r="N1455" s="7">
        <v>100</v>
      </c>
      <c r="O1455" s="7">
        <v>12375847</v>
      </c>
      <c r="P1455" s="7">
        <v>100</v>
      </c>
      <c r="Q1455" s="7">
        <v>0</v>
      </c>
      <c r="R1455" s="7">
        <v>0</v>
      </c>
    </row>
    <row r="1456" spans="1:18" x14ac:dyDescent="0.2">
      <c r="A1456" s="5" t="s">
        <v>2070</v>
      </c>
      <c r="B1456" s="14" t="s">
        <v>2023</v>
      </c>
      <c r="C1456" s="7">
        <v>0</v>
      </c>
      <c r="D1456" s="7">
        <v>12375847</v>
      </c>
      <c r="E1456" s="7">
        <v>0</v>
      </c>
      <c r="F1456" s="7">
        <v>0</v>
      </c>
      <c r="G1456" s="7">
        <v>0</v>
      </c>
      <c r="H1456" s="7">
        <v>12375847</v>
      </c>
      <c r="I1456" s="7">
        <v>12375847</v>
      </c>
      <c r="J1456" s="7">
        <v>100</v>
      </c>
      <c r="K1456" s="7">
        <v>12375847</v>
      </c>
      <c r="L1456" s="7">
        <v>100</v>
      </c>
      <c r="M1456" s="7">
        <v>12375847</v>
      </c>
      <c r="N1456" s="7">
        <v>100</v>
      </c>
      <c r="O1456" s="7">
        <v>12375847</v>
      </c>
      <c r="P1456" s="7">
        <v>100</v>
      </c>
      <c r="Q1456" s="7">
        <v>0</v>
      </c>
      <c r="R1456" s="7">
        <v>0</v>
      </c>
    </row>
    <row r="1457" spans="1:18" x14ac:dyDescent="0.2">
      <c r="A1457" s="5" t="s">
        <v>2071</v>
      </c>
      <c r="B1457" s="14" t="s">
        <v>2072</v>
      </c>
      <c r="C1457" s="7">
        <v>1691152758</v>
      </c>
      <c r="D1457" s="7">
        <v>427738572</v>
      </c>
      <c r="E1457" s="7">
        <v>0</v>
      </c>
      <c r="F1457" s="7">
        <v>0</v>
      </c>
      <c r="G1457" s="7">
        <v>0</v>
      </c>
      <c r="H1457" s="7">
        <v>2118891330</v>
      </c>
      <c r="I1457" s="7">
        <v>2118891330</v>
      </c>
      <c r="J1457" s="7">
        <v>100</v>
      </c>
      <c r="K1457" s="7">
        <v>2118891330</v>
      </c>
      <c r="L1457" s="7">
        <v>100</v>
      </c>
      <c r="M1457" s="7">
        <v>2118891330</v>
      </c>
      <c r="N1457" s="7">
        <v>100</v>
      </c>
      <c r="O1457" s="7">
        <v>2118891330</v>
      </c>
      <c r="P1457" s="7">
        <v>100</v>
      </c>
      <c r="Q1457" s="7">
        <v>0</v>
      </c>
      <c r="R1457" s="7">
        <v>0</v>
      </c>
    </row>
    <row r="1458" spans="1:18" x14ac:dyDescent="0.2">
      <c r="A1458" s="5" t="s">
        <v>2073</v>
      </c>
      <c r="B1458" s="14" t="s">
        <v>94</v>
      </c>
      <c r="C1458" s="7">
        <v>1691152758</v>
      </c>
      <c r="D1458" s="7">
        <v>427738572</v>
      </c>
      <c r="E1458" s="7">
        <v>0</v>
      </c>
      <c r="F1458" s="7">
        <v>0</v>
      </c>
      <c r="G1458" s="7">
        <v>0</v>
      </c>
      <c r="H1458" s="7">
        <v>2118891330</v>
      </c>
      <c r="I1458" s="7">
        <v>2118891330</v>
      </c>
      <c r="J1458" s="7">
        <v>100</v>
      </c>
      <c r="K1458" s="7">
        <v>2118891330</v>
      </c>
      <c r="L1458" s="7">
        <v>100</v>
      </c>
      <c r="M1458" s="7">
        <v>2118891330</v>
      </c>
      <c r="N1458" s="7">
        <v>100</v>
      </c>
      <c r="O1458" s="7">
        <v>2118891330</v>
      </c>
      <c r="P1458" s="7">
        <v>100</v>
      </c>
      <c r="Q1458" s="7">
        <v>0</v>
      </c>
      <c r="R1458" s="7">
        <v>0</v>
      </c>
    </row>
    <row r="1459" spans="1:18" x14ac:dyDescent="0.2">
      <c r="A1459" s="5" t="s">
        <v>2074</v>
      </c>
      <c r="B1459" s="14" t="s">
        <v>2075</v>
      </c>
      <c r="C1459" s="7">
        <v>1691152758</v>
      </c>
      <c r="D1459" s="7">
        <v>427738572</v>
      </c>
      <c r="E1459" s="7">
        <v>0</v>
      </c>
      <c r="F1459" s="7">
        <v>0</v>
      </c>
      <c r="G1459" s="7">
        <v>0</v>
      </c>
      <c r="H1459" s="7">
        <v>2118891330</v>
      </c>
      <c r="I1459" s="7">
        <v>2118891330</v>
      </c>
      <c r="J1459" s="7">
        <v>100</v>
      </c>
      <c r="K1459" s="7">
        <v>2118891330</v>
      </c>
      <c r="L1459" s="7">
        <v>100</v>
      </c>
      <c r="M1459" s="7">
        <v>2118891330</v>
      </c>
      <c r="N1459" s="7">
        <v>100</v>
      </c>
      <c r="O1459" s="7">
        <v>2118891330</v>
      </c>
      <c r="P1459" s="7">
        <v>100</v>
      </c>
      <c r="Q1459" s="7">
        <v>0</v>
      </c>
      <c r="R1459" s="7">
        <v>0</v>
      </c>
    </row>
    <row r="1460" spans="1:18" x14ac:dyDescent="0.2">
      <c r="A1460" s="5" t="s">
        <v>2076</v>
      </c>
      <c r="B1460" s="14" t="s">
        <v>2047</v>
      </c>
      <c r="C1460" s="7">
        <v>1691152758</v>
      </c>
      <c r="D1460" s="7">
        <v>427738572</v>
      </c>
      <c r="E1460" s="7">
        <v>0</v>
      </c>
      <c r="F1460" s="7">
        <v>0</v>
      </c>
      <c r="G1460" s="7">
        <v>0</v>
      </c>
      <c r="H1460" s="7">
        <v>2118891330</v>
      </c>
      <c r="I1460" s="7">
        <v>2118891330</v>
      </c>
      <c r="J1460" s="7">
        <v>100</v>
      </c>
      <c r="K1460" s="7">
        <v>2118891330</v>
      </c>
      <c r="L1460" s="7">
        <v>100</v>
      </c>
      <c r="M1460" s="7">
        <v>2118891330</v>
      </c>
      <c r="N1460" s="7">
        <v>100</v>
      </c>
      <c r="O1460" s="7">
        <v>2118891330</v>
      </c>
      <c r="P1460" s="7">
        <v>100</v>
      </c>
      <c r="Q1460" s="7">
        <v>0</v>
      </c>
      <c r="R1460" s="7">
        <v>0</v>
      </c>
    </row>
    <row r="1461" spans="1:18" x14ac:dyDescent="0.2">
      <c r="A1461" s="5" t="s">
        <v>2077</v>
      </c>
      <c r="B1461" s="14" t="s">
        <v>2078</v>
      </c>
      <c r="C1461" s="7">
        <v>1258975790</v>
      </c>
      <c r="D1461" s="7">
        <v>0</v>
      </c>
      <c r="E1461" s="7">
        <v>0</v>
      </c>
      <c r="F1461" s="7">
        <v>0</v>
      </c>
      <c r="G1461" s="7">
        <v>0</v>
      </c>
      <c r="H1461" s="7">
        <v>1258975790</v>
      </c>
      <c r="I1461" s="7">
        <v>1258975790</v>
      </c>
      <c r="J1461" s="7">
        <v>100</v>
      </c>
      <c r="K1461" s="7">
        <v>1258975790</v>
      </c>
      <c r="L1461" s="7">
        <v>100</v>
      </c>
      <c r="M1461" s="7">
        <v>1258975790</v>
      </c>
      <c r="N1461" s="7">
        <v>100</v>
      </c>
      <c r="O1461" s="7">
        <v>1258975790</v>
      </c>
      <c r="P1461" s="7">
        <v>100</v>
      </c>
      <c r="Q1461" s="7">
        <v>0</v>
      </c>
      <c r="R1461" s="7">
        <v>0</v>
      </c>
    </row>
    <row r="1462" spans="1:18" x14ac:dyDescent="0.2">
      <c r="A1462" s="5" t="s">
        <v>2079</v>
      </c>
      <c r="B1462" s="14" t="s">
        <v>2080</v>
      </c>
      <c r="C1462" s="7">
        <v>1258975790</v>
      </c>
      <c r="D1462" s="7">
        <v>0</v>
      </c>
      <c r="E1462" s="7">
        <v>0</v>
      </c>
      <c r="F1462" s="7">
        <v>0</v>
      </c>
      <c r="G1462" s="7">
        <v>0</v>
      </c>
      <c r="H1462" s="7">
        <v>1258975790</v>
      </c>
      <c r="I1462" s="7">
        <v>1258975790</v>
      </c>
      <c r="J1462" s="7">
        <v>100</v>
      </c>
      <c r="K1462" s="7">
        <v>1258975790</v>
      </c>
      <c r="L1462" s="7">
        <v>100</v>
      </c>
      <c r="M1462" s="7">
        <v>1258975790</v>
      </c>
      <c r="N1462" s="7">
        <v>100</v>
      </c>
      <c r="O1462" s="7">
        <v>1258975790</v>
      </c>
      <c r="P1462" s="7">
        <v>100</v>
      </c>
      <c r="Q1462" s="7">
        <v>0</v>
      </c>
      <c r="R1462" s="7">
        <v>0</v>
      </c>
    </row>
    <row r="1463" spans="1:18" x14ac:dyDescent="0.2">
      <c r="A1463" s="5" t="s">
        <v>2081</v>
      </c>
      <c r="B1463" s="14" t="s">
        <v>2082</v>
      </c>
      <c r="C1463" s="7">
        <v>400000000</v>
      </c>
      <c r="D1463" s="7">
        <v>111848981</v>
      </c>
      <c r="E1463" s="7">
        <v>0</v>
      </c>
      <c r="F1463" s="7">
        <v>0</v>
      </c>
      <c r="G1463" s="7">
        <v>0</v>
      </c>
      <c r="H1463" s="7">
        <v>511848981</v>
      </c>
      <c r="I1463" s="7">
        <v>511848981</v>
      </c>
      <c r="J1463" s="7">
        <v>100</v>
      </c>
      <c r="K1463" s="7">
        <v>511848981</v>
      </c>
      <c r="L1463" s="7">
        <v>100</v>
      </c>
      <c r="M1463" s="7">
        <v>511848981</v>
      </c>
      <c r="N1463" s="7">
        <v>100</v>
      </c>
      <c r="O1463" s="7">
        <v>511848981</v>
      </c>
      <c r="P1463" s="7">
        <v>100</v>
      </c>
      <c r="Q1463" s="7">
        <v>0</v>
      </c>
      <c r="R1463" s="7">
        <v>0</v>
      </c>
    </row>
    <row r="1464" spans="1:18" x14ac:dyDescent="0.2">
      <c r="A1464" s="5" t="s">
        <v>2083</v>
      </c>
      <c r="B1464" s="14" t="s">
        <v>2080</v>
      </c>
      <c r="C1464" s="7">
        <v>400000000</v>
      </c>
      <c r="D1464" s="7">
        <v>111848981</v>
      </c>
      <c r="E1464" s="7">
        <v>0</v>
      </c>
      <c r="F1464" s="7">
        <v>0</v>
      </c>
      <c r="G1464" s="7">
        <v>0</v>
      </c>
      <c r="H1464" s="7">
        <v>511848981</v>
      </c>
      <c r="I1464" s="7">
        <v>511848981</v>
      </c>
      <c r="J1464" s="7">
        <v>100</v>
      </c>
      <c r="K1464" s="7">
        <v>511848981</v>
      </c>
      <c r="L1464" s="7">
        <v>100</v>
      </c>
      <c r="M1464" s="7">
        <v>511848981</v>
      </c>
      <c r="N1464" s="7">
        <v>100</v>
      </c>
      <c r="O1464" s="7">
        <v>511848981</v>
      </c>
      <c r="P1464" s="7">
        <v>100</v>
      </c>
      <c r="Q1464" s="7">
        <v>0</v>
      </c>
      <c r="R1464" s="7">
        <v>0</v>
      </c>
    </row>
    <row r="1465" spans="1:18" x14ac:dyDescent="0.2">
      <c r="A1465" s="5" t="s">
        <v>2084</v>
      </c>
      <c r="B1465" s="14" t="s">
        <v>2085</v>
      </c>
      <c r="C1465" s="7">
        <v>32176968</v>
      </c>
      <c r="D1465" s="7">
        <v>1418701</v>
      </c>
      <c r="E1465" s="7">
        <v>0</v>
      </c>
      <c r="F1465" s="7">
        <v>0</v>
      </c>
      <c r="G1465" s="7">
        <v>0</v>
      </c>
      <c r="H1465" s="7">
        <v>33595669</v>
      </c>
      <c r="I1465" s="7">
        <v>33595669</v>
      </c>
      <c r="J1465" s="7">
        <v>100</v>
      </c>
      <c r="K1465" s="7">
        <v>33595669</v>
      </c>
      <c r="L1465" s="7">
        <v>100</v>
      </c>
      <c r="M1465" s="7">
        <v>33595669</v>
      </c>
      <c r="N1465" s="7">
        <v>100</v>
      </c>
      <c r="O1465" s="7">
        <v>33595669</v>
      </c>
      <c r="P1465" s="7">
        <v>100</v>
      </c>
      <c r="Q1465" s="7">
        <v>0</v>
      </c>
      <c r="R1465" s="7">
        <v>0</v>
      </c>
    </row>
    <row r="1466" spans="1:18" x14ac:dyDescent="0.2">
      <c r="A1466" s="5" t="s">
        <v>2086</v>
      </c>
      <c r="B1466" s="14" t="s">
        <v>2080</v>
      </c>
      <c r="C1466" s="7">
        <v>32176968</v>
      </c>
      <c r="D1466" s="7">
        <v>1418701</v>
      </c>
      <c r="E1466" s="7">
        <v>0</v>
      </c>
      <c r="F1466" s="7">
        <v>0</v>
      </c>
      <c r="G1466" s="7">
        <v>0</v>
      </c>
      <c r="H1466" s="7">
        <v>33595669</v>
      </c>
      <c r="I1466" s="7">
        <v>33595669</v>
      </c>
      <c r="J1466" s="7">
        <v>100</v>
      </c>
      <c r="K1466" s="7">
        <v>33595669</v>
      </c>
      <c r="L1466" s="7">
        <v>100</v>
      </c>
      <c r="M1466" s="7">
        <v>33595669</v>
      </c>
      <c r="N1466" s="7">
        <v>100</v>
      </c>
      <c r="O1466" s="7">
        <v>33595669</v>
      </c>
      <c r="P1466" s="7">
        <v>100</v>
      </c>
      <c r="Q1466" s="7">
        <v>0</v>
      </c>
      <c r="R1466" s="7">
        <v>0</v>
      </c>
    </row>
    <row r="1467" spans="1:18" x14ac:dyDescent="0.2">
      <c r="A1467" s="5" t="s">
        <v>2087</v>
      </c>
      <c r="B1467" s="14" t="s">
        <v>2088</v>
      </c>
      <c r="C1467" s="7">
        <v>0</v>
      </c>
      <c r="D1467" s="7">
        <v>287783932</v>
      </c>
      <c r="E1467" s="7">
        <v>0</v>
      </c>
      <c r="F1467" s="7">
        <v>0</v>
      </c>
      <c r="G1467" s="7">
        <v>0</v>
      </c>
      <c r="H1467" s="7">
        <v>287783932</v>
      </c>
      <c r="I1467" s="7">
        <v>287783932</v>
      </c>
      <c r="J1467" s="7">
        <v>100</v>
      </c>
      <c r="K1467" s="7">
        <v>287783932</v>
      </c>
      <c r="L1467" s="7">
        <v>100</v>
      </c>
      <c r="M1467" s="7">
        <v>287783932</v>
      </c>
      <c r="N1467" s="7">
        <v>100</v>
      </c>
      <c r="O1467" s="7">
        <v>287783932</v>
      </c>
      <c r="P1467" s="7">
        <v>100</v>
      </c>
      <c r="Q1467" s="7">
        <v>0</v>
      </c>
      <c r="R1467" s="7">
        <v>0</v>
      </c>
    </row>
    <row r="1468" spans="1:18" x14ac:dyDescent="0.2">
      <c r="A1468" s="5" t="s">
        <v>2089</v>
      </c>
      <c r="B1468" s="14" t="s">
        <v>2080</v>
      </c>
      <c r="C1468" s="7">
        <v>0</v>
      </c>
      <c r="D1468" s="7">
        <v>287783932</v>
      </c>
      <c r="E1468" s="7">
        <v>0</v>
      </c>
      <c r="F1468" s="7">
        <v>0</v>
      </c>
      <c r="G1468" s="7">
        <v>0</v>
      </c>
      <c r="H1468" s="7">
        <v>287783932</v>
      </c>
      <c r="I1468" s="7">
        <v>287783932</v>
      </c>
      <c r="J1468" s="7">
        <v>100</v>
      </c>
      <c r="K1468" s="7">
        <v>287783932</v>
      </c>
      <c r="L1468" s="7">
        <v>100</v>
      </c>
      <c r="M1468" s="7">
        <v>287783932</v>
      </c>
      <c r="N1468" s="7">
        <v>100</v>
      </c>
      <c r="O1468" s="7">
        <v>287783932</v>
      </c>
      <c r="P1468" s="7">
        <v>100</v>
      </c>
      <c r="Q1468" s="7">
        <v>0</v>
      </c>
      <c r="R1468" s="7">
        <v>0</v>
      </c>
    </row>
    <row r="1469" spans="1:18" x14ac:dyDescent="0.2">
      <c r="A1469" s="5" t="s">
        <v>2090</v>
      </c>
      <c r="B1469" s="14" t="s">
        <v>2091</v>
      </c>
      <c r="C1469" s="7">
        <v>0</v>
      </c>
      <c r="D1469" s="7">
        <v>109358</v>
      </c>
      <c r="E1469" s="7">
        <v>0</v>
      </c>
      <c r="F1469" s="7">
        <v>0</v>
      </c>
      <c r="G1469" s="7">
        <v>0</v>
      </c>
      <c r="H1469" s="7">
        <v>109358</v>
      </c>
      <c r="I1469" s="7">
        <v>109358</v>
      </c>
      <c r="J1469" s="7">
        <v>100</v>
      </c>
      <c r="K1469" s="7">
        <v>109358</v>
      </c>
      <c r="L1469" s="7">
        <v>100</v>
      </c>
      <c r="M1469" s="7">
        <v>109358</v>
      </c>
      <c r="N1469" s="7">
        <v>100</v>
      </c>
      <c r="O1469" s="7">
        <v>109358</v>
      </c>
      <c r="P1469" s="7">
        <v>100</v>
      </c>
      <c r="Q1469" s="7">
        <v>0</v>
      </c>
      <c r="R1469" s="7">
        <v>0</v>
      </c>
    </row>
    <row r="1470" spans="1:18" x14ac:dyDescent="0.2">
      <c r="A1470" s="5" t="s">
        <v>2092</v>
      </c>
      <c r="B1470" s="14" t="s">
        <v>2080</v>
      </c>
      <c r="C1470" s="7">
        <v>0</v>
      </c>
      <c r="D1470" s="7">
        <v>109358</v>
      </c>
      <c r="E1470" s="7">
        <v>0</v>
      </c>
      <c r="F1470" s="7">
        <v>0</v>
      </c>
      <c r="G1470" s="7">
        <v>0</v>
      </c>
      <c r="H1470" s="7">
        <v>109358</v>
      </c>
      <c r="I1470" s="7">
        <v>109358</v>
      </c>
      <c r="J1470" s="7">
        <v>100</v>
      </c>
      <c r="K1470" s="7">
        <v>109358</v>
      </c>
      <c r="L1470" s="7">
        <v>100</v>
      </c>
      <c r="M1470" s="7">
        <v>109358</v>
      </c>
      <c r="N1470" s="7">
        <v>100</v>
      </c>
      <c r="O1470" s="7">
        <v>109358</v>
      </c>
      <c r="P1470" s="7">
        <v>100</v>
      </c>
      <c r="Q1470" s="7">
        <v>0</v>
      </c>
      <c r="R1470" s="7">
        <v>0</v>
      </c>
    </row>
    <row r="1471" spans="1:18" x14ac:dyDescent="0.2">
      <c r="A1471" s="5" t="s">
        <v>2093</v>
      </c>
      <c r="B1471" s="14" t="s">
        <v>2094</v>
      </c>
      <c r="C1471" s="7">
        <v>0</v>
      </c>
      <c r="D1471" s="7">
        <v>25885658</v>
      </c>
      <c r="E1471" s="7">
        <v>0</v>
      </c>
      <c r="F1471" s="7">
        <v>0</v>
      </c>
      <c r="G1471" s="7">
        <v>0</v>
      </c>
      <c r="H1471" s="7">
        <v>25885658</v>
      </c>
      <c r="I1471" s="7">
        <v>25885658</v>
      </c>
      <c r="J1471" s="7">
        <v>100</v>
      </c>
      <c r="K1471" s="7">
        <v>25885658</v>
      </c>
      <c r="L1471" s="7">
        <v>100</v>
      </c>
      <c r="M1471" s="7">
        <v>25885658</v>
      </c>
      <c r="N1471" s="7">
        <v>100</v>
      </c>
      <c r="O1471" s="7">
        <v>25885658</v>
      </c>
      <c r="P1471" s="7">
        <v>100</v>
      </c>
      <c r="Q1471" s="7">
        <v>0</v>
      </c>
      <c r="R1471" s="7">
        <v>0</v>
      </c>
    </row>
    <row r="1472" spans="1:18" x14ac:dyDescent="0.2">
      <c r="A1472" s="5" t="s">
        <v>2095</v>
      </c>
      <c r="B1472" s="14" t="s">
        <v>2080</v>
      </c>
      <c r="C1472" s="7">
        <v>0</v>
      </c>
      <c r="D1472" s="7">
        <v>25885658</v>
      </c>
      <c r="E1472" s="7">
        <v>0</v>
      </c>
      <c r="F1472" s="7">
        <v>0</v>
      </c>
      <c r="G1472" s="7">
        <v>0</v>
      </c>
      <c r="H1472" s="7">
        <v>25885658</v>
      </c>
      <c r="I1472" s="7">
        <v>25885658</v>
      </c>
      <c r="J1472" s="7">
        <v>100</v>
      </c>
      <c r="K1472" s="7">
        <v>25885658</v>
      </c>
      <c r="L1472" s="7">
        <v>100</v>
      </c>
      <c r="M1472" s="7">
        <v>25885658</v>
      </c>
      <c r="N1472" s="7">
        <v>100</v>
      </c>
      <c r="O1472" s="7">
        <v>25885658</v>
      </c>
      <c r="P1472" s="7">
        <v>100</v>
      </c>
      <c r="Q1472" s="7">
        <v>0</v>
      </c>
      <c r="R1472" s="7">
        <v>0</v>
      </c>
    </row>
    <row r="1473" spans="1:18" x14ac:dyDescent="0.2">
      <c r="A1473" s="5" t="s">
        <v>2096</v>
      </c>
      <c r="B1473" s="14" t="s">
        <v>2097</v>
      </c>
      <c r="C1473" s="7">
        <v>0</v>
      </c>
      <c r="D1473" s="7">
        <v>691942</v>
      </c>
      <c r="E1473" s="7">
        <v>0</v>
      </c>
      <c r="F1473" s="7">
        <v>0</v>
      </c>
      <c r="G1473" s="7">
        <v>0</v>
      </c>
      <c r="H1473" s="7">
        <v>691942</v>
      </c>
      <c r="I1473" s="7">
        <v>691942</v>
      </c>
      <c r="J1473" s="7">
        <v>100</v>
      </c>
      <c r="K1473" s="7">
        <v>691942</v>
      </c>
      <c r="L1473" s="7">
        <v>100</v>
      </c>
      <c r="M1473" s="7">
        <v>691942</v>
      </c>
      <c r="N1473" s="7">
        <v>100</v>
      </c>
      <c r="O1473" s="7">
        <v>691942</v>
      </c>
      <c r="P1473" s="7">
        <v>100</v>
      </c>
      <c r="Q1473" s="7">
        <v>0</v>
      </c>
      <c r="R1473" s="7">
        <v>0</v>
      </c>
    </row>
    <row r="1474" spans="1:18" x14ac:dyDescent="0.2">
      <c r="A1474" s="5" t="s">
        <v>2098</v>
      </c>
      <c r="B1474" s="14" t="s">
        <v>2080</v>
      </c>
      <c r="C1474" s="7">
        <v>0</v>
      </c>
      <c r="D1474" s="7">
        <v>691942</v>
      </c>
      <c r="E1474" s="7">
        <v>0</v>
      </c>
      <c r="F1474" s="7">
        <v>0</v>
      </c>
      <c r="G1474" s="7">
        <v>0</v>
      </c>
      <c r="H1474" s="7">
        <v>691942</v>
      </c>
      <c r="I1474" s="7">
        <v>691942</v>
      </c>
      <c r="J1474" s="7">
        <v>100</v>
      </c>
      <c r="K1474" s="7">
        <v>691942</v>
      </c>
      <c r="L1474" s="7">
        <v>100</v>
      </c>
      <c r="M1474" s="7">
        <v>691942</v>
      </c>
      <c r="N1474" s="7">
        <v>100</v>
      </c>
      <c r="O1474" s="7">
        <v>691942</v>
      </c>
      <c r="P1474" s="7">
        <v>100</v>
      </c>
      <c r="Q1474" s="7">
        <v>0</v>
      </c>
      <c r="R1474" s="7">
        <v>0</v>
      </c>
    </row>
    <row r="1475" spans="1:18" x14ac:dyDescent="0.2">
      <c r="A1475" s="5" t="s">
        <v>2099</v>
      </c>
      <c r="B1475" s="14" t="s">
        <v>2100</v>
      </c>
      <c r="C1475" s="7">
        <v>0</v>
      </c>
      <c r="D1475" s="7">
        <v>80000000</v>
      </c>
      <c r="E1475" s="7">
        <v>0</v>
      </c>
      <c r="F1475" s="7">
        <v>0</v>
      </c>
      <c r="G1475" s="7">
        <v>0</v>
      </c>
      <c r="H1475" s="7">
        <v>80000000</v>
      </c>
      <c r="I1475" s="7">
        <v>80000000</v>
      </c>
      <c r="J1475" s="7">
        <v>100</v>
      </c>
      <c r="K1475" s="7">
        <v>80000000</v>
      </c>
      <c r="L1475" s="7">
        <v>100</v>
      </c>
      <c r="M1475" s="7">
        <v>80000000</v>
      </c>
      <c r="N1475" s="7">
        <v>100</v>
      </c>
      <c r="O1475" s="7">
        <v>80000000</v>
      </c>
      <c r="P1475" s="7">
        <v>100</v>
      </c>
      <c r="Q1475" s="7">
        <v>0</v>
      </c>
      <c r="R1475" s="7">
        <v>0</v>
      </c>
    </row>
    <row r="1476" spans="1:18" x14ac:dyDescent="0.2">
      <c r="A1476" s="5" t="s">
        <v>2101</v>
      </c>
      <c r="B1476" s="14" t="s">
        <v>94</v>
      </c>
      <c r="C1476" s="7">
        <v>0</v>
      </c>
      <c r="D1476" s="7">
        <v>80000000</v>
      </c>
      <c r="E1476" s="7">
        <v>0</v>
      </c>
      <c r="F1476" s="7">
        <v>0</v>
      </c>
      <c r="G1476" s="7">
        <v>0</v>
      </c>
      <c r="H1476" s="7">
        <v>80000000</v>
      </c>
      <c r="I1476" s="7">
        <v>80000000</v>
      </c>
      <c r="J1476" s="7">
        <v>100</v>
      </c>
      <c r="K1476" s="7">
        <v>80000000</v>
      </c>
      <c r="L1476" s="7">
        <v>100</v>
      </c>
      <c r="M1476" s="7">
        <v>80000000</v>
      </c>
      <c r="N1476" s="7">
        <v>100</v>
      </c>
      <c r="O1476" s="7">
        <v>80000000</v>
      </c>
      <c r="P1476" s="7">
        <v>100</v>
      </c>
      <c r="Q1476" s="7">
        <v>0</v>
      </c>
      <c r="R1476" s="7">
        <v>0</v>
      </c>
    </row>
    <row r="1477" spans="1:18" x14ac:dyDescent="0.2">
      <c r="A1477" s="5" t="s">
        <v>2102</v>
      </c>
      <c r="B1477" s="14" t="s">
        <v>2103</v>
      </c>
      <c r="C1477" s="7">
        <v>0</v>
      </c>
      <c r="D1477" s="7">
        <v>80000000</v>
      </c>
      <c r="E1477" s="7">
        <v>0</v>
      </c>
      <c r="F1477" s="7">
        <v>0</v>
      </c>
      <c r="G1477" s="7">
        <v>0</v>
      </c>
      <c r="H1477" s="7">
        <v>80000000</v>
      </c>
      <c r="I1477" s="7">
        <v>80000000</v>
      </c>
      <c r="J1477" s="7">
        <v>100</v>
      </c>
      <c r="K1477" s="7">
        <v>80000000</v>
      </c>
      <c r="L1477" s="7">
        <v>100</v>
      </c>
      <c r="M1477" s="7">
        <v>80000000</v>
      </c>
      <c r="N1477" s="7">
        <v>100</v>
      </c>
      <c r="O1477" s="7">
        <v>80000000</v>
      </c>
      <c r="P1477" s="7">
        <v>100</v>
      </c>
      <c r="Q1477" s="7">
        <v>0</v>
      </c>
      <c r="R1477" s="7">
        <v>0</v>
      </c>
    </row>
    <row r="1478" spans="1:18" x14ac:dyDescent="0.2">
      <c r="A1478" s="5" t="s">
        <v>2104</v>
      </c>
      <c r="B1478" s="14" t="s">
        <v>2047</v>
      </c>
      <c r="C1478" s="7">
        <v>0</v>
      </c>
      <c r="D1478" s="7">
        <v>80000000</v>
      </c>
      <c r="E1478" s="7">
        <v>0</v>
      </c>
      <c r="F1478" s="7">
        <v>0</v>
      </c>
      <c r="G1478" s="7">
        <v>0</v>
      </c>
      <c r="H1478" s="7">
        <v>80000000</v>
      </c>
      <c r="I1478" s="7">
        <v>80000000</v>
      </c>
      <c r="J1478" s="7">
        <v>100</v>
      </c>
      <c r="K1478" s="7">
        <v>80000000</v>
      </c>
      <c r="L1478" s="7">
        <v>100</v>
      </c>
      <c r="M1478" s="7">
        <v>80000000</v>
      </c>
      <c r="N1478" s="7">
        <v>100</v>
      </c>
      <c r="O1478" s="7">
        <v>80000000</v>
      </c>
      <c r="P1478" s="7">
        <v>100</v>
      </c>
      <c r="Q1478" s="7">
        <v>0</v>
      </c>
      <c r="R1478" s="7">
        <v>0</v>
      </c>
    </row>
    <row r="1479" spans="1:18" x14ac:dyDescent="0.2">
      <c r="A1479" s="5" t="s">
        <v>2105</v>
      </c>
      <c r="B1479" s="14" t="s">
        <v>82</v>
      </c>
      <c r="C1479" s="7">
        <v>0</v>
      </c>
      <c r="D1479" s="7">
        <v>80000000</v>
      </c>
      <c r="E1479" s="7">
        <v>0</v>
      </c>
      <c r="F1479" s="7">
        <v>0</v>
      </c>
      <c r="G1479" s="7">
        <v>0</v>
      </c>
      <c r="H1479" s="7">
        <v>80000000</v>
      </c>
      <c r="I1479" s="7">
        <v>80000000</v>
      </c>
      <c r="J1479" s="7">
        <v>100</v>
      </c>
      <c r="K1479" s="7">
        <v>80000000</v>
      </c>
      <c r="L1479" s="7">
        <v>100</v>
      </c>
      <c r="M1479" s="7">
        <v>80000000</v>
      </c>
      <c r="N1479" s="7">
        <v>100</v>
      </c>
      <c r="O1479" s="7">
        <v>80000000</v>
      </c>
      <c r="P1479" s="7">
        <v>100</v>
      </c>
      <c r="Q1479" s="7">
        <v>0</v>
      </c>
      <c r="R1479" s="7">
        <v>0</v>
      </c>
    </row>
    <row r="1480" spans="1:18" x14ac:dyDescent="0.2">
      <c r="A1480" s="5" t="s">
        <v>2106</v>
      </c>
      <c r="B1480" s="14" t="s">
        <v>2107</v>
      </c>
      <c r="C1480" s="7">
        <v>0</v>
      </c>
      <c r="D1480" s="7">
        <v>80000000</v>
      </c>
      <c r="E1480" s="7">
        <v>0</v>
      </c>
      <c r="F1480" s="7">
        <v>0</v>
      </c>
      <c r="G1480" s="7">
        <v>0</v>
      </c>
      <c r="H1480" s="7">
        <v>80000000</v>
      </c>
      <c r="I1480" s="7">
        <v>80000000</v>
      </c>
      <c r="J1480" s="7">
        <v>100</v>
      </c>
      <c r="K1480" s="7">
        <v>80000000</v>
      </c>
      <c r="L1480" s="7">
        <v>100</v>
      </c>
      <c r="M1480" s="7">
        <v>80000000</v>
      </c>
      <c r="N1480" s="7">
        <v>100</v>
      </c>
      <c r="O1480" s="7">
        <v>80000000</v>
      </c>
      <c r="P1480" s="7">
        <v>100</v>
      </c>
      <c r="Q1480" s="7">
        <v>0</v>
      </c>
      <c r="R1480" s="7">
        <v>0</v>
      </c>
    </row>
    <row r="1481" spans="1:18" x14ac:dyDescent="0.2">
      <c r="A1481" s="5" t="s">
        <v>2108</v>
      </c>
      <c r="B1481" s="14" t="s">
        <v>2109</v>
      </c>
      <c r="C1481" s="7">
        <v>4735641030</v>
      </c>
      <c r="D1481" s="7">
        <v>1758924471</v>
      </c>
      <c r="E1481" s="7">
        <v>139372131</v>
      </c>
      <c r="F1481" s="7">
        <v>0</v>
      </c>
      <c r="G1481" s="7">
        <v>1985166862</v>
      </c>
      <c r="H1481" s="7">
        <v>4370026508</v>
      </c>
      <c r="I1481" s="7">
        <v>3020004854</v>
      </c>
      <c r="J1481" s="7">
        <v>69.107243365032701</v>
      </c>
      <c r="K1481" s="7">
        <v>3020004854</v>
      </c>
      <c r="L1481" s="7">
        <v>69.107243365032701</v>
      </c>
      <c r="M1481" s="7">
        <v>3020004854</v>
      </c>
      <c r="N1481" s="7">
        <v>69.107243365032701</v>
      </c>
      <c r="O1481" s="7">
        <v>2760894273</v>
      </c>
      <c r="P1481" s="7">
        <v>63.177975418358692</v>
      </c>
      <c r="Q1481" s="7">
        <v>1350021654</v>
      </c>
      <c r="R1481" s="7">
        <v>30.892756634967299</v>
      </c>
    </row>
    <row r="1482" spans="1:18" x14ac:dyDescent="0.2">
      <c r="A1482" s="5" t="s">
        <v>2110</v>
      </c>
      <c r="B1482" s="14" t="s">
        <v>66</v>
      </c>
      <c r="C1482" s="7">
        <v>4735641030</v>
      </c>
      <c r="D1482" s="7">
        <v>1758924471</v>
      </c>
      <c r="E1482" s="7">
        <v>139372131</v>
      </c>
      <c r="F1482" s="7">
        <v>0</v>
      </c>
      <c r="G1482" s="7">
        <v>1985166862</v>
      </c>
      <c r="H1482" s="7">
        <v>4370026508</v>
      </c>
      <c r="I1482" s="7">
        <v>3020004854</v>
      </c>
      <c r="J1482" s="7">
        <v>69.107243365032701</v>
      </c>
      <c r="K1482" s="7">
        <v>3020004854</v>
      </c>
      <c r="L1482" s="7">
        <v>69.107243365032701</v>
      </c>
      <c r="M1482" s="7">
        <v>3020004854</v>
      </c>
      <c r="N1482" s="7">
        <v>69.107243365032701</v>
      </c>
      <c r="O1482" s="7">
        <v>2760894273</v>
      </c>
      <c r="P1482" s="7">
        <v>63.177975418358692</v>
      </c>
      <c r="Q1482" s="7">
        <v>1350021654</v>
      </c>
      <c r="R1482" s="7">
        <v>30.892756634967299</v>
      </c>
    </row>
    <row r="1483" spans="1:18" x14ac:dyDescent="0.2">
      <c r="A1483" s="5" t="s">
        <v>2111</v>
      </c>
      <c r="B1483" s="14" t="s">
        <v>68</v>
      </c>
      <c r="C1483" s="7">
        <v>4735641030</v>
      </c>
      <c r="D1483" s="7">
        <v>1758924471</v>
      </c>
      <c r="E1483" s="7">
        <v>139372131</v>
      </c>
      <c r="F1483" s="7">
        <v>0</v>
      </c>
      <c r="G1483" s="7">
        <v>1985166862</v>
      </c>
      <c r="H1483" s="7">
        <v>4370026508</v>
      </c>
      <c r="I1483" s="7">
        <v>3020004854</v>
      </c>
      <c r="J1483" s="7">
        <v>69.107243365032701</v>
      </c>
      <c r="K1483" s="7">
        <v>3020004854</v>
      </c>
      <c r="L1483" s="7">
        <v>69.107243365032701</v>
      </c>
      <c r="M1483" s="7">
        <v>3020004854</v>
      </c>
      <c r="N1483" s="7">
        <v>69.107243365032701</v>
      </c>
      <c r="O1483" s="7">
        <v>2760894273</v>
      </c>
      <c r="P1483" s="7">
        <v>63.177975418358692</v>
      </c>
      <c r="Q1483" s="7">
        <v>1350021654</v>
      </c>
      <c r="R1483" s="7">
        <v>30.892756634967299</v>
      </c>
    </row>
    <row r="1484" spans="1:18" x14ac:dyDescent="0.2">
      <c r="A1484" s="5" t="s">
        <v>2112</v>
      </c>
      <c r="B1484" s="14" t="s">
        <v>70</v>
      </c>
      <c r="C1484" s="7">
        <v>4735641030</v>
      </c>
      <c r="D1484" s="7">
        <v>1758924471</v>
      </c>
      <c r="E1484" s="7">
        <v>139372131</v>
      </c>
      <c r="F1484" s="7">
        <v>0</v>
      </c>
      <c r="G1484" s="7">
        <v>1985166862</v>
      </c>
      <c r="H1484" s="7">
        <v>4370026508</v>
      </c>
      <c r="I1484" s="7">
        <v>3020004854</v>
      </c>
      <c r="J1484" s="7">
        <v>69.107243365032701</v>
      </c>
      <c r="K1484" s="7">
        <v>3020004854</v>
      </c>
      <c r="L1484" s="7">
        <v>69.107243365032701</v>
      </c>
      <c r="M1484" s="7">
        <v>3020004854</v>
      </c>
      <c r="N1484" s="7">
        <v>69.107243365032701</v>
      </c>
      <c r="O1484" s="7">
        <v>2760894273</v>
      </c>
      <c r="P1484" s="7">
        <v>63.177975418358692</v>
      </c>
      <c r="Q1484" s="7">
        <v>1350021654</v>
      </c>
      <c r="R1484" s="7">
        <v>30.892756634967299</v>
      </c>
    </row>
    <row r="1485" spans="1:18" x14ac:dyDescent="0.2">
      <c r="A1485" s="5" t="s">
        <v>2113</v>
      </c>
      <c r="B1485" s="14" t="s">
        <v>94</v>
      </c>
      <c r="C1485" s="7">
        <v>4735641030</v>
      </c>
      <c r="D1485" s="7">
        <v>1758924471</v>
      </c>
      <c r="E1485" s="7">
        <v>139372131</v>
      </c>
      <c r="F1485" s="7">
        <v>0</v>
      </c>
      <c r="G1485" s="7">
        <v>1985166862</v>
      </c>
      <c r="H1485" s="7">
        <v>4370026508</v>
      </c>
      <c r="I1485" s="7">
        <v>3020004854</v>
      </c>
      <c r="J1485" s="7">
        <v>69.107243365032701</v>
      </c>
      <c r="K1485" s="7">
        <v>3020004854</v>
      </c>
      <c r="L1485" s="7">
        <v>69.107243365032701</v>
      </c>
      <c r="M1485" s="7">
        <v>3020004854</v>
      </c>
      <c r="N1485" s="7">
        <v>69.107243365032701</v>
      </c>
      <c r="O1485" s="7">
        <v>2760894273</v>
      </c>
      <c r="P1485" s="7">
        <v>63.177975418358692</v>
      </c>
      <c r="Q1485" s="7">
        <v>1350021654</v>
      </c>
      <c r="R1485" s="7">
        <v>30.892756634967299</v>
      </c>
    </row>
    <row r="1486" spans="1:18" x14ac:dyDescent="0.2">
      <c r="A1486" s="5" t="s">
        <v>2114</v>
      </c>
      <c r="B1486" s="14" t="s">
        <v>1957</v>
      </c>
      <c r="C1486" s="7">
        <v>4735641030</v>
      </c>
      <c r="D1486" s="7">
        <v>1758924471</v>
      </c>
      <c r="E1486" s="7">
        <v>139372131</v>
      </c>
      <c r="F1486" s="7">
        <v>0</v>
      </c>
      <c r="G1486" s="7">
        <v>1985166862</v>
      </c>
      <c r="H1486" s="7">
        <v>4370026508</v>
      </c>
      <c r="I1486" s="7">
        <v>3020004854</v>
      </c>
      <c r="J1486" s="7">
        <v>69.107243365032701</v>
      </c>
      <c r="K1486" s="7">
        <v>3020004854</v>
      </c>
      <c r="L1486" s="7">
        <v>69.107243365032701</v>
      </c>
      <c r="M1486" s="7">
        <v>3020004854</v>
      </c>
      <c r="N1486" s="7">
        <v>69.107243365032701</v>
      </c>
      <c r="O1486" s="7">
        <v>2760894273</v>
      </c>
      <c r="P1486" s="7">
        <v>63.177975418358692</v>
      </c>
      <c r="Q1486" s="7">
        <v>1350021654</v>
      </c>
      <c r="R1486" s="7">
        <v>30.892756634967299</v>
      </c>
    </row>
    <row r="1487" spans="1:18" x14ac:dyDescent="0.2">
      <c r="A1487" s="5" t="s">
        <v>2115</v>
      </c>
      <c r="B1487" s="14" t="s">
        <v>1969</v>
      </c>
      <c r="C1487" s="7">
        <v>4735641030</v>
      </c>
      <c r="D1487" s="7">
        <v>1758924471</v>
      </c>
      <c r="E1487" s="7">
        <v>139372131</v>
      </c>
      <c r="F1487" s="7">
        <v>0</v>
      </c>
      <c r="G1487" s="7">
        <v>1985166862</v>
      </c>
      <c r="H1487" s="7">
        <v>4370026508</v>
      </c>
      <c r="I1487" s="7">
        <v>3020004854</v>
      </c>
      <c r="J1487" s="7">
        <v>69.107243365032701</v>
      </c>
      <c r="K1487" s="7">
        <v>3020004854</v>
      </c>
      <c r="L1487" s="7">
        <v>69.107243365032701</v>
      </c>
      <c r="M1487" s="7">
        <v>3020004854</v>
      </c>
      <c r="N1487" s="7">
        <v>69.107243365032701</v>
      </c>
      <c r="O1487" s="7">
        <v>2760894273</v>
      </c>
      <c r="P1487" s="7">
        <v>63.177975418358692</v>
      </c>
      <c r="Q1487" s="7">
        <v>1350021654</v>
      </c>
      <c r="R1487" s="7">
        <v>30.892756634967299</v>
      </c>
    </row>
    <row r="1488" spans="1:18" x14ac:dyDescent="0.2">
      <c r="A1488" s="5" t="s">
        <v>2116</v>
      </c>
      <c r="B1488" s="14" t="s">
        <v>2117</v>
      </c>
      <c r="C1488" s="7">
        <v>1019765</v>
      </c>
      <c r="D1488" s="7">
        <v>0</v>
      </c>
      <c r="E1488" s="7">
        <v>0</v>
      </c>
      <c r="F1488" s="7">
        <v>0</v>
      </c>
      <c r="G1488" s="7">
        <v>0</v>
      </c>
      <c r="H1488" s="7">
        <v>1019765</v>
      </c>
      <c r="I1488" s="7">
        <v>0</v>
      </c>
      <c r="J1488" s="7">
        <v>0</v>
      </c>
      <c r="K1488" s="7">
        <v>0</v>
      </c>
      <c r="L1488" s="7">
        <v>0</v>
      </c>
      <c r="M1488" s="7">
        <v>0</v>
      </c>
      <c r="N1488" s="7">
        <v>0</v>
      </c>
      <c r="O1488" s="7">
        <v>0</v>
      </c>
      <c r="P1488" s="7">
        <v>0</v>
      </c>
      <c r="Q1488" s="7">
        <v>1019765</v>
      </c>
      <c r="R1488" s="7">
        <v>100</v>
      </c>
    </row>
    <row r="1489" spans="1:18" x14ac:dyDescent="0.2">
      <c r="A1489" s="5" t="s">
        <v>2118</v>
      </c>
      <c r="B1489" s="14" t="s">
        <v>2119</v>
      </c>
      <c r="C1489" s="7">
        <v>1019765</v>
      </c>
      <c r="D1489" s="7">
        <v>0</v>
      </c>
      <c r="E1489" s="7">
        <v>0</v>
      </c>
      <c r="F1489" s="7">
        <v>0</v>
      </c>
      <c r="G1489" s="7">
        <v>0</v>
      </c>
      <c r="H1489" s="7">
        <v>1019765</v>
      </c>
      <c r="I1489" s="7">
        <v>0</v>
      </c>
      <c r="J1489" s="7">
        <v>0</v>
      </c>
      <c r="K1489" s="7">
        <v>0</v>
      </c>
      <c r="L1489" s="7">
        <v>0</v>
      </c>
      <c r="M1489" s="7">
        <v>0</v>
      </c>
      <c r="N1489" s="7">
        <v>0</v>
      </c>
      <c r="O1489" s="7">
        <v>0</v>
      </c>
      <c r="P1489" s="7">
        <v>0</v>
      </c>
      <c r="Q1489" s="7">
        <v>1019765</v>
      </c>
      <c r="R1489" s="7">
        <v>100</v>
      </c>
    </row>
    <row r="1490" spans="1:18" x14ac:dyDescent="0.2">
      <c r="A1490" s="5" t="s">
        <v>2120</v>
      </c>
      <c r="B1490" s="14" t="s">
        <v>1356</v>
      </c>
      <c r="C1490" s="7">
        <v>4298048546</v>
      </c>
      <c r="D1490" s="7">
        <v>195562789</v>
      </c>
      <c r="E1490" s="7">
        <v>0</v>
      </c>
      <c r="F1490" s="7">
        <v>0</v>
      </c>
      <c r="G1490" s="7">
        <v>1985166862</v>
      </c>
      <c r="H1490" s="7">
        <v>2508444473</v>
      </c>
      <c r="I1490" s="7">
        <v>1895450270</v>
      </c>
      <c r="J1490" s="7">
        <v>75.562775672411703</v>
      </c>
      <c r="K1490" s="7">
        <v>1895450270</v>
      </c>
      <c r="L1490" s="7">
        <v>75.562775672411703</v>
      </c>
      <c r="M1490" s="7">
        <v>1895450270</v>
      </c>
      <c r="N1490" s="7">
        <v>75.562775672411703</v>
      </c>
      <c r="O1490" s="7">
        <v>1730896585</v>
      </c>
      <c r="P1490" s="7">
        <v>69.002786532879298</v>
      </c>
      <c r="Q1490" s="7">
        <v>612994203</v>
      </c>
      <c r="R1490" s="7">
        <v>24.4372243275883</v>
      </c>
    </row>
    <row r="1491" spans="1:18" x14ac:dyDescent="0.2">
      <c r="A1491" s="5" t="s">
        <v>2121</v>
      </c>
      <c r="B1491" s="14" t="s">
        <v>2122</v>
      </c>
      <c r="C1491" s="7">
        <v>1719219418</v>
      </c>
      <c r="D1491" s="7">
        <v>0</v>
      </c>
      <c r="E1491" s="7">
        <v>0</v>
      </c>
      <c r="F1491" s="7">
        <v>0</v>
      </c>
      <c r="G1491" s="7">
        <v>1400000000</v>
      </c>
      <c r="H1491" s="7">
        <v>319219418</v>
      </c>
      <c r="I1491" s="7">
        <v>231526309</v>
      </c>
      <c r="J1491" s="7">
        <v>72.528892650258499</v>
      </c>
      <c r="K1491" s="7">
        <v>231526309</v>
      </c>
      <c r="L1491" s="7">
        <v>72.528892650258499</v>
      </c>
      <c r="M1491" s="7">
        <v>231526309</v>
      </c>
      <c r="N1491" s="7">
        <v>72.528892650258499</v>
      </c>
      <c r="O1491" s="7">
        <v>231526309</v>
      </c>
      <c r="P1491" s="7">
        <v>72.528892650258499</v>
      </c>
      <c r="Q1491" s="7">
        <v>87693109</v>
      </c>
      <c r="R1491" s="7">
        <v>27.471107349741501</v>
      </c>
    </row>
    <row r="1492" spans="1:18" x14ac:dyDescent="0.2">
      <c r="A1492" s="5" t="s">
        <v>2123</v>
      </c>
      <c r="B1492" s="14" t="s">
        <v>2124</v>
      </c>
      <c r="C1492" s="7">
        <v>1504316991</v>
      </c>
      <c r="D1492" s="7">
        <v>195562789</v>
      </c>
      <c r="E1492" s="7">
        <v>0</v>
      </c>
      <c r="F1492" s="7">
        <v>0</v>
      </c>
      <c r="G1492" s="7">
        <v>350000000</v>
      </c>
      <c r="H1492" s="7">
        <v>1349879780</v>
      </c>
      <c r="I1492" s="7">
        <v>1080806059</v>
      </c>
      <c r="J1492" s="7">
        <v>80.06683817428538</v>
      </c>
      <c r="K1492" s="7">
        <v>1080806059</v>
      </c>
      <c r="L1492" s="7">
        <v>80.06683817428538</v>
      </c>
      <c r="M1492" s="7">
        <v>1080806059</v>
      </c>
      <c r="N1492" s="7">
        <v>80.06683817428538</v>
      </c>
      <c r="O1492" s="7">
        <v>972812306</v>
      </c>
      <c r="P1492" s="7">
        <v>72.066588477975401</v>
      </c>
      <c r="Q1492" s="7">
        <v>269073721</v>
      </c>
      <c r="R1492" s="7">
        <v>19.933161825714599</v>
      </c>
    </row>
    <row r="1493" spans="1:18" x14ac:dyDescent="0.2">
      <c r="A1493" s="5" t="s">
        <v>2125</v>
      </c>
      <c r="B1493" s="14" t="s">
        <v>2126</v>
      </c>
      <c r="C1493" s="7">
        <v>1074512137</v>
      </c>
      <c r="D1493" s="7">
        <v>0</v>
      </c>
      <c r="E1493" s="7">
        <v>0</v>
      </c>
      <c r="F1493" s="7">
        <v>0</v>
      </c>
      <c r="G1493" s="7">
        <v>235166862</v>
      </c>
      <c r="H1493" s="7">
        <v>839345275</v>
      </c>
      <c r="I1493" s="7">
        <v>583117902</v>
      </c>
      <c r="J1493" s="7">
        <v>69.472947470872498</v>
      </c>
      <c r="K1493" s="7">
        <v>583117902</v>
      </c>
      <c r="L1493" s="7">
        <v>69.472947470872498</v>
      </c>
      <c r="M1493" s="7">
        <v>583117902</v>
      </c>
      <c r="N1493" s="7">
        <v>69.472947470872498</v>
      </c>
      <c r="O1493" s="7">
        <v>526557970</v>
      </c>
      <c r="P1493" s="7">
        <v>62.734369952818298</v>
      </c>
      <c r="Q1493" s="7">
        <v>256227373</v>
      </c>
      <c r="R1493" s="7">
        <v>30.527052529127499</v>
      </c>
    </row>
    <row r="1494" spans="1:18" x14ac:dyDescent="0.2">
      <c r="A1494" s="5" t="s">
        <v>2127</v>
      </c>
      <c r="B1494" s="14" t="s">
        <v>2128</v>
      </c>
      <c r="C1494" s="7">
        <v>436572719</v>
      </c>
      <c r="D1494" s="7">
        <v>0</v>
      </c>
      <c r="E1494" s="7">
        <v>139372131</v>
      </c>
      <c r="F1494" s="7">
        <v>0</v>
      </c>
      <c r="G1494" s="7">
        <v>0</v>
      </c>
      <c r="H1494" s="7">
        <v>297200588</v>
      </c>
      <c r="I1494" s="7">
        <v>297200588</v>
      </c>
      <c r="J1494" s="7">
        <v>100</v>
      </c>
      <c r="K1494" s="7">
        <v>297200588</v>
      </c>
      <c r="L1494" s="7">
        <v>100</v>
      </c>
      <c r="M1494" s="7">
        <v>297200588</v>
      </c>
      <c r="N1494" s="7">
        <v>100</v>
      </c>
      <c r="O1494" s="7">
        <v>297200588</v>
      </c>
      <c r="P1494" s="7">
        <v>100</v>
      </c>
      <c r="Q1494" s="7">
        <v>0</v>
      </c>
      <c r="R1494" s="7">
        <v>0</v>
      </c>
    </row>
    <row r="1495" spans="1:18" x14ac:dyDescent="0.2">
      <c r="A1495" s="5" t="s">
        <v>2129</v>
      </c>
      <c r="B1495" s="14" t="s">
        <v>2130</v>
      </c>
      <c r="C1495" s="7">
        <v>174629088</v>
      </c>
      <c r="D1495" s="7">
        <v>0</v>
      </c>
      <c r="E1495" s="7">
        <v>139372131</v>
      </c>
      <c r="F1495" s="7">
        <v>0</v>
      </c>
      <c r="G1495" s="7">
        <v>0</v>
      </c>
      <c r="H1495" s="7">
        <v>35256957</v>
      </c>
      <c r="I1495" s="7">
        <v>35256957</v>
      </c>
      <c r="J1495" s="7">
        <v>100</v>
      </c>
      <c r="K1495" s="7">
        <v>35256957</v>
      </c>
      <c r="L1495" s="7">
        <v>100</v>
      </c>
      <c r="M1495" s="7">
        <v>35256957</v>
      </c>
      <c r="N1495" s="7">
        <v>100</v>
      </c>
      <c r="O1495" s="7">
        <v>35256957</v>
      </c>
      <c r="P1495" s="7">
        <v>100</v>
      </c>
      <c r="Q1495" s="7">
        <v>0</v>
      </c>
      <c r="R1495" s="7">
        <v>0</v>
      </c>
    </row>
    <row r="1496" spans="1:18" x14ac:dyDescent="0.2">
      <c r="A1496" s="5" t="s">
        <v>2131</v>
      </c>
      <c r="B1496" s="14" t="s">
        <v>2124</v>
      </c>
      <c r="C1496" s="7">
        <v>152800452</v>
      </c>
      <c r="D1496" s="7">
        <v>0</v>
      </c>
      <c r="E1496" s="7">
        <v>0</v>
      </c>
      <c r="F1496" s="7">
        <v>0</v>
      </c>
      <c r="G1496" s="7">
        <v>0</v>
      </c>
      <c r="H1496" s="7">
        <v>152800452</v>
      </c>
      <c r="I1496" s="7">
        <v>152800452</v>
      </c>
      <c r="J1496" s="7">
        <v>100</v>
      </c>
      <c r="K1496" s="7">
        <v>152800452</v>
      </c>
      <c r="L1496" s="7">
        <v>100</v>
      </c>
      <c r="M1496" s="7">
        <v>152800452</v>
      </c>
      <c r="N1496" s="7">
        <v>100</v>
      </c>
      <c r="O1496" s="7">
        <v>152800452</v>
      </c>
      <c r="P1496" s="7">
        <v>100</v>
      </c>
      <c r="Q1496" s="7">
        <v>0</v>
      </c>
      <c r="R1496" s="7">
        <v>0</v>
      </c>
    </row>
    <row r="1497" spans="1:18" x14ac:dyDescent="0.2">
      <c r="A1497" s="5" t="s">
        <v>2132</v>
      </c>
      <c r="B1497" s="14" t="s">
        <v>2119</v>
      </c>
      <c r="C1497" s="7">
        <v>109143179</v>
      </c>
      <c r="D1497" s="7">
        <v>0</v>
      </c>
      <c r="E1497" s="7">
        <v>0</v>
      </c>
      <c r="F1497" s="7">
        <v>0</v>
      </c>
      <c r="G1497" s="7">
        <v>0</v>
      </c>
      <c r="H1497" s="7">
        <v>109143179</v>
      </c>
      <c r="I1497" s="7">
        <v>109143179</v>
      </c>
      <c r="J1497" s="7">
        <v>100</v>
      </c>
      <c r="K1497" s="7">
        <v>109143179</v>
      </c>
      <c r="L1497" s="7">
        <v>100</v>
      </c>
      <c r="M1497" s="7">
        <v>109143179</v>
      </c>
      <c r="N1497" s="7">
        <v>100</v>
      </c>
      <c r="O1497" s="7">
        <v>109143179</v>
      </c>
      <c r="P1497" s="7">
        <v>100</v>
      </c>
      <c r="Q1497" s="7">
        <v>0</v>
      </c>
      <c r="R1497" s="7">
        <v>0</v>
      </c>
    </row>
    <row r="1498" spans="1:18" x14ac:dyDescent="0.2">
      <c r="A1498" s="5" t="s">
        <v>2133</v>
      </c>
      <c r="B1498" s="14" t="s">
        <v>2134</v>
      </c>
      <c r="C1498" s="7">
        <v>0</v>
      </c>
      <c r="D1498" s="7">
        <v>0</v>
      </c>
      <c r="E1498" s="7">
        <v>0</v>
      </c>
      <c r="F1498" s="7">
        <v>0</v>
      </c>
      <c r="G1498" s="7">
        <v>0</v>
      </c>
      <c r="H1498" s="7">
        <v>0</v>
      </c>
      <c r="I1498" s="7">
        <v>0</v>
      </c>
      <c r="J1498" s="7">
        <v>0</v>
      </c>
      <c r="K1498" s="7">
        <v>0</v>
      </c>
      <c r="L1498" s="7">
        <v>0</v>
      </c>
      <c r="M1498" s="7">
        <v>0</v>
      </c>
      <c r="N1498" s="7">
        <v>0</v>
      </c>
      <c r="O1498" s="7">
        <v>0</v>
      </c>
      <c r="P1498" s="7">
        <v>0</v>
      </c>
      <c r="Q1498" s="7">
        <v>0</v>
      </c>
      <c r="R1498" s="7">
        <v>0</v>
      </c>
    </row>
    <row r="1499" spans="1:18" x14ac:dyDescent="0.2">
      <c r="A1499" s="5" t="s">
        <v>2135</v>
      </c>
      <c r="B1499" s="14" t="s">
        <v>2122</v>
      </c>
      <c r="C1499" s="7">
        <v>0</v>
      </c>
      <c r="D1499" s="7">
        <v>0</v>
      </c>
      <c r="E1499" s="7">
        <v>0</v>
      </c>
      <c r="F1499" s="7">
        <v>0</v>
      </c>
      <c r="G1499" s="7">
        <v>0</v>
      </c>
      <c r="H1499" s="7">
        <v>0</v>
      </c>
      <c r="I1499" s="7">
        <v>0</v>
      </c>
      <c r="J1499" s="7">
        <v>0</v>
      </c>
      <c r="K1499" s="7">
        <v>0</v>
      </c>
      <c r="L1499" s="7">
        <v>0</v>
      </c>
      <c r="M1499" s="7">
        <v>0</v>
      </c>
      <c r="N1499" s="7">
        <v>0</v>
      </c>
      <c r="O1499" s="7">
        <v>0</v>
      </c>
      <c r="P1499" s="7">
        <v>0</v>
      </c>
      <c r="Q1499" s="7">
        <v>0</v>
      </c>
      <c r="R1499" s="7">
        <v>0</v>
      </c>
    </row>
    <row r="1500" spans="1:18" x14ac:dyDescent="0.2">
      <c r="A1500" s="5" t="s">
        <v>2136</v>
      </c>
      <c r="B1500" s="14" t="s">
        <v>2137</v>
      </c>
      <c r="C1500" s="7">
        <v>0</v>
      </c>
      <c r="D1500" s="7">
        <v>1546077909</v>
      </c>
      <c r="E1500" s="7">
        <v>0</v>
      </c>
      <c r="F1500" s="7">
        <v>0</v>
      </c>
      <c r="G1500" s="7">
        <v>0</v>
      </c>
      <c r="H1500" s="7">
        <v>1546077909</v>
      </c>
      <c r="I1500" s="7">
        <v>810070223</v>
      </c>
      <c r="J1500" s="7">
        <v>52.395174802280899</v>
      </c>
      <c r="K1500" s="7">
        <v>810070223</v>
      </c>
      <c r="L1500" s="7">
        <v>52.395174802280899</v>
      </c>
      <c r="M1500" s="7">
        <v>810070223</v>
      </c>
      <c r="N1500" s="7">
        <v>52.395174802280899</v>
      </c>
      <c r="O1500" s="7">
        <v>715513327</v>
      </c>
      <c r="P1500" s="7">
        <v>46.279254288213195</v>
      </c>
      <c r="Q1500" s="7">
        <v>736007686</v>
      </c>
      <c r="R1500" s="7">
        <v>47.604825197719101</v>
      </c>
    </row>
    <row r="1501" spans="1:18" x14ac:dyDescent="0.2">
      <c r="A1501" s="5" t="s">
        <v>2138</v>
      </c>
      <c r="B1501" s="14" t="s">
        <v>2122</v>
      </c>
      <c r="C1501" s="7">
        <v>0</v>
      </c>
      <c r="D1501" s="7">
        <v>1546077909</v>
      </c>
      <c r="E1501" s="7">
        <v>0</v>
      </c>
      <c r="F1501" s="7">
        <v>0</v>
      </c>
      <c r="G1501" s="7">
        <v>0</v>
      </c>
      <c r="H1501" s="7">
        <v>1546077909</v>
      </c>
      <c r="I1501" s="7">
        <v>810070223</v>
      </c>
      <c r="J1501" s="7">
        <v>52.395174802280899</v>
      </c>
      <c r="K1501" s="7">
        <v>810070223</v>
      </c>
      <c r="L1501" s="7">
        <v>52.395174802280899</v>
      </c>
      <c r="M1501" s="7">
        <v>810070223</v>
      </c>
      <c r="N1501" s="7">
        <v>52.395174802280899</v>
      </c>
      <c r="O1501" s="7">
        <v>715513327</v>
      </c>
      <c r="P1501" s="7">
        <v>46.279254288213195</v>
      </c>
      <c r="Q1501" s="7">
        <v>736007686</v>
      </c>
      <c r="R1501" s="7">
        <v>47.604825197719101</v>
      </c>
    </row>
    <row r="1502" spans="1:18" x14ac:dyDescent="0.2">
      <c r="A1502" s="5" t="s">
        <v>2139</v>
      </c>
      <c r="B1502" s="14" t="s">
        <v>2140</v>
      </c>
      <c r="C1502" s="7">
        <v>0</v>
      </c>
      <c r="D1502" s="7">
        <v>17283773</v>
      </c>
      <c r="E1502" s="7">
        <v>0</v>
      </c>
      <c r="F1502" s="7">
        <v>0</v>
      </c>
      <c r="G1502" s="7">
        <v>0</v>
      </c>
      <c r="H1502" s="7">
        <v>17283773</v>
      </c>
      <c r="I1502" s="7">
        <v>17283773</v>
      </c>
      <c r="J1502" s="7">
        <v>100</v>
      </c>
      <c r="K1502" s="7">
        <v>17283773</v>
      </c>
      <c r="L1502" s="7">
        <v>100</v>
      </c>
      <c r="M1502" s="7">
        <v>17283773</v>
      </c>
      <c r="N1502" s="7">
        <v>100</v>
      </c>
      <c r="O1502" s="7">
        <v>17283773</v>
      </c>
      <c r="P1502" s="7">
        <v>100</v>
      </c>
      <c r="Q1502" s="7">
        <v>0</v>
      </c>
      <c r="R1502" s="7">
        <v>0</v>
      </c>
    </row>
    <row r="1503" spans="1:18" x14ac:dyDescent="0.2">
      <c r="A1503" s="5" t="s">
        <v>2141</v>
      </c>
      <c r="B1503" s="14" t="s">
        <v>2122</v>
      </c>
      <c r="C1503" s="7">
        <v>0</v>
      </c>
      <c r="D1503" s="7">
        <v>17283773</v>
      </c>
      <c r="E1503" s="7">
        <v>0</v>
      </c>
      <c r="F1503" s="7">
        <v>0</v>
      </c>
      <c r="G1503" s="7">
        <v>0</v>
      </c>
      <c r="H1503" s="7">
        <v>17283773</v>
      </c>
      <c r="I1503" s="7">
        <v>17283773</v>
      </c>
      <c r="J1503" s="7">
        <v>100</v>
      </c>
      <c r="K1503" s="7">
        <v>17283773</v>
      </c>
      <c r="L1503" s="7">
        <v>100</v>
      </c>
      <c r="M1503" s="7">
        <v>17283773</v>
      </c>
      <c r="N1503" s="7">
        <v>100</v>
      </c>
      <c r="O1503" s="7">
        <v>17283773</v>
      </c>
      <c r="P1503" s="7">
        <v>100</v>
      </c>
      <c r="Q1503" s="7">
        <v>0</v>
      </c>
      <c r="R1503" s="7">
        <v>0</v>
      </c>
    </row>
    <row r="1504" spans="1:18" x14ac:dyDescent="0.2">
      <c r="A1504" s="5" t="s">
        <v>2142</v>
      </c>
      <c r="B1504" s="14" t="s">
        <v>2143</v>
      </c>
      <c r="C1504" s="7">
        <v>430000000</v>
      </c>
      <c r="D1504" s="7">
        <v>0</v>
      </c>
      <c r="E1504" s="7">
        <v>37700000</v>
      </c>
      <c r="F1504" s="7">
        <v>0</v>
      </c>
      <c r="G1504" s="7">
        <v>0</v>
      </c>
      <c r="H1504" s="7">
        <v>392300000</v>
      </c>
      <c r="I1504" s="7">
        <v>371495000</v>
      </c>
      <c r="J1504" s="7">
        <v>94.696660718837606</v>
      </c>
      <c r="K1504" s="7">
        <v>371495000</v>
      </c>
      <c r="L1504" s="7">
        <v>94.696660718837606</v>
      </c>
      <c r="M1504" s="7">
        <v>371495000</v>
      </c>
      <c r="N1504" s="7">
        <v>94.696660718837606</v>
      </c>
      <c r="O1504" s="7">
        <v>371495000</v>
      </c>
      <c r="P1504" s="7">
        <v>94.696660718837606</v>
      </c>
      <c r="Q1504" s="7">
        <v>20805000</v>
      </c>
      <c r="R1504" s="7">
        <v>5.303339281162379</v>
      </c>
    </row>
    <row r="1505" spans="1:18" x14ac:dyDescent="0.2">
      <c r="A1505" s="5" t="s">
        <v>2144</v>
      </c>
      <c r="B1505" s="14" t="s">
        <v>2145</v>
      </c>
      <c r="C1505" s="7">
        <v>430000000</v>
      </c>
      <c r="D1505" s="7">
        <v>0</v>
      </c>
      <c r="E1505" s="7">
        <v>37700000</v>
      </c>
      <c r="F1505" s="7">
        <v>0</v>
      </c>
      <c r="G1505" s="7">
        <v>0</v>
      </c>
      <c r="H1505" s="7">
        <v>392300000</v>
      </c>
      <c r="I1505" s="7">
        <v>371495000</v>
      </c>
      <c r="J1505" s="7">
        <v>94.696660718837606</v>
      </c>
      <c r="K1505" s="7">
        <v>371495000</v>
      </c>
      <c r="L1505" s="7">
        <v>94.696660718837606</v>
      </c>
      <c r="M1505" s="7">
        <v>371495000</v>
      </c>
      <c r="N1505" s="7">
        <v>94.696660718837606</v>
      </c>
      <c r="O1505" s="7">
        <v>371495000</v>
      </c>
      <c r="P1505" s="7">
        <v>94.696660718837606</v>
      </c>
      <c r="Q1505" s="7">
        <v>20805000</v>
      </c>
      <c r="R1505" s="7">
        <v>5.303339281162379</v>
      </c>
    </row>
    <row r="1506" spans="1:18" x14ac:dyDescent="0.2">
      <c r="A1506" s="5" t="s">
        <v>2146</v>
      </c>
      <c r="B1506" s="14" t="s">
        <v>66</v>
      </c>
      <c r="C1506" s="7">
        <v>430000000</v>
      </c>
      <c r="D1506" s="7">
        <v>0</v>
      </c>
      <c r="E1506" s="7">
        <v>37700000</v>
      </c>
      <c r="F1506" s="7">
        <v>0</v>
      </c>
      <c r="G1506" s="7">
        <v>0</v>
      </c>
      <c r="H1506" s="7">
        <v>392300000</v>
      </c>
      <c r="I1506" s="7">
        <v>371495000</v>
      </c>
      <c r="J1506" s="7">
        <v>94.696660718837606</v>
      </c>
      <c r="K1506" s="7">
        <v>371495000</v>
      </c>
      <c r="L1506" s="7">
        <v>94.696660718837606</v>
      </c>
      <c r="M1506" s="7">
        <v>371495000</v>
      </c>
      <c r="N1506" s="7">
        <v>94.696660718837606</v>
      </c>
      <c r="O1506" s="7">
        <v>371495000</v>
      </c>
      <c r="P1506" s="7">
        <v>94.696660718837606</v>
      </c>
      <c r="Q1506" s="7">
        <v>20805000</v>
      </c>
      <c r="R1506" s="7">
        <v>5.303339281162379</v>
      </c>
    </row>
    <row r="1507" spans="1:18" x14ac:dyDescent="0.2">
      <c r="A1507" s="5" t="s">
        <v>2147</v>
      </c>
      <c r="B1507" s="14" t="s">
        <v>68</v>
      </c>
      <c r="C1507" s="7">
        <v>430000000</v>
      </c>
      <c r="D1507" s="7">
        <v>0</v>
      </c>
      <c r="E1507" s="7">
        <v>37700000</v>
      </c>
      <c r="F1507" s="7">
        <v>0</v>
      </c>
      <c r="G1507" s="7">
        <v>0</v>
      </c>
      <c r="H1507" s="7">
        <v>392300000</v>
      </c>
      <c r="I1507" s="7">
        <v>371495000</v>
      </c>
      <c r="J1507" s="7">
        <v>94.696660718837606</v>
      </c>
      <c r="K1507" s="7">
        <v>371495000</v>
      </c>
      <c r="L1507" s="7">
        <v>94.696660718837606</v>
      </c>
      <c r="M1507" s="7">
        <v>371495000</v>
      </c>
      <c r="N1507" s="7">
        <v>94.696660718837606</v>
      </c>
      <c r="O1507" s="7">
        <v>371495000</v>
      </c>
      <c r="P1507" s="7">
        <v>94.696660718837606</v>
      </c>
      <c r="Q1507" s="7">
        <v>20805000</v>
      </c>
      <c r="R1507" s="7">
        <v>5.303339281162379</v>
      </c>
    </row>
    <row r="1508" spans="1:18" x14ac:dyDescent="0.2">
      <c r="A1508" s="5" t="s">
        <v>2148</v>
      </c>
      <c r="B1508" s="14" t="s">
        <v>70</v>
      </c>
      <c r="C1508" s="7">
        <v>430000000</v>
      </c>
      <c r="D1508" s="7">
        <v>0</v>
      </c>
      <c r="E1508" s="7">
        <v>37700000</v>
      </c>
      <c r="F1508" s="7">
        <v>0</v>
      </c>
      <c r="G1508" s="7">
        <v>0</v>
      </c>
      <c r="H1508" s="7">
        <v>392300000</v>
      </c>
      <c r="I1508" s="7">
        <v>371495000</v>
      </c>
      <c r="J1508" s="7">
        <v>94.696660718837606</v>
      </c>
      <c r="K1508" s="7">
        <v>371495000</v>
      </c>
      <c r="L1508" s="7">
        <v>94.696660718837606</v>
      </c>
      <c r="M1508" s="7">
        <v>371495000</v>
      </c>
      <c r="N1508" s="7">
        <v>94.696660718837606</v>
      </c>
      <c r="O1508" s="7">
        <v>371495000</v>
      </c>
      <c r="P1508" s="7">
        <v>94.696660718837606</v>
      </c>
      <c r="Q1508" s="7">
        <v>20805000</v>
      </c>
      <c r="R1508" s="7">
        <v>5.303339281162379</v>
      </c>
    </row>
    <row r="1509" spans="1:18" x14ac:dyDescent="0.2">
      <c r="A1509" s="5" t="s">
        <v>2149</v>
      </c>
      <c r="B1509" s="14" t="s">
        <v>72</v>
      </c>
      <c r="C1509" s="7">
        <v>430000000</v>
      </c>
      <c r="D1509" s="7">
        <v>0</v>
      </c>
      <c r="E1509" s="7">
        <v>37700000</v>
      </c>
      <c r="F1509" s="7">
        <v>0</v>
      </c>
      <c r="G1509" s="7">
        <v>0</v>
      </c>
      <c r="H1509" s="7">
        <v>392300000</v>
      </c>
      <c r="I1509" s="7">
        <v>371495000</v>
      </c>
      <c r="J1509" s="7">
        <v>94.696660718837606</v>
      </c>
      <c r="K1509" s="7">
        <v>371495000</v>
      </c>
      <c r="L1509" s="7">
        <v>94.696660718837606</v>
      </c>
      <c r="M1509" s="7">
        <v>371495000</v>
      </c>
      <c r="N1509" s="7">
        <v>94.696660718837606</v>
      </c>
      <c r="O1509" s="7">
        <v>371495000</v>
      </c>
      <c r="P1509" s="7">
        <v>94.696660718837606</v>
      </c>
      <c r="Q1509" s="7">
        <v>20805000</v>
      </c>
      <c r="R1509" s="7">
        <v>5.303339281162379</v>
      </c>
    </row>
    <row r="1510" spans="1:18" x14ac:dyDescent="0.2">
      <c r="A1510" s="5" t="s">
        <v>2150</v>
      </c>
      <c r="B1510" s="14" t="s">
        <v>2151</v>
      </c>
      <c r="C1510" s="7">
        <v>430000000</v>
      </c>
      <c r="D1510" s="7">
        <v>0</v>
      </c>
      <c r="E1510" s="7">
        <v>37700000</v>
      </c>
      <c r="F1510" s="7">
        <v>0</v>
      </c>
      <c r="G1510" s="7">
        <v>0</v>
      </c>
      <c r="H1510" s="7">
        <v>392300000</v>
      </c>
      <c r="I1510" s="7">
        <v>371495000</v>
      </c>
      <c r="J1510" s="7">
        <v>94.696660718837606</v>
      </c>
      <c r="K1510" s="7">
        <v>371495000</v>
      </c>
      <c r="L1510" s="7">
        <v>94.696660718837606</v>
      </c>
      <c r="M1510" s="7">
        <v>371495000</v>
      </c>
      <c r="N1510" s="7">
        <v>94.696660718837606</v>
      </c>
      <c r="O1510" s="7">
        <v>371495000</v>
      </c>
      <c r="P1510" s="7">
        <v>94.696660718837606</v>
      </c>
      <c r="Q1510" s="7">
        <v>20805000</v>
      </c>
      <c r="R1510" s="7">
        <v>5.303339281162379</v>
      </c>
    </row>
    <row r="1511" spans="1:18" x14ac:dyDescent="0.2">
      <c r="A1511" s="5" t="s">
        <v>2152</v>
      </c>
      <c r="B1511" s="14" t="s">
        <v>2153</v>
      </c>
      <c r="C1511" s="7">
        <v>430000000</v>
      </c>
      <c r="D1511" s="7">
        <v>0</v>
      </c>
      <c r="E1511" s="7">
        <v>37700000</v>
      </c>
      <c r="F1511" s="7">
        <v>0</v>
      </c>
      <c r="G1511" s="7">
        <v>0</v>
      </c>
      <c r="H1511" s="7">
        <v>392300000</v>
      </c>
      <c r="I1511" s="7">
        <v>371495000</v>
      </c>
      <c r="J1511" s="7">
        <v>94.696660718837606</v>
      </c>
      <c r="K1511" s="7">
        <v>371495000</v>
      </c>
      <c r="L1511" s="7">
        <v>94.696660718837606</v>
      </c>
      <c r="M1511" s="7">
        <v>371495000</v>
      </c>
      <c r="N1511" s="7">
        <v>94.696660718837606</v>
      </c>
      <c r="O1511" s="7">
        <v>371495000</v>
      </c>
      <c r="P1511" s="7">
        <v>94.696660718837606</v>
      </c>
      <c r="Q1511" s="7">
        <v>20805000</v>
      </c>
      <c r="R1511" s="7">
        <v>5.303339281162379</v>
      </c>
    </row>
    <row r="1512" spans="1:18" x14ac:dyDescent="0.2">
      <c r="A1512" s="5" t="s">
        <v>2154</v>
      </c>
      <c r="B1512" s="14" t="s">
        <v>78</v>
      </c>
      <c r="C1512" s="7">
        <v>170000000</v>
      </c>
      <c r="D1512" s="7">
        <v>0</v>
      </c>
      <c r="E1512" s="7">
        <v>37700000</v>
      </c>
      <c r="F1512" s="7">
        <v>0</v>
      </c>
      <c r="G1512" s="7">
        <v>0</v>
      </c>
      <c r="H1512" s="7">
        <v>132300000</v>
      </c>
      <c r="I1512" s="7">
        <v>132300000</v>
      </c>
      <c r="J1512" s="7">
        <v>100</v>
      </c>
      <c r="K1512" s="7">
        <v>132300000</v>
      </c>
      <c r="L1512" s="7">
        <v>100</v>
      </c>
      <c r="M1512" s="7">
        <v>132300000</v>
      </c>
      <c r="N1512" s="7">
        <v>100</v>
      </c>
      <c r="O1512" s="7">
        <v>132300000</v>
      </c>
      <c r="P1512" s="7">
        <v>100</v>
      </c>
      <c r="Q1512" s="7">
        <v>0</v>
      </c>
      <c r="R1512" s="7">
        <v>0</v>
      </c>
    </row>
    <row r="1513" spans="1:18" ht="38.25" x14ac:dyDescent="0.2">
      <c r="A1513" s="5" t="s">
        <v>2155</v>
      </c>
      <c r="B1513" s="16" t="s">
        <v>2156</v>
      </c>
      <c r="C1513" s="7">
        <v>83300000</v>
      </c>
      <c r="D1513" s="7">
        <v>0</v>
      </c>
      <c r="E1513" s="7">
        <v>37700000</v>
      </c>
      <c r="F1513" s="7">
        <v>0</v>
      </c>
      <c r="G1513" s="7">
        <v>0</v>
      </c>
      <c r="H1513" s="7">
        <v>45600000</v>
      </c>
      <c r="I1513" s="7">
        <v>45600000</v>
      </c>
      <c r="J1513" s="7">
        <v>100</v>
      </c>
      <c r="K1513" s="7">
        <v>45600000</v>
      </c>
      <c r="L1513" s="7">
        <v>100</v>
      </c>
      <c r="M1513" s="7">
        <v>45600000</v>
      </c>
      <c r="N1513" s="7">
        <v>100</v>
      </c>
      <c r="O1513" s="7">
        <v>45600000</v>
      </c>
      <c r="P1513" s="7">
        <v>100</v>
      </c>
      <c r="Q1513" s="7">
        <v>0</v>
      </c>
      <c r="R1513" s="7">
        <v>0</v>
      </c>
    </row>
    <row r="1514" spans="1:18" ht="51" x14ac:dyDescent="0.2">
      <c r="A1514" s="5" t="s">
        <v>2157</v>
      </c>
      <c r="B1514" s="16" t="s">
        <v>2158</v>
      </c>
      <c r="C1514" s="7">
        <v>69700000</v>
      </c>
      <c r="D1514" s="7">
        <v>0</v>
      </c>
      <c r="E1514" s="7">
        <v>0</v>
      </c>
      <c r="F1514" s="7">
        <v>0</v>
      </c>
      <c r="G1514" s="7">
        <v>0</v>
      </c>
      <c r="H1514" s="7">
        <v>69700000</v>
      </c>
      <c r="I1514" s="7">
        <v>69700000</v>
      </c>
      <c r="J1514" s="7">
        <v>100</v>
      </c>
      <c r="K1514" s="7">
        <v>69700000</v>
      </c>
      <c r="L1514" s="7">
        <v>100</v>
      </c>
      <c r="M1514" s="7">
        <v>69700000</v>
      </c>
      <c r="N1514" s="7">
        <v>100</v>
      </c>
      <c r="O1514" s="7">
        <v>69700000</v>
      </c>
      <c r="P1514" s="7">
        <v>100</v>
      </c>
      <c r="Q1514" s="7">
        <v>0</v>
      </c>
      <c r="R1514" s="7">
        <v>0</v>
      </c>
    </row>
    <row r="1515" spans="1:18" ht="38.25" x14ac:dyDescent="0.2">
      <c r="A1515" s="5" t="s">
        <v>2159</v>
      </c>
      <c r="B1515" s="16" t="s">
        <v>2160</v>
      </c>
      <c r="C1515" s="7">
        <v>17000000</v>
      </c>
      <c r="D1515" s="7">
        <v>0</v>
      </c>
      <c r="E1515" s="7">
        <v>0</v>
      </c>
      <c r="F1515" s="7">
        <v>0</v>
      </c>
      <c r="G1515" s="7">
        <v>0</v>
      </c>
      <c r="H1515" s="7">
        <v>17000000</v>
      </c>
      <c r="I1515" s="7">
        <v>17000000</v>
      </c>
      <c r="J1515" s="7">
        <v>100</v>
      </c>
      <c r="K1515" s="7">
        <v>17000000</v>
      </c>
      <c r="L1515" s="7">
        <v>100</v>
      </c>
      <c r="M1515" s="7">
        <v>17000000</v>
      </c>
      <c r="N1515" s="7">
        <v>100</v>
      </c>
      <c r="O1515" s="7">
        <v>17000000</v>
      </c>
      <c r="P1515" s="7">
        <v>100</v>
      </c>
      <c r="Q1515" s="7">
        <v>0</v>
      </c>
      <c r="R1515" s="7">
        <v>0</v>
      </c>
    </row>
    <row r="1516" spans="1:18" x14ac:dyDescent="0.2">
      <c r="A1516" s="5" t="s">
        <v>2161</v>
      </c>
      <c r="B1516" s="14" t="s">
        <v>115</v>
      </c>
      <c r="C1516" s="7">
        <v>260000000</v>
      </c>
      <c r="D1516" s="7">
        <v>0</v>
      </c>
      <c r="E1516" s="7">
        <v>0</v>
      </c>
      <c r="F1516" s="7">
        <v>0</v>
      </c>
      <c r="G1516" s="7">
        <v>0</v>
      </c>
      <c r="H1516" s="7">
        <v>260000000</v>
      </c>
      <c r="I1516" s="7">
        <v>239195000</v>
      </c>
      <c r="J1516" s="7">
        <v>91.998076923076908</v>
      </c>
      <c r="K1516" s="7">
        <v>239195000</v>
      </c>
      <c r="L1516" s="7">
        <v>91.998076923076908</v>
      </c>
      <c r="M1516" s="7">
        <v>239195000</v>
      </c>
      <c r="N1516" s="7">
        <v>91.998076923076908</v>
      </c>
      <c r="O1516" s="7">
        <v>239195000</v>
      </c>
      <c r="P1516" s="7">
        <v>91.998076923076908</v>
      </c>
      <c r="Q1516" s="7">
        <v>20805000</v>
      </c>
      <c r="R1516" s="7">
        <v>8.0019230769230809</v>
      </c>
    </row>
    <row r="1517" spans="1:18" ht="38.25" x14ac:dyDescent="0.2">
      <c r="A1517" s="5" t="s">
        <v>2162</v>
      </c>
      <c r="B1517" s="16" t="s">
        <v>2156</v>
      </c>
      <c r="C1517" s="7">
        <v>127400000</v>
      </c>
      <c r="D1517" s="7">
        <v>0</v>
      </c>
      <c r="E1517" s="7">
        <v>0</v>
      </c>
      <c r="F1517" s="7">
        <v>0</v>
      </c>
      <c r="G1517" s="7">
        <v>0</v>
      </c>
      <c r="H1517" s="7">
        <v>127400000</v>
      </c>
      <c r="I1517" s="7">
        <v>111485000</v>
      </c>
      <c r="J1517" s="7">
        <v>87.507849293563595</v>
      </c>
      <c r="K1517" s="7">
        <v>111485000</v>
      </c>
      <c r="L1517" s="7">
        <v>87.507849293563595</v>
      </c>
      <c r="M1517" s="7">
        <v>111485000</v>
      </c>
      <c r="N1517" s="7">
        <v>87.507849293563595</v>
      </c>
      <c r="O1517" s="7">
        <v>111485000</v>
      </c>
      <c r="P1517" s="7">
        <v>87.507849293563595</v>
      </c>
      <c r="Q1517" s="7">
        <v>15915000</v>
      </c>
      <c r="R1517" s="7">
        <v>12.4921507064364</v>
      </c>
    </row>
    <row r="1518" spans="1:18" ht="51" x14ac:dyDescent="0.2">
      <c r="A1518" s="5" t="s">
        <v>2163</v>
      </c>
      <c r="B1518" s="16" t="s">
        <v>2158</v>
      </c>
      <c r="C1518" s="7">
        <v>106600000</v>
      </c>
      <c r="D1518" s="7">
        <v>0</v>
      </c>
      <c r="E1518" s="7">
        <v>0</v>
      </c>
      <c r="F1518" s="7">
        <v>0</v>
      </c>
      <c r="G1518" s="7">
        <v>0</v>
      </c>
      <c r="H1518" s="7">
        <v>106600000</v>
      </c>
      <c r="I1518" s="7">
        <v>104360000</v>
      </c>
      <c r="J1518" s="7">
        <v>97.898686679174489</v>
      </c>
      <c r="K1518" s="7">
        <v>104360000</v>
      </c>
      <c r="L1518" s="7">
        <v>97.898686679174489</v>
      </c>
      <c r="M1518" s="7">
        <v>104360000</v>
      </c>
      <c r="N1518" s="7">
        <v>97.898686679174489</v>
      </c>
      <c r="O1518" s="7">
        <v>104360000</v>
      </c>
      <c r="P1518" s="7">
        <v>97.898686679174489</v>
      </c>
      <c r="Q1518" s="7">
        <v>2240000</v>
      </c>
      <c r="R1518" s="7">
        <v>2.1013133208255201</v>
      </c>
    </row>
    <row r="1519" spans="1:18" ht="38.25" x14ac:dyDescent="0.2">
      <c r="A1519" s="5" t="s">
        <v>2164</v>
      </c>
      <c r="B1519" s="16" t="s">
        <v>2160</v>
      </c>
      <c r="C1519" s="7">
        <v>26000000</v>
      </c>
      <c r="D1519" s="7">
        <v>0</v>
      </c>
      <c r="E1519" s="7">
        <v>0</v>
      </c>
      <c r="F1519" s="7">
        <v>0</v>
      </c>
      <c r="G1519" s="7">
        <v>0</v>
      </c>
      <c r="H1519" s="7">
        <v>26000000</v>
      </c>
      <c r="I1519" s="7">
        <v>23350000</v>
      </c>
      <c r="J1519" s="7">
        <v>89.807692307692307</v>
      </c>
      <c r="K1519" s="7">
        <v>23350000</v>
      </c>
      <c r="L1519" s="7">
        <v>89.807692307692307</v>
      </c>
      <c r="M1519" s="7">
        <v>23350000</v>
      </c>
      <c r="N1519" s="7">
        <v>89.807692307692307</v>
      </c>
      <c r="O1519" s="7">
        <v>23350000</v>
      </c>
      <c r="P1519" s="7">
        <v>89.807692307692307</v>
      </c>
      <c r="Q1519" s="7">
        <v>2650000</v>
      </c>
      <c r="R1519" s="7">
        <v>10.192307692307701</v>
      </c>
    </row>
    <row r="1520" spans="1:18" x14ac:dyDescent="0.2">
      <c r="A1520" s="5" t="s">
        <v>2165</v>
      </c>
      <c r="B1520" s="14" t="s">
        <v>2166</v>
      </c>
      <c r="C1520" s="7">
        <v>21312000000</v>
      </c>
      <c r="D1520" s="7">
        <v>930655000</v>
      </c>
      <c r="E1520" s="7">
        <v>660209466</v>
      </c>
      <c r="F1520" s="7">
        <v>8858893717</v>
      </c>
      <c r="G1520" s="7">
        <v>8554345099</v>
      </c>
      <c r="H1520" s="7">
        <v>21886994152</v>
      </c>
      <c r="I1520" s="7">
        <v>21042697186.369999</v>
      </c>
      <c r="J1520" s="7">
        <v>96.142471827028601</v>
      </c>
      <c r="K1520" s="7">
        <v>21042697186.369999</v>
      </c>
      <c r="L1520" s="7">
        <v>96.142471827028601</v>
      </c>
      <c r="M1520" s="7">
        <v>20903491629.369999</v>
      </c>
      <c r="N1520" s="7">
        <v>95.506452298566899</v>
      </c>
      <c r="O1520" s="7">
        <v>17966630210.369999</v>
      </c>
      <c r="P1520" s="7">
        <v>82.088157403414996</v>
      </c>
      <c r="Q1520" s="7">
        <v>844296965.63</v>
      </c>
      <c r="R1520" s="7">
        <v>3.8575281729713899</v>
      </c>
    </row>
    <row r="1521" spans="1:18" x14ac:dyDescent="0.2">
      <c r="A1521" s="5" t="s">
        <v>2167</v>
      </c>
      <c r="B1521" s="14" t="s">
        <v>2168</v>
      </c>
      <c r="C1521" s="7">
        <v>532000000</v>
      </c>
      <c r="D1521" s="7">
        <v>930655000</v>
      </c>
      <c r="E1521" s="7">
        <v>660209466</v>
      </c>
      <c r="F1521" s="7">
        <v>46492066</v>
      </c>
      <c r="G1521" s="7">
        <v>46492066</v>
      </c>
      <c r="H1521" s="7">
        <v>802445534</v>
      </c>
      <c r="I1521" s="7">
        <v>605495573</v>
      </c>
      <c r="J1521" s="7">
        <v>75.456282993033597</v>
      </c>
      <c r="K1521" s="7">
        <v>605495573</v>
      </c>
      <c r="L1521" s="7">
        <v>75.456282993033597</v>
      </c>
      <c r="M1521" s="7">
        <v>605495573</v>
      </c>
      <c r="N1521" s="7">
        <v>75.456282993033597</v>
      </c>
      <c r="O1521" s="7">
        <v>582220973</v>
      </c>
      <c r="P1521" s="7">
        <v>72.555824455495099</v>
      </c>
      <c r="Q1521" s="7">
        <v>196949961</v>
      </c>
      <c r="R1521" s="7">
        <v>24.543717006966396</v>
      </c>
    </row>
    <row r="1522" spans="1:18" x14ac:dyDescent="0.2">
      <c r="A1522" s="5" t="s">
        <v>2169</v>
      </c>
      <c r="B1522" s="14" t="s">
        <v>66</v>
      </c>
      <c r="C1522" s="7">
        <v>532000000</v>
      </c>
      <c r="D1522" s="7">
        <v>930655000</v>
      </c>
      <c r="E1522" s="7">
        <v>660209466</v>
      </c>
      <c r="F1522" s="7">
        <v>46492066</v>
      </c>
      <c r="G1522" s="7">
        <v>46492066</v>
      </c>
      <c r="H1522" s="7">
        <v>802445534</v>
      </c>
      <c r="I1522" s="7">
        <v>605495573</v>
      </c>
      <c r="J1522" s="7">
        <v>75.456282993033597</v>
      </c>
      <c r="K1522" s="7">
        <v>605495573</v>
      </c>
      <c r="L1522" s="7">
        <v>75.456282993033597</v>
      </c>
      <c r="M1522" s="7">
        <v>605495573</v>
      </c>
      <c r="N1522" s="7">
        <v>75.456282993033597</v>
      </c>
      <c r="O1522" s="7">
        <v>582220973</v>
      </c>
      <c r="P1522" s="7">
        <v>72.555824455495099</v>
      </c>
      <c r="Q1522" s="7">
        <v>196949961</v>
      </c>
      <c r="R1522" s="7">
        <v>24.543717006966396</v>
      </c>
    </row>
    <row r="1523" spans="1:18" x14ac:dyDescent="0.2">
      <c r="A1523" s="5" t="s">
        <v>2170</v>
      </c>
      <c r="B1523" s="14" t="s">
        <v>68</v>
      </c>
      <c r="C1523" s="7">
        <v>332000000</v>
      </c>
      <c r="D1523" s="7">
        <v>855000000</v>
      </c>
      <c r="E1523" s="7">
        <v>607319400</v>
      </c>
      <c r="F1523" s="7">
        <v>0</v>
      </c>
      <c r="G1523" s="7">
        <v>46492066</v>
      </c>
      <c r="H1523" s="7">
        <v>533188534</v>
      </c>
      <c r="I1523" s="7">
        <v>336593573</v>
      </c>
      <c r="J1523" s="7">
        <v>63.128434228482497</v>
      </c>
      <c r="K1523" s="7">
        <v>336593573</v>
      </c>
      <c r="L1523" s="7">
        <v>63.128434228482497</v>
      </c>
      <c r="M1523" s="7">
        <v>336593573</v>
      </c>
      <c r="N1523" s="7">
        <v>63.128434228482497</v>
      </c>
      <c r="O1523" s="7">
        <v>313318973</v>
      </c>
      <c r="P1523" s="7">
        <v>58.763261589567499</v>
      </c>
      <c r="Q1523" s="7">
        <v>196594961</v>
      </c>
      <c r="R1523" s="7">
        <v>36.871565771517496</v>
      </c>
    </row>
    <row r="1524" spans="1:18" x14ac:dyDescent="0.2">
      <c r="A1524" s="5" t="s">
        <v>2171</v>
      </c>
      <c r="B1524" s="14" t="s">
        <v>279</v>
      </c>
      <c r="C1524" s="7">
        <v>300000000</v>
      </c>
      <c r="D1524" s="7">
        <v>855000000</v>
      </c>
      <c r="E1524" s="7">
        <v>600319400</v>
      </c>
      <c r="F1524" s="7">
        <v>0</v>
      </c>
      <c r="G1524" s="7">
        <v>42492066</v>
      </c>
      <c r="H1524" s="7">
        <v>512188534</v>
      </c>
      <c r="I1524" s="7">
        <v>315593573</v>
      </c>
      <c r="J1524" s="7">
        <v>61.616680587386995</v>
      </c>
      <c r="K1524" s="7">
        <v>315593573</v>
      </c>
      <c r="L1524" s="7">
        <v>61.616680587386995</v>
      </c>
      <c r="M1524" s="7">
        <v>315593573</v>
      </c>
      <c r="N1524" s="7">
        <v>61.616680587386995</v>
      </c>
      <c r="O1524" s="7">
        <v>292318973</v>
      </c>
      <c r="P1524" s="7">
        <v>57.072533568273897</v>
      </c>
      <c r="Q1524" s="7">
        <v>196594961</v>
      </c>
      <c r="R1524" s="7">
        <v>38.383319412613005</v>
      </c>
    </row>
    <row r="1525" spans="1:18" x14ac:dyDescent="0.2">
      <c r="A1525" s="5" t="s">
        <v>2172</v>
      </c>
      <c r="B1525" s="14" t="s">
        <v>281</v>
      </c>
      <c r="C1525" s="7">
        <v>300000000</v>
      </c>
      <c r="D1525" s="7">
        <v>855000000</v>
      </c>
      <c r="E1525" s="7">
        <v>600319400</v>
      </c>
      <c r="F1525" s="7">
        <v>0</v>
      </c>
      <c r="G1525" s="7">
        <v>42492066</v>
      </c>
      <c r="H1525" s="7">
        <v>512188534</v>
      </c>
      <c r="I1525" s="7">
        <v>315593573</v>
      </c>
      <c r="J1525" s="7">
        <v>61.616680587386995</v>
      </c>
      <c r="K1525" s="7">
        <v>315593573</v>
      </c>
      <c r="L1525" s="7">
        <v>61.616680587386995</v>
      </c>
      <c r="M1525" s="7">
        <v>315593573</v>
      </c>
      <c r="N1525" s="7">
        <v>61.616680587386995</v>
      </c>
      <c r="O1525" s="7">
        <v>292318973</v>
      </c>
      <c r="P1525" s="7">
        <v>57.072533568273897</v>
      </c>
      <c r="Q1525" s="7">
        <v>196594961</v>
      </c>
      <c r="R1525" s="7">
        <v>38.383319412613005</v>
      </c>
    </row>
    <row r="1526" spans="1:18" x14ac:dyDescent="0.2">
      <c r="A1526" s="5" t="s">
        <v>2173</v>
      </c>
      <c r="B1526" s="14" t="s">
        <v>2174</v>
      </c>
      <c r="C1526" s="7">
        <v>300000000</v>
      </c>
      <c r="D1526" s="7">
        <v>855000000</v>
      </c>
      <c r="E1526" s="7">
        <v>600319400</v>
      </c>
      <c r="F1526" s="7">
        <v>0</v>
      </c>
      <c r="G1526" s="7">
        <v>42492066</v>
      </c>
      <c r="H1526" s="7">
        <v>512188534</v>
      </c>
      <c r="I1526" s="7">
        <v>315593573</v>
      </c>
      <c r="J1526" s="7">
        <v>61.616680587386995</v>
      </c>
      <c r="K1526" s="7">
        <v>315593573</v>
      </c>
      <c r="L1526" s="7">
        <v>61.616680587386995</v>
      </c>
      <c r="M1526" s="7">
        <v>315593573</v>
      </c>
      <c r="N1526" s="7">
        <v>61.616680587386995</v>
      </c>
      <c r="O1526" s="7">
        <v>292318973</v>
      </c>
      <c r="P1526" s="7">
        <v>57.072533568273897</v>
      </c>
      <c r="Q1526" s="7">
        <v>196594961</v>
      </c>
      <c r="R1526" s="7">
        <v>38.383319412613005</v>
      </c>
    </row>
    <row r="1527" spans="1:18" x14ac:dyDescent="0.2">
      <c r="A1527" s="5" t="s">
        <v>2175</v>
      </c>
      <c r="B1527" s="14" t="s">
        <v>2176</v>
      </c>
      <c r="C1527" s="7">
        <v>230000000</v>
      </c>
      <c r="D1527" s="7">
        <v>745000000</v>
      </c>
      <c r="E1527" s="7">
        <v>600319400</v>
      </c>
      <c r="F1527" s="7">
        <v>0</v>
      </c>
      <c r="G1527" s="7">
        <v>40373333</v>
      </c>
      <c r="H1527" s="7">
        <v>334307267</v>
      </c>
      <c r="I1527" s="7">
        <v>187612306</v>
      </c>
      <c r="J1527" s="7">
        <v>56.119721142645695</v>
      </c>
      <c r="K1527" s="7">
        <v>187612306</v>
      </c>
      <c r="L1527" s="7">
        <v>56.119721142645695</v>
      </c>
      <c r="M1527" s="7">
        <v>187612306</v>
      </c>
      <c r="N1527" s="7">
        <v>56.119721142645695</v>
      </c>
      <c r="O1527" s="7">
        <v>164337706</v>
      </c>
      <c r="P1527" s="7">
        <v>49.157682833140399</v>
      </c>
      <c r="Q1527" s="7">
        <v>146694961</v>
      </c>
      <c r="R1527" s="7">
        <v>43.880278857354298</v>
      </c>
    </row>
    <row r="1528" spans="1:18" x14ac:dyDescent="0.2">
      <c r="A1528" s="5" t="s">
        <v>2177</v>
      </c>
      <c r="B1528" s="14" t="s">
        <v>78</v>
      </c>
      <c r="C1528" s="7">
        <v>100000000</v>
      </c>
      <c r="D1528" s="7">
        <v>0</v>
      </c>
      <c r="E1528" s="7">
        <v>319400</v>
      </c>
      <c r="F1528" s="7">
        <v>0</v>
      </c>
      <c r="G1528" s="7">
        <v>373333</v>
      </c>
      <c r="H1528" s="7">
        <v>99307267</v>
      </c>
      <c r="I1528" s="7">
        <v>99307267</v>
      </c>
      <c r="J1528" s="7">
        <v>100</v>
      </c>
      <c r="K1528" s="7">
        <v>99307267</v>
      </c>
      <c r="L1528" s="7">
        <v>100</v>
      </c>
      <c r="M1528" s="7">
        <v>99307267</v>
      </c>
      <c r="N1528" s="7">
        <v>100</v>
      </c>
      <c r="O1528" s="7">
        <v>99307267</v>
      </c>
      <c r="P1528" s="7">
        <v>100</v>
      </c>
      <c r="Q1528" s="7">
        <v>0</v>
      </c>
      <c r="R1528" s="7">
        <v>0</v>
      </c>
    </row>
    <row r="1529" spans="1:18" ht="38.25" x14ac:dyDescent="0.2">
      <c r="A1529" s="5" t="s">
        <v>2178</v>
      </c>
      <c r="B1529" s="16" t="s">
        <v>2179</v>
      </c>
      <c r="C1529" s="7">
        <v>100000000</v>
      </c>
      <c r="D1529" s="7">
        <v>0</v>
      </c>
      <c r="E1529" s="7">
        <v>319400</v>
      </c>
      <c r="F1529" s="7">
        <v>0</v>
      </c>
      <c r="G1529" s="7">
        <v>373333</v>
      </c>
      <c r="H1529" s="7">
        <v>99307267</v>
      </c>
      <c r="I1529" s="7">
        <v>99307267</v>
      </c>
      <c r="J1529" s="7">
        <v>100</v>
      </c>
      <c r="K1529" s="7">
        <v>99307267</v>
      </c>
      <c r="L1529" s="7">
        <v>100</v>
      </c>
      <c r="M1529" s="7">
        <v>99307267</v>
      </c>
      <c r="N1529" s="7">
        <v>100</v>
      </c>
      <c r="O1529" s="7">
        <v>99307267</v>
      </c>
      <c r="P1529" s="7">
        <v>100</v>
      </c>
      <c r="Q1529" s="7">
        <v>0</v>
      </c>
      <c r="R1529" s="7">
        <v>0</v>
      </c>
    </row>
    <row r="1530" spans="1:18" x14ac:dyDescent="0.2">
      <c r="A1530" s="5" t="s">
        <v>2180</v>
      </c>
      <c r="B1530" s="14" t="s">
        <v>1202</v>
      </c>
      <c r="C1530" s="7">
        <v>130000000</v>
      </c>
      <c r="D1530" s="7">
        <v>0</v>
      </c>
      <c r="E1530" s="7">
        <v>0</v>
      </c>
      <c r="F1530" s="7">
        <v>0</v>
      </c>
      <c r="G1530" s="7">
        <v>0</v>
      </c>
      <c r="H1530" s="7">
        <v>130000000</v>
      </c>
      <c r="I1530" s="7">
        <v>52530200</v>
      </c>
      <c r="J1530" s="7">
        <v>40.407846153846201</v>
      </c>
      <c r="K1530" s="7">
        <v>52530200</v>
      </c>
      <c r="L1530" s="7">
        <v>40.407846153846201</v>
      </c>
      <c r="M1530" s="7">
        <v>52530200</v>
      </c>
      <c r="N1530" s="7">
        <v>40.407846153846201</v>
      </c>
      <c r="O1530" s="7">
        <v>29255600</v>
      </c>
      <c r="P1530" s="7">
        <v>22.504307692307702</v>
      </c>
      <c r="Q1530" s="7">
        <v>77469800</v>
      </c>
      <c r="R1530" s="7">
        <v>59.592153846153792</v>
      </c>
    </row>
    <row r="1531" spans="1:18" ht="38.25" x14ac:dyDescent="0.2">
      <c r="A1531" s="5" t="s">
        <v>2181</v>
      </c>
      <c r="B1531" s="16" t="s">
        <v>2179</v>
      </c>
      <c r="C1531" s="7">
        <v>130000000</v>
      </c>
      <c r="D1531" s="7">
        <v>0</v>
      </c>
      <c r="E1531" s="7">
        <v>0</v>
      </c>
      <c r="F1531" s="7">
        <v>0</v>
      </c>
      <c r="G1531" s="7">
        <v>0</v>
      </c>
      <c r="H1531" s="7">
        <v>130000000</v>
      </c>
      <c r="I1531" s="7">
        <v>52530200</v>
      </c>
      <c r="J1531" s="7">
        <v>40.407846153846201</v>
      </c>
      <c r="K1531" s="7">
        <v>52530200</v>
      </c>
      <c r="L1531" s="7">
        <v>40.407846153846201</v>
      </c>
      <c r="M1531" s="7">
        <v>52530200</v>
      </c>
      <c r="N1531" s="7">
        <v>40.407846153846201</v>
      </c>
      <c r="O1531" s="7">
        <v>29255600</v>
      </c>
      <c r="P1531" s="7">
        <v>22.504307692307702</v>
      </c>
      <c r="Q1531" s="7">
        <v>77469800</v>
      </c>
      <c r="R1531" s="7">
        <v>59.592153846153792</v>
      </c>
    </row>
    <row r="1532" spans="1:18" x14ac:dyDescent="0.2">
      <c r="A1532" s="5" t="s">
        <v>2182</v>
      </c>
      <c r="B1532" s="14" t="s">
        <v>82</v>
      </c>
      <c r="C1532" s="7">
        <v>0</v>
      </c>
      <c r="D1532" s="7">
        <v>145000000</v>
      </c>
      <c r="E1532" s="7">
        <v>0</v>
      </c>
      <c r="F1532" s="7">
        <v>0</v>
      </c>
      <c r="G1532" s="7">
        <v>40000000</v>
      </c>
      <c r="H1532" s="7">
        <v>105000000</v>
      </c>
      <c r="I1532" s="7">
        <v>35774839</v>
      </c>
      <c r="J1532" s="7">
        <v>34.071275238095204</v>
      </c>
      <c r="K1532" s="7">
        <v>35774839</v>
      </c>
      <c r="L1532" s="7">
        <v>34.071275238095204</v>
      </c>
      <c r="M1532" s="7">
        <v>35774839</v>
      </c>
      <c r="N1532" s="7">
        <v>34.071275238095204</v>
      </c>
      <c r="O1532" s="7">
        <v>35774839</v>
      </c>
      <c r="P1532" s="7">
        <v>34.071275238095204</v>
      </c>
      <c r="Q1532" s="7">
        <v>69225161</v>
      </c>
      <c r="R1532" s="7">
        <v>65.928724761904803</v>
      </c>
    </row>
    <row r="1533" spans="1:18" ht="38.25" x14ac:dyDescent="0.2">
      <c r="A1533" s="5" t="s">
        <v>2183</v>
      </c>
      <c r="B1533" s="16" t="s">
        <v>2179</v>
      </c>
      <c r="C1533" s="7">
        <v>0</v>
      </c>
      <c r="D1533" s="7">
        <v>145000000</v>
      </c>
      <c r="E1533" s="7">
        <v>0</v>
      </c>
      <c r="F1533" s="7">
        <v>0</v>
      </c>
      <c r="G1533" s="7">
        <v>40000000</v>
      </c>
      <c r="H1533" s="7">
        <v>105000000</v>
      </c>
      <c r="I1533" s="7">
        <v>35774839</v>
      </c>
      <c r="J1533" s="7">
        <v>34.071275238095204</v>
      </c>
      <c r="K1533" s="7">
        <v>35774839</v>
      </c>
      <c r="L1533" s="7">
        <v>34.071275238095204</v>
      </c>
      <c r="M1533" s="7">
        <v>35774839</v>
      </c>
      <c r="N1533" s="7">
        <v>34.071275238095204</v>
      </c>
      <c r="O1533" s="7">
        <v>35774839</v>
      </c>
      <c r="P1533" s="7">
        <v>34.071275238095204</v>
      </c>
      <c r="Q1533" s="7">
        <v>69225161</v>
      </c>
      <c r="R1533" s="7">
        <v>65.928724761904803</v>
      </c>
    </row>
    <row r="1534" spans="1:18" x14ac:dyDescent="0.2">
      <c r="A1534" s="5" t="s">
        <v>2184</v>
      </c>
      <c r="B1534" s="14" t="s">
        <v>1367</v>
      </c>
      <c r="C1534" s="7">
        <v>0</v>
      </c>
      <c r="D1534" s="7">
        <v>600000000</v>
      </c>
      <c r="E1534" s="7">
        <v>600000000</v>
      </c>
      <c r="F1534" s="7">
        <v>0</v>
      </c>
      <c r="G1534" s="7">
        <v>0</v>
      </c>
      <c r="H1534" s="7">
        <v>0</v>
      </c>
      <c r="I1534" s="7">
        <v>0</v>
      </c>
      <c r="J1534" s="7">
        <v>0</v>
      </c>
      <c r="K1534" s="7">
        <v>0</v>
      </c>
      <c r="L1534" s="7">
        <v>0</v>
      </c>
      <c r="M1534" s="7">
        <v>0</v>
      </c>
      <c r="N1534" s="7">
        <v>0</v>
      </c>
      <c r="O1534" s="7">
        <v>0</v>
      </c>
      <c r="P1534" s="7">
        <v>0</v>
      </c>
      <c r="Q1534" s="7">
        <v>0</v>
      </c>
      <c r="R1534" s="7">
        <v>0</v>
      </c>
    </row>
    <row r="1535" spans="1:18" ht="38.25" x14ac:dyDescent="0.2">
      <c r="A1535" s="5" t="s">
        <v>2185</v>
      </c>
      <c r="B1535" s="16" t="s">
        <v>2179</v>
      </c>
      <c r="C1535" s="7">
        <v>0</v>
      </c>
      <c r="D1535" s="7">
        <v>600000000</v>
      </c>
      <c r="E1535" s="7">
        <v>600000000</v>
      </c>
      <c r="F1535" s="7">
        <v>0</v>
      </c>
      <c r="G1535" s="7">
        <v>0</v>
      </c>
      <c r="H1535" s="7">
        <v>0</v>
      </c>
      <c r="I1535" s="7">
        <v>0</v>
      </c>
      <c r="J1535" s="7">
        <v>0</v>
      </c>
      <c r="K1535" s="7">
        <v>0</v>
      </c>
      <c r="L1535" s="7">
        <v>0</v>
      </c>
      <c r="M1535" s="7">
        <v>0</v>
      </c>
      <c r="N1535" s="7">
        <v>0</v>
      </c>
      <c r="O1535" s="7">
        <v>0</v>
      </c>
      <c r="P1535" s="7">
        <v>0</v>
      </c>
      <c r="Q1535" s="7">
        <v>0</v>
      </c>
      <c r="R1535" s="7">
        <v>0</v>
      </c>
    </row>
    <row r="1536" spans="1:18" x14ac:dyDescent="0.2">
      <c r="A1536" s="5" t="s">
        <v>2186</v>
      </c>
      <c r="B1536" s="14" t="s">
        <v>2187</v>
      </c>
      <c r="C1536" s="7">
        <v>70000000</v>
      </c>
      <c r="D1536" s="7">
        <v>110000000</v>
      </c>
      <c r="E1536" s="7">
        <v>0</v>
      </c>
      <c r="F1536" s="7">
        <v>0</v>
      </c>
      <c r="G1536" s="7">
        <v>2118733</v>
      </c>
      <c r="H1536" s="7">
        <v>177881267</v>
      </c>
      <c r="I1536" s="7">
        <v>127981267</v>
      </c>
      <c r="J1536" s="7">
        <v>71.947580067551499</v>
      </c>
      <c r="K1536" s="7">
        <v>127981267</v>
      </c>
      <c r="L1536" s="7">
        <v>71.947580067551499</v>
      </c>
      <c r="M1536" s="7">
        <v>127981267</v>
      </c>
      <c r="N1536" s="7">
        <v>71.947580067551499</v>
      </c>
      <c r="O1536" s="7">
        <v>127981267</v>
      </c>
      <c r="P1536" s="7">
        <v>71.947580067551499</v>
      </c>
      <c r="Q1536" s="7">
        <v>49900000</v>
      </c>
      <c r="R1536" s="7">
        <v>28.052419932448501</v>
      </c>
    </row>
    <row r="1537" spans="1:18" x14ac:dyDescent="0.2">
      <c r="A1537" s="5" t="s">
        <v>2188</v>
      </c>
      <c r="B1537" s="14" t="s">
        <v>78</v>
      </c>
      <c r="C1537" s="7">
        <v>70000000</v>
      </c>
      <c r="D1537" s="7">
        <v>0</v>
      </c>
      <c r="E1537" s="7">
        <v>0</v>
      </c>
      <c r="F1537" s="7">
        <v>0</v>
      </c>
      <c r="G1537" s="7">
        <v>2118733</v>
      </c>
      <c r="H1537" s="7">
        <v>67881267</v>
      </c>
      <c r="I1537" s="7">
        <v>67881267</v>
      </c>
      <c r="J1537" s="7">
        <v>100</v>
      </c>
      <c r="K1537" s="7">
        <v>67881267</v>
      </c>
      <c r="L1537" s="7">
        <v>100</v>
      </c>
      <c r="M1537" s="7">
        <v>67881267</v>
      </c>
      <c r="N1537" s="7">
        <v>100</v>
      </c>
      <c r="O1537" s="7">
        <v>67881267</v>
      </c>
      <c r="P1537" s="7">
        <v>100</v>
      </c>
      <c r="Q1537" s="7">
        <v>0</v>
      </c>
      <c r="R1537" s="7">
        <v>0</v>
      </c>
    </row>
    <row r="1538" spans="1:18" ht="38.25" x14ac:dyDescent="0.2">
      <c r="A1538" s="5" t="s">
        <v>2189</v>
      </c>
      <c r="B1538" s="16" t="s">
        <v>2190</v>
      </c>
      <c r="C1538" s="7">
        <v>70000000</v>
      </c>
      <c r="D1538" s="7">
        <v>0</v>
      </c>
      <c r="E1538" s="7">
        <v>0</v>
      </c>
      <c r="F1538" s="7">
        <v>0</v>
      </c>
      <c r="G1538" s="7">
        <v>2118733</v>
      </c>
      <c r="H1538" s="7">
        <v>67881267</v>
      </c>
      <c r="I1538" s="7">
        <v>67881267</v>
      </c>
      <c r="J1538" s="7">
        <v>100</v>
      </c>
      <c r="K1538" s="7">
        <v>67881267</v>
      </c>
      <c r="L1538" s="7">
        <v>100</v>
      </c>
      <c r="M1538" s="7">
        <v>67881267</v>
      </c>
      <c r="N1538" s="7">
        <v>100</v>
      </c>
      <c r="O1538" s="7">
        <v>67881267</v>
      </c>
      <c r="P1538" s="7">
        <v>100</v>
      </c>
      <c r="Q1538" s="7">
        <v>0</v>
      </c>
      <c r="R1538" s="7">
        <v>0</v>
      </c>
    </row>
    <row r="1539" spans="1:18" x14ac:dyDescent="0.2">
      <c r="A1539" s="5" t="s">
        <v>2191</v>
      </c>
      <c r="B1539" s="14" t="s">
        <v>82</v>
      </c>
      <c r="C1539" s="7">
        <v>0</v>
      </c>
      <c r="D1539" s="7">
        <v>110000000</v>
      </c>
      <c r="E1539" s="7">
        <v>0</v>
      </c>
      <c r="F1539" s="7">
        <v>0</v>
      </c>
      <c r="G1539" s="7">
        <v>0</v>
      </c>
      <c r="H1539" s="7">
        <v>110000000</v>
      </c>
      <c r="I1539" s="7">
        <v>60100000</v>
      </c>
      <c r="J1539" s="7">
        <v>54.636363636363598</v>
      </c>
      <c r="K1539" s="7">
        <v>60100000</v>
      </c>
      <c r="L1539" s="7">
        <v>54.636363636363598</v>
      </c>
      <c r="M1539" s="7">
        <v>60100000</v>
      </c>
      <c r="N1539" s="7">
        <v>54.636363636363598</v>
      </c>
      <c r="O1539" s="7">
        <v>60100000</v>
      </c>
      <c r="P1539" s="7">
        <v>54.636363636363598</v>
      </c>
      <c r="Q1539" s="7">
        <v>49900000</v>
      </c>
      <c r="R1539" s="7">
        <v>45.363636363636402</v>
      </c>
    </row>
    <row r="1540" spans="1:18" ht="38.25" x14ac:dyDescent="0.2">
      <c r="A1540" s="5" t="s">
        <v>2192</v>
      </c>
      <c r="B1540" s="16" t="s">
        <v>2190</v>
      </c>
      <c r="C1540" s="7">
        <v>0</v>
      </c>
      <c r="D1540" s="7">
        <v>110000000</v>
      </c>
      <c r="E1540" s="7">
        <v>0</v>
      </c>
      <c r="F1540" s="7">
        <v>0</v>
      </c>
      <c r="G1540" s="7">
        <v>0</v>
      </c>
      <c r="H1540" s="7">
        <v>110000000</v>
      </c>
      <c r="I1540" s="7">
        <v>60100000</v>
      </c>
      <c r="J1540" s="7">
        <v>54.636363636363598</v>
      </c>
      <c r="K1540" s="7">
        <v>60100000</v>
      </c>
      <c r="L1540" s="7">
        <v>54.636363636363598</v>
      </c>
      <c r="M1540" s="7">
        <v>60100000</v>
      </c>
      <c r="N1540" s="7">
        <v>54.636363636363598</v>
      </c>
      <c r="O1540" s="7">
        <v>60100000</v>
      </c>
      <c r="P1540" s="7">
        <v>54.636363636363598</v>
      </c>
      <c r="Q1540" s="7">
        <v>49900000</v>
      </c>
      <c r="R1540" s="7">
        <v>45.363636363636402</v>
      </c>
    </row>
    <row r="1541" spans="1:18" x14ac:dyDescent="0.2">
      <c r="A1541" s="5" t="s">
        <v>2193</v>
      </c>
      <c r="B1541" s="14" t="s">
        <v>70</v>
      </c>
      <c r="C1541" s="7">
        <v>32000000</v>
      </c>
      <c r="D1541" s="7">
        <v>0</v>
      </c>
      <c r="E1541" s="7">
        <v>7000000</v>
      </c>
      <c r="F1541" s="7">
        <v>0</v>
      </c>
      <c r="G1541" s="7">
        <v>4000000</v>
      </c>
      <c r="H1541" s="7">
        <v>21000000</v>
      </c>
      <c r="I1541" s="7">
        <v>21000000</v>
      </c>
      <c r="J1541" s="7">
        <v>100</v>
      </c>
      <c r="K1541" s="7">
        <v>21000000</v>
      </c>
      <c r="L1541" s="7">
        <v>100</v>
      </c>
      <c r="M1541" s="7">
        <v>21000000</v>
      </c>
      <c r="N1541" s="7">
        <v>100</v>
      </c>
      <c r="O1541" s="7">
        <v>21000000</v>
      </c>
      <c r="P1541" s="7">
        <v>100</v>
      </c>
      <c r="Q1541" s="7">
        <v>0</v>
      </c>
      <c r="R1541" s="7">
        <v>0</v>
      </c>
    </row>
    <row r="1542" spans="1:18" x14ac:dyDescent="0.2">
      <c r="A1542" s="5" t="s">
        <v>2194</v>
      </c>
      <c r="B1542" s="14" t="s">
        <v>72</v>
      </c>
      <c r="C1542" s="7">
        <v>32000000</v>
      </c>
      <c r="D1542" s="7">
        <v>0</v>
      </c>
      <c r="E1542" s="7">
        <v>7000000</v>
      </c>
      <c r="F1542" s="7">
        <v>0</v>
      </c>
      <c r="G1542" s="7">
        <v>4000000</v>
      </c>
      <c r="H1542" s="7">
        <v>21000000</v>
      </c>
      <c r="I1542" s="7">
        <v>21000000</v>
      </c>
      <c r="J1542" s="7">
        <v>100</v>
      </c>
      <c r="K1542" s="7">
        <v>21000000</v>
      </c>
      <c r="L1542" s="7">
        <v>100</v>
      </c>
      <c r="M1542" s="7">
        <v>21000000</v>
      </c>
      <c r="N1542" s="7">
        <v>100</v>
      </c>
      <c r="O1542" s="7">
        <v>21000000</v>
      </c>
      <c r="P1542" s="7">
        <v>100</v>
      </c>
      <c r="Q1542" s="7">
        <v>0</v>
      </c>
      <c r="R1542" s="7">
        <v>0</v>
      </c>
    </row>
    <row r="1543" spans="1:18" x14ac:dyDescent="0.2">
      <c r="A1543" s="5" t="s">
        <v>2195</v>
      </c>
      <c r="B1543" s="14" t="s">
        <v>2196</v>
      </c>
      <c r="C1543" s="7">
        <v>32000000</v>
      </c>
      <c r="D1543" s="7">
        <v>0</v>
      </c>
      <c r="E1543" s="7">
        <v>7000000</v>
      </c>
      <c r="F1543" s="7">
        <v>0</v>
      </c>
      <c r="G1543" s="7">
        <v>4000000</v>
      </c>
      <c r="H1543" s="7">
        <v>21000000</v>
      </c>
      <c r="I1543" s="7">
        <v>21000000</v>
      </c>
      <c r="J1543" s="7">
        <v>100</v>
      </c>
      <c r="K1543" s="7">
        <v>21000000</v>
      </c>
      <c r="L1543" s="7">
        <v>100</v>
      </c>
      <c r="M1543" s="7">
        <v>21000000</v>
      </c>
      <c r="N1543" s="7">
        <v>100</v>
      </c>
      <c r="O1543" s="7">
        <v>21000000</v>
      </c>
      <c r="P1543" s="7">
        <v>100</v>
      </c>
      <c r="Q1543" s="7">
        <v>0</v>
      </c>
      <c r="R1543" s="7">
        <v>0</v>
      </c>
    </row>
    <row r="1544" spans="1:18" x14ac:dyDescent="0.2">
      <c r="A1544" s="5" t="s">
        <v>2197</v>
      </c>
      <c r="B1544" s="14" t="s">
        <v>2198</v>
      </c>
      <c r="C1544" s="7">
        <v>32000000</v>
      </c>
      <c r="D1544" s="7">
        <v>0</v>
      </c>
      <c r="E1544" s="7">
        <v>7000000</v>
      </c>
      <c r="F1544" s="7">
        <v>0</v>
      </c>
      <c r="G1544" s="7">
        <v>4000000</v>
      </c>
      <c r="H1544" s="7">
        <v>21000000</v>
      </c>
      <c r="I1544" s="7">
        <v>21000000</v>
      </c>
      <c r="J1544" s="7">
        <v>100</v>
      </c>
      <c r="K1544" s="7">
        <v>21000000</v>
      </c>
      <c r="L1544" s="7">
        <v>100</v>
      </c>
      <c r="M1544" s="7">
        <v>21000000</v>
      </c>
      <c r="N1544" s="7">
        <v>100</v>
      </c>
      <c r="O1544" s="7">
        <v>21000000</v>
      </c>
      <c r="P1544" s="7">
        <v>100</v>
      </c>
      <c r="Q1544" s="7">
        <v>0</v>
      </c>
      <c r="R1544" s="7">
        <v>0</v>
      </c>
    </row>
    <row r="1545" spans="1:18" x14ac:dyDescent="0.2">
      <c r="A1545" s="5" t="s">
        <v>2199</v>
      </c>
      <c r="B1545" s="14" t="s">
        <v>78</v>
      </c>
      <c r="C1545" s="7">
        <v>30000000</v>
      </c>
      <c r="D1545" s="7">
        <v>0</v>
      </c>
      <c r="E1545" s="7">
        <v>5000000</v>
      </c>
      <c r="F1545" s="7">
        <v>0</v>
      </c>
      <c r="G1545" s="7">
        <v>4000000</v>
      </c>
      <c r="H1545" s="7">
        <v>21000000</v>
      </c>
      <c r="I1545" s="7">
        <v>21000000</v>
      </c>
      <c r="J1545" s="7">
        <v>100</v>
      </c>
      <c r="K1545" s="7">
        <v>21000000</v>
      </c>
      <c r="L1545" s="7">
        <v>100</v>
      </c>
      <c r="M1545" s="7">
        <v>21000000</v>
      </c>
      <c r="N1545" s="7">
        <v>100</v>
      </c>
      <c r="O1545" s="7">
        <v>21000000</v>
      </c>
      <c r="P1545" s="7">
        <v>100</v>
      </c>
      <c r="Q1545" s="7">
        <v>0</v>
      </c>
      <c r="R1545" s="7">
        <v>0</v>
      </c>
    </row>
    <row r="1546" spans="1:18" ht="38.25" x14ac:dyDescent="0.2">
      <c r="A1546" s="5" t="s">
        <v>2200</v>
      </c>
      <c r="B1546" s="16" t="s">
        <v>2201</v>
      </c>
      <c r="C1546" s="7">
        <v>30000000</v>
      </c>
      <c r="D1546" s="7">
        <v>0</v>
      </c>
      <c r="E1546" s="7">
        <v>5000000</v>
      </c>
      <c r="F1546" s="7">
        <v>0</v>
      </c>
      <c r="G1546" s="7">
        <v>4000000</v>
      </c>
      <c r="H1546" s="7">
        <v>21000000</v>
      </c>
      <c r="I1546" s="7">
        <v>21000000</v>
      </c>
      <c r="J1546" s="7">
        <v>100</v>
      </c>
      <c r="K1546" s="7">
        <v>21000000</v>
      </c>
      <c r="L1546" s="7">
        <v>100</v>
      </c>
      <c r="M1546" s="7">
        <v>21000000</v>
      </c>
      <c r="N1546" s="7">
        <v>100</v>
      </c>
      <c r="O1546" s="7">
        <v>21000000</v>
      </c>
      <c r="P1546" s="7">
        <v>100</v>
      </c>
      <c r="Q1546" s="7">
        <v>0</v>
      </c>
      <c r="R1546" s="7">
        <v>0</v>
      </c>
    </row>
    <row r="1547" spans="1:18" x14ac:dyDescent="0.2">
      <c r="A1547" s="5" t="s">
        <v>2202</v>
      </c>
      <c r="B1547" s="14" t="s">
        <v>2203</v>
      </c>
      <c r="C1547" s="7">
        <v>2000000</v>
      </c>
      <c r="D1547" s="7">
        <v>0</v>
      </c>
      <c r="E1547" s="7">
        <v>2000000</v>
      </c>
      <c r="F1547" s="7">
        <v>0</v>
      </c>
      <c r="G1547" s="7">
        <v>0</v>
      </c>
      <c r="H1547" s="7">
        <v>0</v>
      </c>
      <c r="I1547" s="7">
        <v>0</v>
      </c>
      <c r="J1547" s="7">
        <v>0</v>
      </c>
      <c r="K1547" s="7">
        <v>0</v>
      </c>
      <c r="L1547" s="7">
        <v>0</v>
      </c>
      <c r="M1547" s="7">
        <v>0</v>
      </c>
      <c r="N1547" s="7">
        <v>0</v>
      </c>
      <c r="O1547" s="7">
        <v>0</v>
      </c>
      <c r="P1547" s="7">
        <v>0</v>
      </c>
      <c r="Q1547" s="7">
        <v>0</v>
      </c>
      <c r="R1547" s="7">
        <v>0</v>
      </c>
    </row>
    <row r="1548" spans="1:18" ht="38.25" x14ac:dyDescent="0.2">
      <c r="A1548" s="5" t="s">
        <v>2204</v>
      </c>
      <c r="B1548" s="16" t="s">
        <v>2201</v>
      </c>
      <c r="C1548" s="7">
        <v>2000000</v>
      </c>
      <c r="D1548" s="7">
        <v>0</v>
      </c>
      <c r="E1548" s="7">
        <v>2000000</v>
      </c>
      <c r="F1548" s="7">
        <v>0</v>
      </c>
      <c r="G1548" s="7">
        <v>0</v>
      </c>
      <c r="H1548" s="7">
        <v>0</v>
      </c>
      <c r="I1548" s="7">
        <v>0</v>
      </c>
      <c r="J1548" s="7">
        <v>0</v>
      </c>
      <c r="K1548" s="7">
        <v>0</v>
      </c>
      <c r="L1548" s="7">
        <v>0</v>
      </c>
      <c r="M1548" s="7">
        <v>0</v>
      </c>
      <c r="N1548" s="7">
        <v>0</v>
      </c>
      <c r="O1548" s="7">
        <v>0</v>
      </c>
      <c r="P1548" s="7">
        <v>0</v>
      </c>
      <c r="Q1548" s="7">
        <v>0</v>
      </c>
      <c r="R1548" s="7">
        <v>0</v>
      </c>
    </row>
    <row r="1549" spans="1:18" x14ac:dyDescent="0.2">
      <c r="A1549" s="5" t="s">
        <v>2205</v>
      </c>
      <c r="B1549" s="14" t="s">
        <v>105</v>
      </c>
      <c r="C1549" s="7">
        <v>200000000</v>
      </c>
      <c r="D1549" s="7">
        <v>75655000</v>
      </c>
      <c r="E1549" s="7">
        <v>52890066</v>
      </c>
      <c r="F1549" s="7">
        <v>46492066</v>
      </c>
      <c r="G1549" s="7">
        <v>0</v>
      </c>
      <c r="H1549" s="7">
        <v>269257000</v>
      </c>
      <c r="I1549" s="7">
        <v>268902000</v>
      </c>
      <c r="J1549" s="7">
        <v>99.868155702544399</v>
      </c>
      <c r="K1549" s="7">
        <v>268902000</v>
      </c>
      <c r="L1549" s="7">
        <v>99.868155702544399</v>
      </c>
      <c r="M1549" s="7">
        <v>268902000</v>
      </c>
      <c r="N1549" s="7">
        <v>99.868155702544399</v>
      </c>
      <c r="O1549" s="7">
        <v>268902000</v>
      </c>
      <c r="P1549" s="7">
        <v>99.868155702544399</v>
      </c>
      <c r="Q1549" s="7">
        <v>355000</v>
      </c>
      <c r="R1549" s="7">
        <v>0.13184429745559101</v>
      </c>
    </row>
    <row r="1550" spans="1:18" x14ac:dyDescent="0.2">
      <c r="A1550" s="5" t="s">
        <v>2206</v>
      </c>
      <c r="B1550" s="14" t="s">
        <v>107</v>
      </c>
      <c r="C1550" s="7">
        <v>200000000</v>
      </c>
      <c r="D1550" s="7">
        <v>75655000</v>
      </c>
      <c r="E1550" s="7">
        <v>52890066</v>
      </c>
      <c r="F1550" s="7">
        <v>46492066</v>
      </c>
      <c r="G1550" s="7">
        <v>0</v>
      </c>
      <c r="H1550" s="7">
        <v>269257000</v>
      </c>
      <c r="I1550" s="7">
        <v>268902000</v>
      </c>
      <c r="J1550" s="7">
        <v>99.868155702544399</v>
      </c>
      <c r="K1550" s="7">
        <v>268902000</v>
      </c>
      <c r="L1550" s="7">
        <v>99.868155702544399</v>
      </c>
      <c r="M1550" s="7">
        <v>268902000</v>
      </c>
      <c r="N1550" s="7">
        <v>99.868155702544399</v>
      </c>
      <c r="O1550" s="7">
        <v>268902000</v>
      </c>
      <c r="P1550" s="7">
        <v>99.868155702544399</v>
      </c>
      <c r="Q1550" s="7">
        <v>355000</v>
      </c>
      <c r="R1550" s="7">
        <v>0.13184429745559101</v>
      </c>
    </row>
    <row r="1551" spans="1:18" x14ac:dyDescent="0.2">
      <c r="A1551" s="5" t="s">
        <v>2207</v>
      </c>
      <c r="B1551" s="14" t="s">
        <v>109</v>
      </c>
      <c r="C1551" s="7">
        <v>200000000</v>
      </c>
      <c r="D1551" s="7">
        <v>75655000</v>
      </c>
      <c r="E1551" s="7">
        <v>52890066</v>
      </c>
      <c r="F1551" s="7">
        <v>46492066</v>
      </c>
      <c r="G1551" s="7">
        <v>0</v>
      </c>
      <c r="H1551" s="7">
        <v>269257000</v>
      </c>
      <c r="I1551" s="7">
        <v>268902000</v>
      </c>
      <c r="J1551" s="7">
        <v>99.868155702544399</v>
      </c>
      <c r="K1551" s="7">
        <v>268902000</v>
      </c>
      <c r="L1551" s="7">
        <v>99.868155702544399</v>
      </c>
      <c r="M1551" s="7">
        <v>268902000</v>
      </c>
      <c r="N1551" s="7">
        <v>99.868155702544399</v>
      </c>
      <c r="O1551" s="7">
        <v>268902000</v>
      </c>
      <c r="P1551" s="7">
        <v>99.868155702544399</v>
      </c>
      <c r="Q1551" s="7">
        <v>355000</v>
      </c>
      <c r="R1551" s="7">
        <v>0.13184429745559101</v>
      </c>
    </row>
    <row r="1552" spans="1:18" x14ac:dyDescent="0.2">
      <c r="A1552" s="5" t="s">
        <v>2208</v>
      </c>
      <c r="B1552" s="14" t="s">
        <v>2209</v>
      </c>
      <c r="C1552" s="7">
        <v>200000000</v>
      </c>
      <c r="D1552" s="7">
        <v>75655000</v>
      </c>
      <c r="E1552" s="7">
        <v>52890066</v>
      </c>
      <c r="F1552" s="7">
        <v>46492066</v>
      </c>
      <c r="G1552" s="7">
        <v>0</v>
      </c>
      <c r="H1552" s="7">
        <v>269257000</v>
      </c>
      <c r="I1552" s="7">
        <v>268902000</v>
      </c>
      <c r="J1552" s="7">
        <v>99.868155702544399</v>
      </c>
      <c r="K1552" s="7">
        <v>268902000</v>
      </c>
      <c r="L1552" s="7">
        <v>99.868155702544399</v>
      </c>
      <c r="M1552" s="7">
        <v>268902000</v>
      </c>
      <c r="N1552" s="7">
        <v>99.868155702544399</v>
      </c>
      <c r="O1552" s="7">
        <v>268902000</v>
      </c>
      <c r="P1552" s="7">
        <v>99.868155702544399</v>
      </c>
      <c r="Q1552" s="7">
        <v>355000</v>
      </c>
      <c r="R1552" s="7">
        <v>0.13184429745559101</v>
      </c>
    </row>
    <row r="1553" spans="1:18" x14ac:dyDescent="0.2">
      <c r="A1553" s="5" t="s">
        <v>2210</v>
      </c>
      <c r="B1553" s="14" t="s">
        <v>2211</v>
      </c>
      <c r="C1553" s="7">
        <v>200000000</v>
      </c>
      <c r="D1553" s="7">
        <v>75655000</v>
      </c>
      <c r="E1553" s="7">
        <v>52890066</v>
      </c>
      <c r="F1553" s="7">
        <v>46492066</v>
      </c>
      <c r="G1553" s="7">
        <v>0</v>
      </c>
      <c r="H1553" s="7">
        <v>269257000</v>
      </c>
      <c r="I1553" s="7">
        <v>268902000</v>
      </c>
      <c r="J1553" s="7">
        <v>99.868155702544399</v>
      </c>
      <c r="K1553" s="7">
        <v>268902000</v>
      </c>
      <c r="L1553" s="7">
        <v>99.868155702544399</v>
      </c>
      <c r="M1553" s="7">
        <v>268902000</v>
      </c>
      <c r="N1553" s="7">
        <v>99.868155702544399</v>
      </c>
      <c r="O1553" s="7">
        <v>268902000</v>
      </c>
      <c r="P1553" s="7">
        <v>99.868155702544399</v>
      </c>
      <c r="Q1553" s="7">
        <v>355000</v>
      </c>
      <c r="R1553" s="7">
        <v>0.13184429745559101</v>
      </c>
    </row>
    <row r="1554" spans="1:18" x14ac:dyDescent="0.2">
      <c r="A1554" s="5" t="s">
        <v>2212</v>
      </c>
      <c r="B1554" s="14" t="s">
        <v>78</v>
      </c>
      <c r="C1554" s="7">
        <v>200000000</v>
      </c>
      <c r="D1554" s="7">
        <v>0</v>
      </c>
      <c r="E1554" s="7">
        <v>52890066</v>
      </c>
      <c r="F1554" s="7">
        <v>6492066</v>
      </c>
      <c r="G1554" s="7">
        <v>0</v>
      </c>
      <c r="H1554" s="7">
        <v>153602000</v>
      </c>
      <c r="I1554" s="7">
        <v>153602000</v>
      </c>
      <c r="J1554" s="7">
        <v>100</v>
      </c>
      <c r="K1554" s="7">
        <v>153602000</v>
      </c>
      <c r="L1554" s="7">
        <v>100</v>
      </c>
      <c r="M1554" s="7">
        <v>153602000</v>
      </c>
      <c r="N1554" s="7">
        <v>100</v>
      </c>
      <c r="O1554" s="7">
        <v>153602000</v>
      </c>
      <c r="P1554" s="7">
        <v>100</v>
      </c>
      <c r="Q1554" s="7">
        <v>0</v>
      </c>
      <c r="R1554" s="7">
        <v>0</v>
      </c>
    </row>
    <row r="1555" spans="1:18" ht="38.25" x14ac:dyDescent="0.2">
      <c r="A1555" s="5" t="s">
        <v>2213</v>
      </c>
      <c r="B1555" s="16" t="s">
        <v>2214</v>
      </c>
      <c r="C1555" s="7">
        <v>200000000</v>
      </c>
      <c r="D1555" s="7">
        <v>0</v>
      </c>
      <c r="E1555" s="7">
        <v>52890066</v>
      </c>
      <c r="F1555" s="7">
        <v>6492066</v>
      </c>
      <c r="G1555" s="7">
        <v>0</v>
      </c>
      <c r="H1555" s="7">
        <v>153602000</v>
      </c>
      <c r="I1555" s="7">
        <v>153602000</v>
      </c>
      <c r="J1555" s="7">
        <v>100</v>
      </c>
      <c r="K1555" s="7">
        <v>153602000</v>
      </c>
      <c r="L1555" s="7">
        <v>100</v>
      </c>
      <c r="M1555" s="7">
        <v>153602000</v>
      </c>
      <c r="N1555" s="7">
        <v>100</v>
      </c>
      <c r="O1555" s="7">
        <v>153602000</v>
      </c>
      <c r="P1555" s="7">
        <v>100</v>
      </c>
      <c r="Q1555" s="7">
        <v>0</v>
      </c>
      <c r="R1555" s="7">
        <v>0</v>
      </c>
    </row>
    <row r="1556" spans="1:18" x14ac:dyDescent="0.2">
      <c r="A1556" s="5" t="s">
        <v>2215</v>
      </c>
      <c r="B1556" s="14" t="s">
        <v>82</v>
      </c>
      <c r="C1556" s="7">
        <v>0</v>
      </c>
      <c r="D1556" s="7">
        <v>75655000</v>
      </c>
      <c r="E1556" s="7">
        <v>0</v>
      </c>
      <c r="F1556" s="7">
        <v>40000000</v>
      </c>
      <c r="G1556" s="7">
        <v>0</v>
      </c>
      <c r="H1556" s="7">
        <v>115655000</v>
      </c>
      <c r="I1556" s="7">
        <v>115300000</v>
      </c>
      <c r="J1556" s="7">
        <v>99.693052613375983</v>
      </c>
      <c r="K1556" s="7">
        <v>115300000</v>
      </c>
      <c r="L1556" s="7">
        <v>99.693052613375983</v>
      </c>
      <c r="M1556" s="7">
        <v>115300000</v>
      </c>
      <c r="N1556" s="7">
        <v>99.693052613375983</v>
      </c>
      <c r="O1556" s="7">
        <v>115300000</v>
      </c>
      <c r="P1556" s="7">
        <v>99.693052613375983</v>
      </c>
      <c r="Q1556" s="7">
        <v>355000</v>
      </c>
      <c r="R1556" s="7">
        <v>0.306947386624011</v>
      </c>
    </row>
    <row r="1557" spans="1:18" ht="38.25" x14ac:dyDescent="0.2">
      <c r="A1557" s="5" t="s">
        <v>2216</v>
      </c>
      <c r="B1557" s="16" t="s">
        <v>2214</v>
      </c>
      <c r="C1557" s="7">
        <v>0</v>
      </c>
      <c r="D1557" s="7">
        <v>75655000</v>
      </c>
      <c r="E1557" s="7">
        <v>0</v>
      </c>
      <c r="F1557" s="7">
        <v>40000000</v>
      </c>
      <c r="G1557" s="7">
        <v>0</v>
      </c>
      <c r="H1557" s="7">
        <v>115655000</v>
      </c>
      <c r="I1557" s="7">
        <v>115300000</v>
      </c>
      <c r="J1557" s="7">
        <v>99.693052613375983</v>
      </c>
      <c r="K1557" s="7">
        <v>115300000</v>
      </c>
      <c r="L1557" s="7">
        <v>99.693052613375983</v>
      </c>
      <c r="M1557" s="7">
        <v>115300000</v>
      </c>
      <c r="N1557" s="7">
        <v>99.693052613375983</v>
      </c>
      <c r="O1557" s="7">
        <v>115300000</v>
      </c>
      <c r="P1557" s="7">
        <v>99.693052613375983</v>
      </c>
      <c r="Q1557" s="7">
        <v>355000</v>
      </c>
      <c r="R1557" s="7">
        <v>0.306947386624011</v>
      </c>
    </row>
    <row r="1558" spans="1:18" x14ac:dyDescent="0.2">
      <c r="A1558" s="5" t="s">
        <v>2217</v>
      </c>
      <c r="B1558" s="14" t="s">
        <v>2218</v>
      </c>
      <c r="C1558" s="7">
        <v>20780000000</v>
      </c>
      <c r="D1558" s="7">
        <v>0</v>
      </c>
      <c r="E1558" s="7">
        <v>0</v>
      </c>
      <c r="F1558" s="7">
        <v>8812401651</v>
      </c>
      <c r="G1558" s="7">
        <v>8507853033</v>
      </c>
      <c r="H1558" s="7">
        <v>21084548618</v>
      </c>
      <c r="I1558" s="7">
        <v>20437201613.369999</v>
      </c>
      <c r="J1558" s="7">
        <v>96.929756399540096</v>
      </c>
      <c r="K1558" s="7">
        <v>20437201613.369999</v>
      </c>
      <c r="L1558" s="7">
        <v>96.929756399540096</v>
      </c>
      <c r="M1558" s="7">
        <v>20297996056.369999</v>
      </c>
      <c r="N1558" s="7">
        <v>96.269530944767197</v>
      </c>
      <c r="O1558" s="7">
        <v>17384409237.369999</v>
      </c>
      <c r="P1558" s="7">
        <v>82.450943353507796</v>
      </c>
      <c r="Q1558" s="7">
        <v>647347004.63</v>
      </c>
      <c r="R1558" s="7">
        <v>3.0702436004598899</v>
      </c>
    </row>
    <row r="1559" spans="1:18" x14ac:dyDescent="0.2">
      <c r="A1559" s="5" t="s">
        <v>2219</v>
      </c>
      <c r="B1559" s="14" t="s">
        <v>19</v>
      </c>
      <c r="C1559" s="7">
        <v>20780000000</v>
      </c>
      <c r="D1559" s="7">
        <v>0</v>
      </c>
      <c r="E1559" s="7">
        <v>0</v>
      </c>
      <c r="F1559" s="7">
        <v>8812401651</v>
      </c>
      <c r="G1559" s="7">
        <v>8507853033</v>
      </c>
      <c r="H1559" s="7">
        <v>21084548618</v>
      </c>
      <c r="I1559" s="7">
        <v>20437201613.369999</v>
      </c>
      <c r="J1559" s="7">
        <v>96.929756399540096</v>
      </c>
      <c r="K1559" s="7">
        <v>20437201613.369999</v>
      </c>
      <c r="L1559" s="7">
        <v>96.929756399540096</v>
      </c>
      <c r="M1559" s="7">
        <v>20297996056.369999</v>
      </c>
      <c r="N1559" s="7">
        <v>96.269530944767197</v>
      </c>
      <c r="O1559" s="7">
        <v>17384409237.369999</v>
      </c>
      <c r="P1559" s="7">
        <v>82.450943353507796</v>
      </c>
      <c r="Q1559" s="7">
        <v>647347004.63</v>
      </c>
      <c r="R1559" s="7">
        <v>3.0702436004598899</v>
      </c>
    </row>
    <row r="1560" spans="1:18" x14ac:dyDescent="0.2">
      <c r="A1560" s="5" t="s">
        <v>2220</v>
      </c>
      <c r="B1560" s="14" t="s">
        <v>400</v>
      </c>
      <c r="C1560" s="7">
        <v>20780000000</v>
      </c>
      <c r="D1560" s="7">
        <v>0</v>
      </c>
      <c r="E1560" s="7">
        <v>0</v>
      </c>
      <c r="F1560" s="7">
        <v>8812401651</v>
      </c>
      <c r="G1560" s="7">
        <v>8507853033</v>
      </c>
      <c r="H1560" s="7">
        <v>21084548618</v>
      </c>
      <c r="I1560" s="7">
        <v>20437201613.369999</v>
      </c>
      <c r="J1560" s="7">
        <v>96.929756399540096</v>
      </c>
      <c r="K1560" s="7">
        <v>20437201613.369999</v>
      </c>
      <c r="L1560" s="7">
        <v>96.929756399540096</v>
      </c>
      <c r="M1560" s="7">
        <v>20297996056.369999</v>
      </c>
      <c r="N1560" s="7">
        <v>96.269530944767197</v>
      </c>
      <c r="O1560" s="7">
        <v>17384409237.369999</v>
      </c>
      <c r="P1560" s="7">
        <v>82.450943353507796</v>
      </c>
      <c r="Q1560" s="7">
        <v>647347004.63</v>
      </c>
      <c r="R1560" s="7">
        <v>3.0702436004598899</v>
      </c>
    </row>
    <row r="1561" spans="1:18" x14ac:dyDescent="0.2">
      <c r="A1561" s="5" t="s">
        <v>2221</v>
      </c>
      <c r="B1561" s="14" t="s">
        <v>402</v>
      </c>
      <c r="C1561" s="7">
        <v>20780000000</v>
      </c>
      <c r="D1561" s="7">
        <v>0</v>
      </c>
      <c r="E1561" s="7">
        <v>0</v>
      </c>
      <c r="F1561" s="7">
        <v>8812401651</v>
      </c>
      <c r="G1561" s="7">
        <v>8507853033</v>
      </c>
      <c r="H1561" s="7">
        <v>21084548618</v>
      </c>
      <c r="I1561" s="7">
        <v>20437201613.369999</v>
      </c>
      <c r="J1561" s="7">
        <v>96.929756399540096</v>
      </c>
      <c r="K1561" s="7">
        <v>20437201613.369999</v>
      </c>
      <c r="L1561" s="7">
        <v>96.929756399540096</v>
      </c>
      <c r="M1561" s="7">
        <v>20297996056.369999</v>
      </c>
      <c r="N1561" s="7">
        <v>96.269530944767197</v>
      </c>
      <c r="O1561" s="7">
        <v>17384409237.369999</v>
      </c>
      <c r="P1561" s="7">
        <v>82.450943353507796</v>
      </c>
      <c r="Q1561" s="7">
        <v>647347004.63</v>
      </c>
      <c r="R1561" s="7">
        <v>3.0702436004598899</v>
      </c>
    </row>
    <row r="1562" spans="1:18" x14ac:dyDescent="0.2">
      <c r="A1562" s="5" t="s">
        <v>2222</v>
      </c>
      <c r="B1562" s="14" t="s">
        <v>404</v>
      </c>
      <c r="C1562" s="7">
        <v>20780000000</v>
      </c>
      <c r="D1562" s="7">
        <v>0</v>
      </c>
      <c r="E1562" s="7">
        <v>0</v>
      </c>
      <c r="F1562" s="7">
        <v>8812401651</v>
      </c>
      <c r="G1562" s="7">
        <v>8507853033</v>
      </c>
      <c r="H1562" s="7">
        <v>21084548618</v>
      </c>
      <c r="I1562" s="7">
        <v>20437201613.369999</v>
      </c>
      <c r="J1562" s="7">
        <v>96.929756399540096</v>
      </c>
      <c r="K1562" s="7">
        <v>20437201613.369999</v>
      </c>
      <c r="L1562" s="7">
        <v>96.929756399540096</v>
      </c>
      <c r="M1562" s="7">
        <v>20297996056.369999</v>
      </c>
      <c r="N1562" s="7">
        <v>96.269530944767197</v>
      </c>
      <c r="O1562" s="7">
        <v>17384409237.369999</v>
      </c>
      <c r="P1562" s="7">
        <v>82.450943353507796</v>
      </c>
      <c r="Q1562" s="7">
        <v>647347004.63</v>
      </c>
      <c r="R1562" s="7">
        <v>3.0702436004598899</v>
      </c>
    </row>
    <row r="1563" spans="1:18" x14ac:dyDescent="0.2">
      <c r="A1563" s="5" t="s">
        <v>2223</v>
      </c>
      <c r="B1563" s="14" t="s">
        <v>2224</v>
      </c>
      <c r="C1563" s="7">
        <v>105000000</v>
      </c>
      <c r="D1563" s="7">
        <v>0</v>
      </c>
      <c r="E1563" s="7">
        <v>0</v>
      </c>
      <c r="F1563" s="7">
        <v>0</v>
      </c>
      <c r="G1563" s="7">
        <v>0</v>
      </c>
      <c r="H1563" s="7">
        <v>105000000</v>
      </c>
      <c r="I1563" s="7">
        <v>35571340</v>
      </c>
      <c r="J1563" s="7">
        <v>33.877466666666699</v>
      </c>
      <c r="K1563" s="7">
        <v>35571340</v>
      </c>
      <c r="L1563" s="7">
        <v>33.877466666666699</v>
      </c>
      <c r="M1563" s="7">
        <v>35571340</v>
      </c>
      <c r="N1563" s="7">
        <v>33.877466666666699</v>
      </c>
      <c r="O1563" s="7">
        <v>14993990</v>
      </c>
      <c r="P1563" s="7">
        <v>14.2799904761905</v>
      </c>
      <c r="Q1563" s="7">
        <v>69428660</v>
      </c>
      <c r="R1563" s="7">
        <v>66.122533333333294</v>
      </c>
    </row>
    <row r="1564" spans="1:18" x14ac:dyDescent="0.2">
      <c r="A1564" s="5" t="s">
        <v>2225</v>
      </c>
      <c r="B1564" s="14" t="s">
        <v>33</v>
      </c>
      <c r="C1564" s="7">
        <v>105000000</v>
      </c>
      <c r="D1564" s="7">
        <v>0</v>
      </c>
      <c r="E1564" s="7">
        <v>0</v>
      </c>
      <c r="F1564" s="7">
        <v>0</v>
      </c>
      <c r="G1564" s="7">
        <v>0</v>
      </c>
      <c r="H1564" s="7">
        <v>105000000</v>
      </c>
      <c r="I1564" s="7">
        <v>35571340</v>
      </c>
      <c r="J1564" s="7">
        <v>33.877466666666699</v>
      </c>
      <c r="K1564" s="7">
        <v>35571340</v>
      </c>
      <c r="L1564" s="7">
        <v>33.877466666666699</v>
      </c>
      <c r="M1564" s="7">
        <v>35571340</v>
      </c>
      <c r="N1564" s="7">
        <v>33.877466666666699</v>
      </c>
      <c r="O1564" s="7">
        <v>14993990</v>
      </c>
      <c r="P1564" s="7">
        <v>14.2799904761905</v>
      </c>
      <c r="Q1564" s="7">
        <v>69428660</v>
      </c>
      <c r="R1564" s="7">
        <v>66.122533333333294</v>
      </c>
    </row>
    <row r="1565" spans="1:18" x14ac:dyDescent="0.2">
      <c r="A1565" s="5" t="s">
        <v>2226</v>
      </c>
      <c r="B1565" s="14" t="s">
        <v>2227</v>
      </c>
      <c r="C1565" s="7">
        <v>32000000</v>
      </c>
      <c r="D1565" s="7">
        <v>0</v>
      </c>
      <c r="E1565" s="7">
        <v>0</v>
      </c>
      <c r="F1565" s="7">
        <v>18250000</v>
      </c>
      <c r="G1565" s="7">
        <v>50090730</v>
      </c>
      <c r="H1565" s="7">
        <v>159270</v>
      </c>
      <c r="I1565" s="7">
        <v>159270</v>
      </c>
      <c r="J1565" s="7">
        <v>100</v>
      </c>
      <c r="K1565" s="7">
        <v>159270</v>
      </c>
      <c r="L1565" s="7">
        <v>100</v>
      </c>
      <c r="M1565" s="7">
        <v>159270</v>
      </c>
      <c r="N1565" s="7">
        <v>100</v>
      </c>
      <c r="O1565" s="7">
        <v>159270</v>
      </c>
      <c r="P1565" s="7">
        <v>100</v>
      </c>
      <c r="Q1565" s="7">
        <v>0</v>
      </c>
      <c r="R1565" s="7">
        <v>0</v>
      </c>
    </row>
    <row r="1566" spans="1:18" x14ac:dyDescent="0.2">
      <c r="A1566" s="5" t="s">
        <v>2228</v>
      </c>
      <c r="B1566" s="14" t="s">
        <v>33</v>
      </c>
      <c r="C1566" s="7">
        <v>32000000</v>
      </c>
      <c r="D1566" s="7">
        <v>0</v>
      </c>
      <c r="E1566" s="7">
        <v>0</v>
      </c>
      <c r="F1566" s="7">
        <v>18250000</v>
      </c>
      <c r="G1566" s="7">
        <v>50090730</v>
      </c>
      <c r="H1566" s="7">
        <v>159270</v>
      </c>
      <c r="I1566" s="7">
        <v>159270</v>
      </c>
      <c r="J1566" s="7">
        <v>100</v>
      </c>
      <c r="K1566" s="7">
        <v>159270</v>
      </c>
      <c r="L1566" s="7">
        <v>100</v>
      </c>
      <c r="M1566" s="7">
        <v>159270</v>
      </c>
      <c r="N1566" s="7">
        <v>100</v>
      </c>
      <c r="O1566" s="7">
        <v>159270</v>
      </c>
      <c r="P1566" s="7">
        <v>100</v>
      </c>
      <c r="Q1566" s="7">
        <v>0</v>
      </c>
      <c r="R1566" s="7">
        <v>0</v>
      </c>
    </row>
    <row r="1567" spans="1:18" x14ac:dyDescent="0.2">
      <c r="A1567" s="5" t="s">
        <v>2229</v>
      </c>
      <c r="B1567" s="14" t="s">
        <v>2230</v>
      </c>
      <c r="C1567" s="7">
        <v>160000000</v>
      </c>
      <c r="D1567" s="7">
        <v>0</v>
      </c>
      <c r="E1567" s="7">
        <v>0</v>
      </c>
      <c r="F1567" s="7">
        <v>0</v>
      </c>
      <c r="G1567" s="7">
        <v>109549800</v>
      </c>
      <c r="H1567" s="7">
        <v>50450200</v>
      </c>
      <c r="I1567" s="7">
        <v>43735372</v>
      </c>
      <c r="J1567" s="7">
        <v>86.690185569135494</v>
      </c>
      <c r="K1567" s="7">
        <v>43735372</v>
      </c>
      <c r="L1567" s="7">
        <v>86.690185569135494</v>
      </c>
      <c r="M1567" s="7">
        <v>43735372</v>
      </c>
      <c r="N1567" s="7">
        <v>86.690185569135494</v>
      </c>
      <c r="O1567" s="7">
        <v>1499892</v>
      </c>
      <c r="P1567" s="7">
        <v>2.9730149731814701</v>
      </c>
      <c r="Q1567" s="7">
        <v>6714828</v>
      </c>
      <c r="R1567" s="7">
        <v>13.309814430864501</v>
      </c>
    </row>
    <row r="1568" spans="1:18" x14ac:dyDescent="0.2">
      <c r="A1568" s="5" t="s">
        <v>2231</v>
      </c>
      <c r="B1568" s="14" t="s">
        <v>33</v>
      </c>
      <c r="C1568" s="7">
        <v>160000000</v>
      </c>
      <c r="D1568" s="7">
        <v>0</v>
      </c>
      <c r="E1568" s="7">
        <v>0</v>
      </c>
      <c r="F1568" s="7">
        <v>0</v>
      </c>
      <c r="G1568" s="7">
        <v>109549800</v>
      </c>
      <c r="H1568" s="7">
        <v>50450200</v>
      </c>
      <c r="I1568" s="7">
        <v>43735372</v>
      </c>
      <c r="J1568" s="7">
        <v>86.690185569135494</v>
      </c>
      <c r="K1568" s="7">
        <v>43735372</v>
      </c>
      <c r="L1568" s="7">
        <v>86.690185569135494</v>
      </c>
      <c r="M1568" s="7">
        <v>43735372</v>
      </c>
      <c r="N1568" s="7">
        <v>86.690185569135494</v>
      </c>
      <c r="O1568" s="7">
        <v>1499892</v>
      </c>
      <c r="P1568" s="7">
        <v>2.9730149731814701</v>
      </c>
      <c r="Q1568" s="7">
        <v>6714828</v>
      </c>
      <c r="R1568" s="7">
        <v>13.309814430864501</v>
      </c>
    </row>
    <row r="1569" spans="1:18" x14ac:dyDescent="0.2">
      <c r="A1569" s="5" t="s">
        <v>2232</v>
      </c>
      <c r="B1569" s="14" t="s">
        <v>2233</v>
      </c>
      <c r="C1569" s="7">
        <v>60000000</v>
      </c>
      <c r="D1569" s="7">
        <v>0</v>
      </c>
      <c r="E1569" s="7">
        <v>0</v>
      </c>
      <c r="F1569" s="7">
        <v>11000000</v>
      </c>
      <c r="G1569" s="7">
        <v>14245850</v>
      </c>
      <c r="H1569" s="7">
        <v>56754150</v>
      </c>
      <c r="I1569" s="7">
        <v>55667976</v>
      </c>
      <c r="J1569" s="7">
        <v>98.086176957984591</v>
      </c>
      <c r="K1569" s="7">
        <v>55667976</v>
      </c>
      <c r="L1569" s="7">
        <v>98.086176957984591</v>
      </c>
      <c r="M1569" s="7">
        <v>55667976</v>
      </c>
      <c r="N1569" s="7">
        <v>98.086176957984591</v>
      </c>
      <c r="O1569" s="7">
        <v>55667976</v>
      </c>
      <c r="P1569" s="7">
        <v>98.086176957984591</v>
      </c>
      <c r="Q1569" s="7">
        <v>1086174</v>
      </c>
      <c r="R1569" s="7">
        <v>1.9138230420154299</v>
      </c>
    </row>
    <row r="1570" spans="1:18" x14ac:dyDescent="0.2">
      <c r="A1570" s="5" t="s">
        <v>2234</v>
      </c>
      <c r="B1570" s="14" t="s">
        <v>33</v>
      </c>
      <c r="C1570" s="7">
        <v>60000000</v>
      </c>
      <c r="D1570" s="7">
        <v>0</v>
      </c>
      <c r="E1570" s="7">
        <v>0</v>
      </c>
      <c r="F1570" s="7">
        <v>11000000</v>
      </c>
      <c r="G1570" s="7">
        <v>14245850</v>
      </c>
      <c r="H1570" s="7">
        <v>56754150</v>
      </c>
      <c r="I1570" s="7">
        <v>55667976</v>
      </c>
      <c r="J1570" s="7">
        <v>98.086176957984591</v>
      </c>
      <c r="K1570" s="7">
        <v>55667976</v>
      </c>
      <c r="L1570" s="7">
        <v>98.086176957984591</v>
      </c>
      <c r="M1570" s="7">
        <v>55667976</v>
      </c>
      <c r="N1570" s="7">
        <v>98.086176957984591</v>
      </c>
      <c r="O1570" s="7">
        <v>55667976</v>
      </c>
      <c r="P1570" s="7">
        <v>98.086176957984591</v>
      </c>
      <c r="Q1570" s="7">
        <v>1086174</v>
      </c>
      <c r="R1570" s="7">
        <v>1.9138230420154299</v>
      </c>
    </row>
    <row r="1571" spans="1:18" x14ac:dyDescent="0.2">
      <c r="A1571" s="5" t="s">
        <v>2235</v>
      </c>
      <c r="B1571" s="14" t="s">
        <v>2236</v>
      </c>
      <c r="C1571" s="7">
        <v>205000000</v>
      </c>
      <c r="D1571" s="7">
        <v>0</v>
      </c>
      <c r="E1571" s="7">
        <v>0</v>
      </c>
      <c r="F1571" s="7">
        <v>209245850</v>
      </c>
      <c r="G1571" s="7">
        <v>205000000</v>
      </c>
      <c r="H1571" s="7">
        <v>209245850</v>
      </c>
      <c r="I1571" s="7">
        <v>209245830</v>
      </c>
      <c r="J1571" s="7">
        <v>99.999990441865407</v>
      </c>
      <c r="K1571" s="7">
        <v>209245830</v>
      </c>
      <c r="L1571" s="7">
        <v>99.999990441865407</v>
      </c>
      <c r="M1571" s="7">
        <v>70040273</v>
      </c>
      <c r="N1571" s="7">
        <v>33.472717857964696</v>
      </c>
      <c r="O1571" s="7">
        <v>67536273</v>
      </c>
      <c r="P1571" s="7">
        <v>32.276039405321498</v>
      </c>
      <c r="Q1571" s="7">
        <v>20</v>
      </c>
      <c r="R1571" s="7">
        <v>9.5581346057759297E-6</v>
      </c>
    </row>
    <row r="1572" spans="1:18" x14ac:dyDescent="0.2">
      <c r="A1572" s="5" t="s">
        <v>2237</v>
      </c>
      <c r="B1572" s="14" t="s">
        <v>33</v>
      </c>
      <c r="C1572" s="7">
        <v>205000000</v>
      </c>
      <c r="D1572" s="7">
        <v>0</v>
      </c>
      <c r="E1572" s="7">
        <v>0</v>
      </c>
      <c r="F1572" s="7">
        <v>209245850</v>
      </c>
      <c r="G1572" s="7">
        <v>205000000</v>
      </c>
      <c r="H1572" s="7">
        <v>209245850</v>
      </c>
      <c r="I1572" s="7">
        <v>209245830</v>
      </c>
      <c r="J1572" s="7">
        <v>99.999990441865407</v>
      </c>
      <c r="K1572" s="7">
        <v>209245830</v>
      </c>
      <c r="L1572" s="7">
        <v>99.999990441865407</v>
      </c>
      <c r="M1572" s="7">
        <v>70040273</v>
      </c>
      <c r="N1572" s="7">
        <v>33.472717857964696</v>
      </c>
      <c r="O1572" s="7">
        <v>67536273</v>
      </c>
      <c r="P1572" s="7">
        <v>32.276039405321498</v>
      </c>
      <c r="Q1572" s="7">
        <v>20</v>
      </c>
      <c r="R1572" s="7">
        <v>9.5581346057759297E-6</v>
      </c>
    </row>
    <row r="1573" spans="1:18" x14ac:dyDescent="0.2">
      <c r="A1573" s="5" t="s">
        <v>2238</v>
      </c>
      <c r="B1573" s="14" t="s">
        <v>2239</v>
      </c>
      <c r="C1573" s="7">
        <v>37500000</v>
      </c>
      <c r="D1573" s="7">
        <v>0</v>
      </c>
      <c r="E1573" s="7">
        <v>0</v>
      </c>
      <c r="F1573" s="7">
        <v>0</v>
      </c>
      <c r="G1573" s="7">
        <v>20000000</v>
      </c>
      <c r="H1573" s="7">
        <v>17500000</v>
      </c>
      <c r="I1573" s="7">
        <v>15462185</v>
      </c>
      <c r="J1573" s="7">
        <v>88.355342857142901</v>
      </c>
      <c r="K1573" s="7">
        <v>15462185</v>
      </c>
      <c r="L1573" s="7">
        <v>88.355342857142901</v>
      </c>
      <c r="M1573" s="7">
        <v>15462185</v>
      </c>
      <c r="N1573" s="7">
        <v>88.355342857142901</v>
      </c>
      <c r="O1573" s="7">
        <v>15462185</v>
      </c>
      <c r="P1573" s="7">
        <v>88.355342857142901</v>
      </c>
      <c r="Q1573" s="7">
        <v>2037815</v>
      </c>
      <c r="R1573" s="7">
        <v>11.644657142857097</v>
      </c>
    </row>
    <row r="1574" spans="1:18" x14ac:dyDescent="0.2">
      <c r="A1574" s="5" t="s">
        <v>2240</v>
      </c>
      <c r="B1574" s="14" t="s">
        <v>33</v>
      </c>
      <c r="C1574" s="7">
        <v>37500000</v>
      </c>
      <c r="D1574" s="7">
        <v>0</v>
      </c>
      <c r="E1574" s="7">
        <v>0</v>
      </c>
      <c r="F1574" s="7">
        <v>0</v>
      </c>
      <c r="G1574" s="7">
        <v>20000000</v>
      </c>
      <c r="H1574" s="7">
        <v>17500000</v>
      </c>
      <c r="I1574" s="7">
        <v>15462185</v>
      </c>
      <c r="J1574" s="7">
        <v>88.355342857142901</v>
      </c>
      <c r="K1574" s="7">
        <v>15462185</v>
      </c>
      <c r="L1574" s="7">
        <v>88.355342857142901</v>
      </c>
      <c r="M1574" s="7">
        <v>15462185</v>
      </c>
      <c r="N1574" s="7">
        <v>88.355342857142901</v>
      </c>
      <c r="O1574" s="7">
        <v>15462185</v>
      </c>
      <c r="P1574" s="7">
        <v>88.355342857142901</v>
      </c>
      <c r="Q1574" s="7">
        <v>2037815</v>
      </c>
      <c r="R1574" s="7">
        <v>11.644657142857097</v>
      </c>
    </row>
    <row r="1575" spans="1:18" x14ac:dyDescent="0.2">
      <c r="A1575" s="5" t="s">
        <v>2241</v>
      </c>
      <c r="B1575" s="14" t="s">
        <v>2242</v>
      </c>
      <c r="C1575" s="7">
        <v>62000000</v>
      </c>
      <c r="D1575" s="7">
        <v>0</v>
      </c>
      <c r="E1575" s="7">
        <v>0</v>
      </c>
      <c r="F1575" s="7">
        <v>0</v>
      </c>
      <c r="G1575" s="7">
        <v>62000000</v>
      </c>
      <c r="H1575" s="7">
        <v>0</v>
      </c>
      <c r="I1575" s="7">
        <v>0</v>
      </c>
      <c r="J1575" s="7">
        <v>0</v>
      </c>
      <c r="K1575" s="7">
        <v>0</v>
      </c>
      <c r="L1575" s="7">
        <v>0</v>
      </c>
      <c r="M1575" s="7">
        <v>0</v>
      </c>
      <c r="N1575" s="7">
        <v>0</v>
      </c>
      <c r="O1575" s="7">
        <v>0</v>
      </c>
      <c r="P1575" s="7">
        <v>0</v>
      </c>
      <c r="Q1575" s="7">
        <v>0</v>
      </c>
      <c r="R1575" s="7">
        <v>0</v>
      </c>
    </row>
    <row r="1576" spans="1:18" x14ac:dyDescent="0.2">
      <c r="A1576" s="5" t="s">
        <v>2243</v>
      </c>
      <c r="B1576" s="14" t="s">
        <v>33</v>
      </c>
      <c r="C1576" s="7">
        <v>62000000</v>
      </c>
      <c r="D1576" s="7">
        <v>0</v>
      </c>
      <c r="E1576" s="7">
        <v>0</v>
      </c>
      <c r="F1576" s="7">
        <v>0</v>
      </c>
      <c r="G1576" s="7">
        <v>62000000</v>
      </c>
      <c r="H1576" s="7">
        <v>0</v>
      </c>
      <c r="I1576" s="7">
        <v>0</v>
      </c>
      <c r="J1576" s="7">
        <v>0</v>
      </c>
      <c r="K1576" s="7">
        <v>0</v>
      </c>
      <c r="L1576" s="7">
        <v>0</v>
      </c>
      <c r="M1576" s="7">
        <v>0</v>
      </c>
      <c r="N1576" s="7">
        <v>0</v>
      </c>
      <c r="O1576" s="7">
        <v>0</v>
      </c>
      <c r="P1576" s="7">
        <v>0</v>
      </c>
      <c r="Q1576" s="7">
        <v>0</v>
      </c>
      <c r="R1576" s="7">
        <v>0</v>
      </c>
    </row>
    <row r="1577" spans="1:18" x14ac:dyDescent="0.2">
      <c r="A1577" s="5" t="s">
        <v>2244</v>
      </c>
      <c r="B1577" s="14" t="s">
        <v>2245</v>
      </c>
      <c r="C1577" s="7">
        <v>130000000</v>
      </c>
      <c r="D1577" s="7">
        <v>0</v>
      </c>
      <c r="E1577" s="7">
        <v>0</v>
      </c>
      <c r="F1577" s="7">
        <v>0</v>
      </c>
      <c r="G1577" s="7">
        <v>7523994</v>
      </c>
      <c r="H1577" s="7">
        <v>122476006</v>
      </c>
      <c r="I1577" s="7">
        <v>116194148</v>
      </c>
      <c r="J1577" s="7">
        <v>94.870948028791901</v>
      </c>
      <c r="K1577" s="7">
        <v>116194148</v>
      </c>
      <c r="L1577" s="7">
        <v>94.870948028791901</v>
      </c>
      <c r="M1577" s="7">
        <v>116194148</v>
      </c>
      <c r="N1577" s="7">
        <v>94.870948028791901</v>
      </c>
      <c r="O1577" s="7">
        <v>92374355</v>
      </c>
      <c r="P1577" s="7">
        <v>75.422409675900099</v>
      </c>
      <c r="Q1577" s="7">
        <v>6281858</v>
      </c>
      <c r="R1577" s="7">
        <v>5.1290519712081393</v>
      </c>
    </row>
    <row r="1578" spans="1:18" x14ac:dyDescent="0.2">
      <c r="A1578" s="5" t="s">
        <v>2246</v>
      </c>
      <c r="B1578" s="14" t="s">
        <v>33</v>
      </c>
      <c r="C1578" s="7">
        <v>130000000</v>
      </c>
      <c r="D1578" s="7">
        <v>0</v>
      </c>
      <c r="E1578" s="7">
        <v>0</v>
      </c>
      <c r="F1578" s="7">
        <v>0</v>
      </c>
      <c r="G1578" s="7">
        <v>7523994</v>
      </c>
      <c r="H1578" s="7">
        <v>122476006</v>
      </c>
      <c r="I1578" s="7">
        <v>116194148</v>
      </c>
      <c r="J1578" s="7">
        <v>94.870948028791901</v>
      </c>
      <c r="K1578" s="7">
        <v>116194148</v>
      </c>
      <c r="L1578" s="7">
        <v>94.870948028791901</v>
      </c>
      <c r="M1578" s="7">
        <v>116194148</v>
      </c>
      <c r="N1578" s="7">
        <v>94.870948028791901</v>
      </c>
      <c r="O1578" s="7">
        <v>92374355</v>
      </c>
      <c r="P1578" s="7">
        <v>75.422409675900099</v>
      </c>
      <c r="Q1578" s="7">
        <v>6281858</v>
      </c>
      <c r="R1578" s="7">
        <v>5.1290519712081393</v>
      </c>
    </row>
    <row r="1579" spans="1:18" x14ac:dyDescent="0.2">
      <c r="A1579" s="5" t="s">
        <v>2247</v>
      </c>
      <c r="B1579" s="14" t="s">
        <v>2248</v>
      </c>
      <c r="C1579" s="7">
        <v>680000000</v>
      </c>
      <c r="D1579" s="7">
        <v>0</v>
      </c>
      <c r="E1579" s="7">
        <v>0</v>
      </c>
      <c r="F1579" s="7">
        <v>37000000</v>
      </c>
      <c r="G1579" s="7">
        <v>212019270</v>
      </c>
      <c r="H1579" s="7">
        <v>504980730</v>
      </c>
      <c r="I1579" s="7">
        <v>401574441</v>
      </c>
      <c r="J1579" s="7">
        <v>79.522725748366696</v>
      </c>
      <c r="K1579" s="7">
        <v>401574441</v>
      </c>
      <c r="L1579" s="7">
        <v>79.522725748366696</v>
      </c>
      <c r="M1579" s="7">
        <v>401574441</v>
      </c>
      <c r="N1579" s="7">
        <v>79.522725748366696</v>
      </c>
      <c r="O1579" s="7">
        <v>373933725</v>
      </c>
      <c r="P1579" s="7">
        <v>74.049107774864993</v>
      </c>
      <c r="Q1579" s="7">
        <v>103406289</v>
      </c>
      <c r="R1579" s="7">
        <v>20.477274251633297</v>
      </c>
    </row>
    <row r="1580" spans="1:18" x14ac:dyDescent="0.2">
      <c r="A1580" s="5" t="s">
        <v>2249</v>
      </c>
      <c r="B1580" s="14" t="s">
        <v>33</v>
      </c>
      <c r="C1580" s="7">
        <v>680000000</v>
      </c>
      <c r="D1580" s="7">
        <v>0</v>
      </c>
      <c r="E1580" s="7">
        <v>0</v>
      </c>
      <c r="F1580" s="7">
        <v>37000000</v>
      </c>
      <c r="G1580" s="7">
        <v>212019270</v>
      </c>
      <c r="H1580" s="7">
        <v>504980730</v>
      </c>
      <c r="I1580" s="7">
        <v>401574441</v>
      </c>
      <c r="J1580" s="7">
        <v>79.522725748366696</v>
      </c>
      <c r="K1580" s="7">
        <v>401574441</v>
      </c>
      <c r="L1580" s="7">
        <v>79.522725748366696</v>
      </c>
      <c r="M1580" s="7">
        <v>401574441</v>
      </c>
      <c r="N1580" s="7">
        <v>79.522725748366696</v>
      </c>
      <c r="O1580" s="7">
        <v>373933725</v>
      </c>
      <c r="P1580" s="7">
        <v>74.049107774864993</v>
      </c>
      <c r="Q1580" s="7">
        <v>103406289</v>
      </c>
      <c r="R1580" s="7">
        <v>20.477274251633297</v>
      </c>
    </row>
    <row r="1581" spans="1:18" x14ac:dyDescent="0.2">
      <c r="A1581" s="5" t="s">
        <v>2250</v>
      </c>
      <c r="B1581" s="14" t="s">
        <v>2251</v>
      </c>
      <c r="C1581" s="7">
        <v>38000000</v>
      </c>
      <c r="D1581" s="7">
        <v>0</v>
      </c>
      <c r="E1581" s="7">
        <v>0</v>
      </c>
      <c r="F1581" s="7">
        <v>0</v>
      </c>
      <c r="G1581" s="7">
        <v>18000000</v>
      </c>
      <c r="H1581" s="7">
        <v>20000000</v>
      </c>
      <c r="I1581" s="7">
        <v>20000000</v>
      </c>
      <c r="J1581" s="7">
        <v>100</v>
      </c>
      <c r="K1581" s="7">
        <v>20000000</v>
      </c>
      <c r="L1581" s="7">
        <v>100</v>
      </c>
      <c r="M1581" s="7">
        <v>20000000</v>
      </c>
      <c r="N1581" s="7">
        <v>100</v>
      </c>
      <c r="O1581" s="7">
        <v>13850869</v>
      </c>
      <c r="P1581" s="7">
        <v>69.254345000000001</v>
      </c>
      <c r="Q1581" s="7">
        <v>0</v>
      </c>
      <c r="R1581" s="7">
        <v>0</v>
      </c>
    </row>
    <row r="1582" spans="1:18" x14ac:dyDescent="0.2">
      <c r="A1582" s="5" t="s">
        <v>2252</v>
      </c>
      <c r="B1582" s="14" t="s">
        <v>33</v>
      </c>
      <c r="C1582" s="7">
        <v>38000000</v>
      </c>
      <c r="D1582" s="7">
        <v>0</v>
      </c>
      <c r="E1582" s="7">
        <v>0</v>
      </c>
      <c r="F1582" s="7">
        <v>0</v>
      </c>
      <c r="G1582" s="7">
        <v>18000000</v>
      </c>
      <c r="H1582" s="7">
        <v>20000000</v>
      </c>
      <c r="I1582" s="7">
        <v>20000000</v>
      </c>
      <c r="J1582" s="7">
        <v>100</v>
      </c>
      <c r="K1582" s="7">
        <v>20000000</v>
      </c>
      <c r="L1582" s="7">
        <v>100</v>
      </c>
      <c r="M1582" s="7">
        <v>20000000</v>
      </c>
      <c r="N1582" s="7">
        <v>100</v>
      </c>
      <c r="O1582" s="7">
        <v>13850869</v>
      </c>
      <c r="P1582" s="7">
        <v>69.254345000000001</v>
      </c>
      <c r="Q1582" s="7">
        <v>0</v>
      </c>
      <c r="R1582" s="7">
        <v>0</v>
      </c>
    </row>
    <row r="1583" spans="1:18" x14ac:dyDescent="0.2">
      <c r="A1583" s="5" t="s">
        <v>2253</v>
      </c>
      <c r="B1583" s="14" t="s">
        <v>2254</v>
      </c>
      <c r="C1583" s="7">
        <v>990000000</v>
      </c>
      <c r="D1583" s="7">
        <v>0</v>
      </c>
      <c r="E1583" s="7">
        <v>0</v>
      </c>
      <c r="F1583" s="7">
        <v>541300000</v>
      </c>
      <c r="G1583" s="7">
        <v>721704477</v>
      </c>
      <c r="H1583" s="7">
        <v>809595523</v>
      </c>
      <c r="I1583" s="7">
        <v>809224218.37</v>
      </c>
      <c r="J1583" s="7">
        <v>99.9541370203452</v>
      </c>
      <c r="K1583" s="7">
        <v>809224218.37</v>
      </c>
      <c r="L1583" s="7">
        <v>99.9541370203452</v>
      </c>
      <c r="M1583" s="7">
        <v>809224218.37</v>
      </c>
      <c r="N1583" s="7">
        <v>99.9541370203452</v>
      </c>
      <c r="O1583" s="7">
        <v>809224218.37</v>
      </c>
      <c r="P1583" s="7">
        <v>99.9541370203452</v>
      </c>
      <c r="Q1583" s="7">
        <v>371304.63</v>
      </c>
      <c r="R1583" s="7">
        <v>4.5862979654841797E-2</v>
      </c>
    </row>
    <row r="1584" spans="1:18" x14ac:dyDescent="0.2">
      <c r="A1584" s="5" t="s">
        <v>2255</v>
      </c>
      <c r="B1584" s="14" t="s">
        <v>33</v>
      </c>
      <c r="C1584" s="7">
        <v>990000000</v>
      </c>
      <c r="D1584" s="7">
        <v>0</v>
      </c>
      <c r="E1584" s="7">
        <v>0</v>
      </c>
      <c r="F1584" s="7">
        <v>541300000</v>
      </c>
      <c r="G1584" s="7">
        <v>721704477</v>
      </c>
      <c r="H1584" s="7">
        <v>809595523</v>
      </c>
      <c r="I1584" s="7">
        <v>809224218.37</v>
      </c>
      <c r="J1584" s="7">
        <v>99.9541370203452</v>
      </c>
      <c r="K1584" s="7">
        <v>809224218.37</v>
      </c>
      <c r="L1584" s="7">
        <v>99.9541370203452</v>
      </c>
      <c r="M1584" s="7">
        <v>809224218.37</v>
      </c>
      <c r="N1584" s="7">
        <v>99.9541370203452</v>
      </c>
      <c r="O1584" s="7">
        <v>809224218.37</v>
      </c>
      <c r="P1584" s="7">
        <v>99.9541370203452</v>
      </c>
      <c r="Q1584" s="7">
        <v>371304.63</v>
      </c>
      <c r="R1584" s="7">
        <v>4.5862979654841797E-2</v>
      </c>
    </row>
    <row r="1585" spans="1:18" x14ac:dyDescent="0.2">
      <c r="A1585" s="5" t="s">
        <v>2256</v>
      </c>
      <c r="B1585" s="14" t="s">
        <v>2257</v>
      </c>
      <c r="C1585" s="7">
        <v>420000000</v>
      </c>
      <c r="D1585" s="7">
        <v>0</v>
      </c>
      <c r="E1585" s="7">
        <v>0</v>
      </c>
      <c r="F1585" s="7">
        <v>228702399</v>
      </c>
      <c r="G1585" s="7">
        <v>61673</v>
      </c>
      <c r="H1585" s="7">
        <v>648640726</v>
      </c>
      <c r="I1585" s="7">
        <v>648640726</v>
      </c>
      <c r="J1585" s="7">
        <v>100</v>
      </c>
      <c r="K1585" s="7">
        <v>648640726</v>
      </c>
      <c r="L1585" s="7">
        <v>100</v>
      </c>
      <c r="M1585" s="7">
        <v>648640726</v>
      </c>
      <c r="N1585" s="7">
        <v>100</v>
      </c>
      <c r="O1585" s="7">
        <v>646428121</v>
      </c>
      <c r="P1585" s="7">
        <v>99.658885896103897</v>
      </c>
      <c r="Q1585" s="7">
        <v>0</v>
      </c>
      <c r="R1585" s="7">
        <v>0</v>
      </c>
    </row>
    <row r="1586" spans="1:18" x14ac:dyDescent="0.2">
      <c r="A1586" s="5" t="s">
        <v>2258</v>
      </c>
      <c r="B1586" s="14" t="s">
        <v>33</v>
      </c>
      <c r="C1586" s="7">
        <v>420000000</v>
      </c>
      <c r="D1586" s="7">
        <v>0</v>
      </c>
      <c r="E1586" s="7">
        <v>0</v>
      </c>
      <c r="F1586" s="7">
        <v>228702399</v>
      </c>
      <c r="G1586" s="7">
        <v>61673</v>
      </c>
      <c r="H1586" s="7">
        <v>648640726</v>
      </c>
      <c r="I1586" s="7">
        <v>648640726</v>
      </c>
      <c r="J1586" s="7">
        <v>100</v>
      </c>
      <c r="K1586" s="7">
        <v>648640726</v>
      </c>
      <c r="L1586" s="7">
        <v>100</v>
      </c>
      <c r="M1586" s="7">
        <v>648640726</v>
      </c>
      <c r="N1586" s="7">
        <v>100</v>
      </c>
      <c r="O1586" s="7">
        <v>646428121</v>
      </c>
      <c r="P1586" s="7">
        <v>99.658885896103897</v>
      </c>
      <c r="Q1586" s="7">
        <v>0</v>
      </c>
      <c r="R1586" s="7">
        <v>0</v>
      </c>
    </row>
    <row r="1587" spans="1:18" x14ac:dyDescent="0.2">
      <c r="A1587" s="5" t="s">
        <v>2259</v>
      </c>
      <c r="B1587" s="14" t="s">
        <v>2260</v>
      </c>
      <c r="C1587" s="7">
        <v>185000000</v>
      </c>
      <c r="D1587" s="7">
        <v>0</v>
      </c>
      <c r="E1587" s="7">
        <v>0</v>
      </c>
      <c r="F1587" s="7">
        <v>18551288</v>
      </c>
      <c r="G1587" s="7">
        <v>0</v>
      </c>
      <c r="H1587" s="7">
        <v>203551288</v>
      </c>
      <c r="I1587" s="7">
        <v>161518921</v>
      </c>
      <c r="J1587" s="7">
        <v>79.350478489725901</v>
      </c>
      <c r="K1587" s="7">
        <v>161518921</v>
      </c>
      <c r="L1587" s="7">
        <v>79.350478489725901</v>
      </c>
      <c r="M1587" s="7">
        <v>161518921</v>
      </c>
      <c r="N1587" s="7">
        <v>79.350478489725901</v>
      </c>
      <c r="O1587" s="7">
        <v>158172540</v>
      </c>
      <c r="P1587" s="7">
        <v>77.706479558115106</v>
      </c>
      <c r="Q1587" s="7">
        <v>42032367</v>
      </c>
      <c r="R1587" s="7">
        <v>20.649521510274099</v>
      </c>
    </row>
    <row r="1588" spans="1:18" x14ac:dyDescent="0.2">
      <c r="A1588" s="5" t="s">
        <v>2261</v>
      </c>
      <c r="B1588" s="14" t="s">
        <v>33</v>
      </c>
      <c r="C1588" s="7">
        <v>185000000</v>
      </c>
      <c r="D1588" s="7">
        <v>0</v>
      </c>
      <c r="E1588" s="7">
        <v>0</v>
      </c>
      <c r="F1588" s="7">
        <v>18551288</v>
      </c>
      <c r="G1588" s="7">
        <v>0</v>
      </c>
      <c r="H1588" s="7">
        <v>203551288</v>
      </c>
      <c r="I1588" s="7">
        <v>161518921</v>
      </c>
      <c r="J1588" s="7">
        <v>79.350478489725901</v>
      </c>
      <c r="K1588" s="7">
        <v>161518921</v>
      </c>
      <c r="L1588" s="7">
        <v>79.350478489725901</v>
      </c>
      <c r="M1588" s="7">
        <v>161518921</v>
      </c>
      <c r="N1588" s="7">
        <v>79.350478489725901</v>
      </c>
      <c r="O1588" s="7">
        <v>158172540</v>
      </c>
      <c r="P1588" s="7">
        <v>77.706479558115106</v>
      </c>
      <c r="Q1588" s="7">
        <v>42032367</v>
      </c>
      <c r="R1588" s="7">
        <v>20.649521510274099</v>
      </c>
    </row>
    <row r="1589" spans="1:18" x14ac:dyDescent="0.2">
      <c r="A1589" s="5" t="s">
        <v>2262</v>
      </c>
      <c r="B1589" s="14" t="s">
        <v>2263</v>
      </c>
      <c r="C1589" s="7">
        <v>120000000</v>
      </c>
      <c r="D1589" s="7">
        <v>0</v>
      </c>
      <c r="E1589" s="7">
        <v>0</v>
      </c>
      <c r="F1589" s="7">
        <v>0</v>
      </c>
      <c r="G1589" s="7">
        <v>0</v>
      </c>
      <c r="H1589" s="7">
        <v>120000000</v>
      </c>
      <c r="I1589" s="7">
        <v>118079200</v>
      </c>
      <c r="J1589" s="7">
        <v>98.399333333333303</v>
      </c>
      <c r="K1589" s="7">
        <v>118079200</v>
      </c>
      <c r="L1589" s="7">
        <v>98.399333333333303</v>
      </c>
      <c r="M1589" s="7">
        <v>118079200</v>
      </c>
      <c r="N1589" s="7">
        <v>98.399333333333303</v>
      </c>
      <c r="O1589" s="7">
        <v>118079200</v>
      </c>
      <c r="P1589" s="7">
        <v>98.399333333333303</v>
      </c>
      <c r="Q1589" s="7">
        <v>1920800</v>
      </c>
      <c r="R1589" s="7">
        <v>1.60066666666667</v>
      </c>
    </row>
    <row r="1590" spans="1:18" x14ac:dyDescent="0.2">
      <c r="A1590" s="5" t="s">
        <v>2264</v>
      </c>
      <c r="B1590" s="14" t="s">
        <v>33</v>
      </c>
      <c r="C1590" s="7">
        <v>120000000</v>
      </c>
      <c r="D1590" s="7">
        <v>0</v>
      </c>
      <c r="E1590" s="7">
        <v>0</v>
      </c>
      <c r="F1590" s="7">
        <v>0</v>
      </c>
      <c r="G1590" s="7">
        <v>0</v>
      </c>
      <c r="H1590" s="7">
        <v>120000000</v>
      </c>
      <c r="I1590" s="7">
        <v>118079200</v>
      </c>
      <c r="J1590" s="7">
        <v>98.399333333333303</v>
      </c>
      <c r="K1590" s="7">
        <v>118079200</v>
      </c>
      <c r="L1590" s="7">
        <v>98.399333333333303</v>
      </c>
      <c r="M1590" s="7">
        <v>118079200</v>
      </c>
      <c r="N1590" s="7">
        <v>98.399333333333303</v>
      </c>
      <c r="O1590" s="7">
        <v>118079200</v>
      </c>
      <c r="P1590" s="7">
        <v>98.399333333333303</v>
      </c>
      <c r="Q1590" s="7">
        <v>1920800</v>
      </c>
      <c r="R1590" s="7">
        <v>1.60066666666667</v>
      </c>
    </row>
    <row r="1591" spans="1:18" x14ac:dyDescent="0.2">
      <c r="A1591" s="5" t="s">
        <v>2265</v>
      </c>
      <c r="B1591" s="14" t="s">
        <v>843</v>
      </c>
      <c r="C1591" s="7">
        <v>85000000</v>
      </c>
      <c r="D1591" s="7">
        <v>0</v>
      </c>
      <c r="E1591" s="7">
        <v>0</v>
      </c>
      <c r="F1591" s="7">
        <v>0</v>
      </c>
      <c r="G1591" s="7">
        <v>42000000</v>
      </c>
      <c r="H1591" s="7">
        <v>43000000</v>
      </c>
      <c r="I1591" s="7">
        <v>32925250</v>
      </c>
      <c r="J1591" s="7">
        <v>76.570348837209295</v>
      </c>
      <c r="K1591" s="7">
        <v>32925250</v>
      </c>
      <c r="L1591" s="7">
        <v>76.570348837209295</v>
      </c>
      <c r="M1591" s="7">
        <v>32925250</v>
      </c>
      <c r="N1591" s="7">
        <v>76.570348837209295</v>
      </c>
      <c r="O1591" s="7">
        <v>4065000</v>
      </c>
      <c r="P1591" s="7">
        <v>9.4534883720930196</v>
      </c>
      <c r="Q1591" s="7">
        <v>10074750</v>
      </c>
      <c r="R1591" s="7">
        <v>23.429651162790702</v>
      </c>
    </row>
    <row r="1592" spans="1:18" x14ac:dyDescent="0.2">
      <c r="A1592" s="5" t="s">
        <v>2266</v>
      </c>
      <c r="B1592" s="14" t="s">
        <v>33</v>
      </c>
      <c r="C1592" s="7">
        <v>85000000</v>
      </c>
      <c r="D1592" s="7">
        <v>0</v>
      </c>
      <c r="E1592" s="7">
        <v>0</v>
      </c>
      <c r="F1592" s="7">
        <v>0</v>
      </c>
      <c r="G1592" s="7">
        <v>42000000</v>
      </c>
      <c r="H1592" s="7">
        <v>43000000</v>
      </c>
      <c r="I1592" s="7">
        <v>32925250</v>
      </c>
      <c r="J1592" s="7">
        <v>76.570348837209295</v>
      </c>
      <c r="K1592" s="7">
        <v>32925250</v>
      </c>
      <c r="L1592" s="7">
        <v>76.570348837209295</v>
      </c>
      <c r="M1592" s="7">
        <v>32925250</v>
      </c>
      <c r="N1592" s="7">
        <v>76.570348837209295</v>
      </c>
      <c r="O1592" s="7">
        <v>4065000</v>
      </c>
      <c r="P1592" s="7">
        <v>9.4534883720930196</v>
      </c>
      <c r="Q1592" s="7">
        <v>10074750</v>
      </c>
      <c r="R1592" s="7">
        <v>23.429651162790702</v>
      </c>
    </row>
    <row r="1593" spans="1:18" x14ac:dyDescent="0.2">
      <c r="A1593" s="5" t="s">
        <v>2267</v>
      </c>
      <c r="B1593" s="14" t="s">
        <v>2268</v>
      </c>
      <c r="C1593" s="7">
        <v>68000000</v>
      </c>
      <c r="D1593" s="7">
        <v>0</v>
      </c>
      <c r="E1593" s="7">
        <v>0</v>
      </c>
      <c r="F1593" s="7">
        <v>0</v>
      </c>
      <c r="G1593" s="7">
        <v>19090810</v>
      </c>
      <c r="H1593" s="7">
        <v>48909190</v>
      </c>
      <c r="I1593" s="7">
        <v>48399925</v>
      </c>
      <c r="J1593" s="7">
        <v>98.958753968323705</v>
      </c>
      <c r="K1593" s="7">
        <v>48399925</v>
      </c>
      <c r="L1593" s="7">
        <v>98.958753968323705</v>
      </c>
      <c r="M1593" s="7">
        <v>48399925</v>
      </c>
      <c r="N1593" s="7">
        <v>98.958753968323705</v>
      </c>
      <c r="O1593" s="7">
        <v>48399925</v>
      </c>
      <c r="P1593" s="7">
        <v>98.958753968323705</v>
      </c>
      <c r="Q1593" s="7">
        <v>509265</v>
      </c>
      <c r="R1593" s="7">
        <v>1.04124603167626</v>
      </c>
    </row>
    <row r="1594" spans="1:18" x14ac:dyDescent="0.2">
      <c r="A1594" s="5" t="s">
        <v>2269</v>
      </c>
      <c r="B1594" s="14" t="s">
        <v>33</v>
      </c>
      <c r="C1594" s="7">
        <v>68000000</v>
      </c>
      <c r="D1594" s="7">
        <v>0</v>
      </c>
      <c r="E1594" s="7">
        <v>0</v>
      </c>
      <c r="F1594" s="7">
        <v>0</v>
      </c>
      <c r="G1594" s="7">
        <v>19090810</v>
      </c>
      <c r="H1594" s="7">
        <v>48909190</v>
      </c>
      <c r="I1594" s="7">
        <v>48399925</v>
      </c>
      <c r="J1594" s="7">
        <v>98.958753968323705</v>
      </c>
      <c r="K1594" s="7">
        <v>48399925</v>
      </c>
      <c r="L1594" s="7">
        <v>98.958753968323705</v>
      </c>
      <c r="M1594" s="7">
        <v>48399925</v>
      </c>
      <c r="N1594" s="7">
        <v>98.958753968323705</v>
      </c>
      <c r="O1594" s="7">
        <v>48399925</v>
      </c>
      <c r="P1594" s="7">
        <v>98.958753968323705</v>
      </c>
      <c r="Q1594" s="7">
        <v>509265</v>
      </c>
      <c r="R1594" s="7">
        <v>1.04124603167626</v>
      </c>
    </row>
    <row r="1595" spans="1:18" x14ac:dyDescent="0.2">
      <c r="A1595" s="5" t="s">
        <v>2270</v>
      </c>
      <c r="B1595" s="14" t="s">
        <v>2271</v>
      </c>
      <c r="C1595" s="7">
        <v>2850000000</v>
      </c>
      <c r="D1595" s="7">
        <v>0</v>
      </c>
      <c r="E1595" s="7">
        <v>0</v>
      </c>
      <c r="F1595" s="7">
        <v>1520915254</v>
      </c>
      <c r="G1595" s="7">
        <v>896504658</v>
      </c>
      <c r="H1595" s="7">
        <v>3474410596</v>
      </c>
      <c r="I1595" s="7">
        <v>3461771450</v>
      </c>
      <c r="J1595" s="7">
        <v>99.636221866967787</v>
      </c>
      <c r="K1595" s="7">
        <v>3461771450</v>
      </c>
      <c r="L1595" s="7">
        <v>99.636221866967787</v>
      </c>
      <c r="M1595" s="7">
        <v>3461771450</v>
      </c>
      <c r="N1595" s="7">
        <v>99.636221866967787</v>
      </c>
      <c r="O1595" s="7">
        <v>3371175416</v>
      </c>
      <c r="P1595" s="7">
        <v>97.02869948304749</v>
      </c>
      <c r="Q1595" s="7">
        <v>12639146</v>
      </c>
      <c r="R1595" s="7">
        <v>0.36377813303215001</v>
      </c>
    </row>
    <row r="1596" spans="1:18" x14ac:dyDescent="0.2">
      <c r="A1596" s="5" t="s">
        <v>2272</v>
      </c>
      <c r="B1596" s="14" t="s">
        <v>33</v>
      </c>
      <c r="C1596" s="7">
        <v>2850000000</v>
      </c>
      <c r="D1596" s="7">
        <v>0</v>
      </c>
      <c r="E1596" s="7">
        <v>0</v>
      </c>
      <c r="F1596" s="7">
        <v>1520915254</v>
      </c>
      <c r="G1596" s="7">
        <v>896504658</v>
      </c>
      <c r="H1596" s="7">
        <v>3474410596</v>
      </c>
      <c r="I1596" s="7">
        <v>3461771450</v>
      </c>
      <c r="J1596" s="7">
        <v>99.636221866967787</v>
      </c>
      <c r="K1596" s="7">
        <v>3461771450</v>
      </c>
      <c r="L1596" s="7">
        <v>99.636221866967787</v>
      </c>
      <c r="M1596" s="7">
        <v>3461771450</v>
      </c>
      <c r="N1596" s="7">
        <v>99.636221866967787</v>
      </c>
      <c r="O1596" s="7">
        <v>3371175416</v>
      </c>
      <c r="P1596" s="7">
        <v>97.02869948304749</v>
      </c>
      <c r="Q1596" s="7">
        <v>12639146</v>
      </c>
      <c r="R1596" s="7">
        <v>0.36377813303215001</v>
      </c>
    </row>
    <row r="1597" spans="1:18" x14ac:dyDescent="0.2">
      <c r="A1597" s="5" t="s">
        <v>2273</v>
      </c>
      <c r="B1597" s="14" t="s">
        <v>2274</v>
      </c>
      <c r="C1597" s="7">
        <v>310000000</v>
      </c>
      <c r="D1597" s="7">
        <v>0</v>
      </c>
      <c r="E1597" s="7">
        <v>0</v>
      </c>
      <c r="F1597" s="7">
        <v>16863507</v>
      </c>
      <c r="G1597" s="7">
        <v>119615900</v>
      </c>
      <c r="H1597" s="7">
        <v>207247607</v>
      </c>
      <c r="I1597" s="7">
        <v>206645856</v>
      </c>
      <c r="J1597" s="7">
        <v>99.709646345880401</v>
      </c>
      <c r="K1597" s="7">
        <v>206645856</v>
      </c>
      <c r="L1597" s="7">
        <v>99.709646345880401</v>
      </c>
      <c r="M1597" s="7">
        <v>206645856</v>
      </c>
      <c r="N1597" s="7">
        <v>99.709646345880401</v>
      </c>
      <c r="O1597" s="7">
        <v>108836864</v>
      </c>
      <c r="P1597" s="7">
        <v>52.515377897704695</v>
      </c>
      <c r="Q1597" s="7">
        <v>601751</v>
      </c>
      <c r="R1597" s="7">
        <v>0.29035365411963499</v>
      </c>
    </row>
    <row r="1598" spans="1:18" x14ac:dyDescent="0.2">
      <c r="A1598" s="5" t="s">
        <v>2275</v>
      </c>
      <c r="B1598" s="14" t="s">
        <v>33</v>
      </c>
      <c r="C1598" s="7">
        <v>310000000</v>
      </c>
      <c r="D1598" s="7">
        <v>0</v>
      </c>
      <c r="E1598" s="7">
        <v>0</v>
      </c>
      <c r="F1598" s="7">
        <v>16863507</v>
      </c>
      <c r="G1598" s="7">
        <v>119615900</v>
      </c>
      <c r="H1598" s="7">
        <v>207247607</v>
      </c>
      <c r="I1598" s="7">
        <v>206645856</v>
      </c>
      <c r="J1598" s="7">
        <v>99.709646345880401</v>
      </c>
      <c r="K1598" s="7">
        <v>206645856</v>
      </c>
      <c r="L1598" s="7">
        <v>99.709646345880401</v>
      </c>
      <c r="M1598" s="7">
        <v>206645856</v>
      </c>
      <c r="N1598" s="7">
        <v>99.709646345880401</v>
      </c>
      <c r="O1598" s="7">
        <v>108836864</v>
      </c>
      <c r="P1598" s="7">
        <v>52.515377897704695</v>
      </c>
      <c r="Q1598" s="7">
        <v>601751</v>
      </c>
      <c r="R1598" s="7">
        <v>0.29035365411963499</v>
      </c>
    </row>
    <row r="1599" spans="1:18" x14ac:dyDescent="0.2">
      <c r="A1599" s="5" t="s">
        <v>2276</v>
      </c>
      <c r="B1599" s="14" t="s">
        <v>2277</v>
      </c>
      <c r="C1599" s="7">
        <v>340000000</v>
      </c>
      <c r="D1599" s="7">
        <v>0</v>
      </c>
      <c r="E1599" s="7">
        <v>0</v>
      </c>
      <c r="F1599" s="7">
        <v>80000000</v>
      </c>
      <c r="G1599" s="7">
        <v>44219270</v>
      </c>
      <c r="H1599" s="7">
        <v>375780730</v>
      </c>
      <c r="I1599" s="7">
        <v>326025332</v>
      </c>
      <c r="J1599" s="7">
        <v>86.759459964857697</v>
      </c>
      <c r="K1599" s="7">
        <v>326025332</v>
      </c>
      <c r="L1599" s="7">
        <v>86.759459964857697</v>
      </c>
      <c r="M1599" s="7">
        <v>326025332</v>
      </c>
      <c r="N1599" s="7">
        <v>86.759459964857697</v>
      </c>
      <c r="O1599" s="7">
        <v>267031984</v>
      </c>
      <c r="P1599" s="7">
        <v>71.06058471917919</v>
      </c>
      <c r="Q1599" s="7">
        <v>49755398</v>
      </c>
      <c r="R1599" s="7">
        <v>13.240540035142299</v>
      </c>
    </row>
    <row r="1600" spans="1:18" x14ac:dyDescent="0.2">
      <c r="A1600" s="5" t="s">
        <v>2278</v>
      </c>
      <c r="B1600" s="14" t="s">
        <v>33</v>
      </c>
      <c r="C1600" s="7">
        <v>340000000</v>
      </c>
      <c r="D1600" s="7">
        <v>0</v>
      </c>
      <c r="E1600" s="7">
        <v>0</v>
      </c>
      <c r="F1600" s="7">
        <v>80000000</v>
      </c>
      <c r="G1600" s="7">
        <v>44219270</v>
      </c>
      <c r="H1600" s="7">
        <v>375780730</v>
      </c>
      <c r="I1600" s="7">
        <v>326025332</v>
      </c>
      <c r="J1600" s="7">
        <v>86.759459964857697</v>
      </c>
      <c r="K1600" s="7">
        <v>326025332</v>
      </c>
      <c r="L1600" s="7">
        <v>86.759459964857697</v>
      </c>
      <c r="M1600" s="7">
        <v>326025332</v>
      </c>
      <c r="N1600" s="7">
        <v>86.759459964857697</v>
      </c>
      <c r="O1600" s="7">
        <v>267031984</v>
      </c>
      <c r="P1600" s="7">
        <v>71.06058471917919</v>
      </c>
      <c r="Q1600" s="7">
        <v>49755398</v>
      </c>
      <c r="R1600" s="7">
        <v>13.240540035142299</v>
      </c>
    </row>
    <row r="1601" spans="1:18" x14ac:dyDescent="0.2">
      <c r="A1601" s="5" t="s">
        <v>2279</v>
      </c>
      <c r="B1601" s="14" t="s">
        <v>2280</v>
      </c>
      <c r="C1601" s="7">
        <v>60000000</v>
      </c>
      <c r="D1601" s="7">
        <v>0</v>
      </c>
      <c r="E1601" s="7">
        <v>0</v>
      </c>
      <c r="F1601" s="7">
        <v>1718663</v>
      </c>
      <c r="G1601" s="7">
        <v>56665056</v>
      </c>
      <c r="H1601" s="7">
        <v>5053607</v>
      </c>
      <c r="I1601" s="7">
        <v>5053607</v>
      </c>
      <c r="J1601" s="7">
        <v>100</v>
      </c>
      <c r="K1601" s="7">
        <v>5053607</v>
      </c>
      <c r="L1601" s="7">
        <v>100</v>
      </c>
      <c r="M1601" s="7">
        <v>5053607</v>
      </c>
      <c r="N1601" s="7">
        <v>100</v>
      </c>
      <c r="O1601" s="7">
        <v>3334944</v>
      </c>
      <c r="P1601" s="7">
        <v>65.991360230425499</v>
      </c>
      <c r="Q1601" s="7">
        <v>0</v>
      </c>
      <c r="R1601" s="7">
        <v>0</v>
      </c>
    </row>
    <row r="1602" spans="1:18" x14ac:dyDescent="0.2">
      <c r="A1602" s="5" t="s">
        <v>2281</v>
      </c>
      <c r="B1602" s="14" t="s">
        <v>33</v>
      </c>
      <c r="C1602" s="7">
        <v>60000000</v>
      </c>
      <c r="D1602" s="7">
        <v>0</v>
      </c>
      <c r="E1602" s="7">
        <v>0</v>
      </c>
      <c r="F1602" s="7">
        <v>1718663</v>
      </c>
      <c r="G1602" s="7">
        <v>56665056</v>
      </c>
      <c r="H1602" s="7">
        <v>5053607</v>
      </c>
      <c r="I1602" s="7">
        <v>5053607</v>
      </c>
      <c r="J1602" s="7">
        <v>100</v>
      </c>
      <c r="K1602" s="7">
        <v>5053607</v>
      </c>
      <c r="L1602" s="7">
        <v>100</v>
      </c>
      <c r="M1602" s="7">
        <v>5053607</v>
      </c>
      <c r="N1602" s="7">
        <v>100</v>
      </c>
      <c r="O1602" s="7">
        <v>3334944</v>
      </c>
      <c r="P1602" s="7">
        <v>65.991360230425499</v>
      </c>
      <c r="Q1602" s="7">
        <v>0</v>
      </c>
      <c r="R1602" s="7">
        <v>0</v>
      </c>
    </row>
    <row r="1603" spans="1:18" x14ac:dyDescent="0.2">
      <c r="A1603" s="5" t="s">
        <v>2282</v>
      </c>
      <c r="B1603" s="14" t="s">
        <v>2283</v>
      </c>
      <c r="C1603" s="7">
        <v>3950000000</v>
      </c>
      <c r="D1603" s="7">
        <v>0</v>
      </c>
      <c r="E1603" s="7">
        <v>0</v>
      </c>
      <c r="F1603" s="7">
        <v>5759469439</v>
      </c>
      <c r="G1603" s="7">
        <v>4545108</v>
      </c>
      <c r="H1603" s="7">
        <v>9704924331</v>
      </c>
      <c r="I1603" s="7">
        <v>9646642999</v>
      </c>
      <c r="J1603" s="7">
        <v>99.399466394458798</v>
      </c>
      <c r="K1603" s="7">
        <v>9646642999</v>
      </c>
      <c r="L1603" s="7">
        <v>99.399466394458798</v>
      </c>
      <c r="M1603" s="7">
        <v>9646642999</v>
      </c>
      <c r="N1603" s="7">
        <v>99.399466394458798</v>
      </c>
      <c r="O1603" s="7">
        <v>7520003198</v>
      </c>
      <c r="P1603" s="7">
        <v>77.486469152357998</v>
      </c>
      <c r="Q1603" s="7">
        <v>58281332</v>
      </c>
      <c r="R1603" s="7">
        <v>0.60053360554120494</v>
      </c>
    </row>
    <row r="1604" spans="1:18" x14ac:dyDescent="0.2">
      <c r="A1604" s="5" t="s">
        <v>2284</v>
      </c>
      <c r="B1604" s="14" t="s">
        <v>33</v>
      </c>
      <c r="C1604" s="7">
        <v>3950000000</v>
      </c>
      <c r="D1604" s="7">
        <v>0</v>
      </c>
      <c r="E1604" s="7">
        <v>0</v>
      </c>
      <c r="F1604" s="7">
        <v>5759469439</v>
      </c>
      <c r="G1604" s="7">
        <v>4545108</v>
      </c>
      <c r="H1604" s="7">
        <v>9704924331</v>
      </c>
      <c r="I1604" s="7">
        <v>9646642999</v>
      </c>
      <c r="J1604" s="7">
        <v>99.399466394458798</v>
      </c>
      <c r="K1604" s="7">
        <v>9646642999</v>
      </c>
      <c r="L1604" s="7">
        <v>99.399466394458798</v>
      </c>
      <c r="M1604" s="7">
        <v>9646642999</v>
      </c>
      <c r="N1604" s="7">
        <v>99.399466394458798</v>
      </c>
      <c r="O1604" s="7">
        <v>7520003198</v>
      </c>
      <c r="P1604" s="7">
        <v>77.486469152357998</v>
      </c>
      <c r="Q1604" s="7">
        <v>58281332</v>
      </c>
      <c r="R1604" s="7">
        <v>0.60053360554120494</v>
      </c>
    </row>
    <row r="1605" spans="1:18" x14ac:dyDescent="0.2">
      <c r="A1605" s="5" t="s">
        <v>2285</v>
      </c>
      <c r="B1605" s="14" t="s">
        <v>2286</v>
      </c>
      <c r="C1605" s="7">
        <v>27000000</v>
      </c>
      <c r="D1605" s="7">
        <v>0</v>
      </c>
      <c r="E1605" s="7">
        <v>0</v>
      </c>
      <c r="F1605" s="7">
        <v>43000000</v>
      </c>
      <c r="G1605" s="7">
        <v>43733200</v>
      </c>
      <c r="H1605" s="7">
        <v>26266800</v>
      </c>
      <c r="I1605" s="7">
        <v>25640374</v>
      </c>
      <c r="J1605" s="7">
        <v>97.615141547504791</v>
      </c>
      <c r="K1605" s="7">
        <v>25640374</v>
      </c>
      <c r="L1605" s="7">
        <v>97.615141547504791</v>
      </c>
      <c r="M1605" s="7">
        <v>25640374</v>
      </c>
      <c r="N1605" s="7">
        <v>97.615141547504791</v>
      </c>
      <c r="O1605" s="7">
        <v>25640374</v>
      </c>
      <c r="P1605" s="7">
        <v>97.615141547504791</v>
      </c>
      <c r="Q1605" s="7">
        <v>626426</v>
      </c>
      <c r="R1605" s="7">
        <v>2.3848584524951599</v>
      </c>
    </row>
    <row r="1606" spans="1:18" x14ac:dyDescent="0.2">
      <c r="A1606" s="5" t="s">
        <v>2287</v>
      </c>
      <c r="B1606" s="14" t="s">
        <v>33</v>
      </c>
      <c r="C1606" s="7">
        <v>27000000</v>
      </c>
      <c r="D1606" s="7">
        <v>0</v>
      </c>
      <c r="E1606" s="7">
        <v>0</v>
      </c>
      <c r="F1606" s="7">
        <v>43000000</v>
      </c>
      <c r="G1606" s="7">
        <v>43733200</v>
      </c>
      <c r="H1606" s="7">
        <v>26266800</v>
      </c>
      <c r="I1606" s="7">
        <v>25640374</v>
      </c>
      <c r="J1606" s="7">
        <v>97.615141547504791</v>
      </c>
      <c r="K1606" s="7">
        <v>25640374</v>
      </c>
      <c r="L1606" s="7">
        <v>97.615141547504791</v>
      </c>
      <c r="M1606" s="7">
        <v>25640374</v>
      </c>
      <c r="N1606" s="7">
        <v>97.615141547504791</v>
      </c>
      <c r="O1606" s="7">
        <v>25640374</v>
      </c>
      <c r="P1606" s="7">
        <v>97.615141547504791</v>
      </c>
      <c r="Q1606" s="7">
        <v>626426</v>
      </c>
      <c r="R1606" s="7">
        <v>2.3848584524951599</v>
      </c>
    </row>
    <row r="1607" spans="1:18" x14ac:dyDescent="0.2">
      <c r="A1607" s="5" t="s">
        <v>2288</v>
      </c>
      <c r="B1607" s="14" t="s">
        <v>2289</v>
      </c>
      <c r="C1607" s="7">
        <v>15000000</v>
      </c>
      <c r="D1607" s="7">
        <v>0</v>
      </c>
      <c r="E1607" s="7">
        <v>0</v>
      </c>
      <c r="F1607" s="7">
        <v>0</v>
      </c>
      <c r="G1607" s="7">
        <v>10000000</v>
      </c>
      <c r="H1607" s="7">
        <v>5000000</v>
      </c>
      <c r="I1607" s="7">
        <v>3395259</v>
      </c>
      <c r="J1607" s="7">
        <v>67.905180000000001</v>
      </c>
      <c r="K1607" s="7">
        <v>3395259</v>
      </c>
      <c r="L1607" s="7">
        <v>67.905180000000001</v>
      </c>
      <c r="M1607" s="7">
        <v>3395259</v>
      </c>
      <c r="N1607" s="7">
        <v>67.905180000000001</v>
      </c>
      <c r="O1607" s="7">
        <v>3395259</v>
      </c>
      <c r="P1607" s="7">
        <v>67.905180000000001</v>
      </c>
      <c r="Q1607" s="7">
        <v>1604741</v>
      </c>
      <c r="R1607" s="7">
        <v>32.094819999999999</v>
      </c>
    </row>
    <row r="1608" spans="1:18" x14ac:dyDescent="0.2">
      <c r="A1608" s="5" t="s">
        <v>2290</v>
      </c>
      <c r="B1608" s="14" t="s">
        <v>33</v>
      </c>
      <c r="C1608" s="7">
        <v>15000000</v>
      </c>
      <c r="D1608" s="7">
        <v>0</v>
      </c>
      <c r="E1608" s="7">
        <v>0</v>
      </c>
      <c r="F1608" s="7">
        <v>0</v>
      </c>
      <c r="G1608" s="7">
        <v>10000000</v>
      </c>
      <c r="H1608" s="7">
        <v>5000000</v>
      </c>
      <c r="I1608" s="7">
        <v>3395259</v>
      </c>
      <c r="J1608" s="7">
        <v>67.905180000000001</v>
      </c>
      <c r="K1608" s="7">
        <v>3395259</v>
      </c>
      <c r="L1608" s="7">
        <v>67.905180000000001</v>
      </c>
      <c r="M1608" s="7">
        <v>3395259</v>
      </c>
      <c r="N1608" s="7">
        <v>67.905180000000001</v>
      </c>
      <c r="O1608" s="7">
        <v>3395259</v>
      </c>
      <c r="P1608" s="7">
        <v>67.905180000000001</v>
      </c>
      <c r="Q1608" s="7">
        <v>1604741</v>
      </c>
      <c r="R1608" s="7">
        <v>32.094819999999999</v>
      </c>
    </row>
    <row r="1609" spans="1:18" x14ac:dyDescent="0.2">
      <c r="A1609" s="5" t="s">
        <v>2291</v>
      </c>
      <c r="B1609" s="14" t="s">
        <v>2292</v>
      </c>
      <c r="C1609" s="7">
        <v>4000000</v>
      </c>
      <c r="D1609" s="7">
        <v>0</v>
      </c>
      <c r="E1609" s="7">
        <v>0</v>
      </c>
      <c r="F1609" s="7">
        <v>0</v>
      </c>
      <c r="G1609" s="7">
        <v>4000000</v>
      </c>
      <c r="H1609" s="7">
        <v>0</v>
      </c>
      <c r="I1609" s="7">
        <v>0</v>
      </c>
      <c r="J1609" s="7">
        <v>0</v>
      </c>
      <c r="K1609" s="7">
        <v>0</v>
      </c>
      <c r="L1609" s="7">
        <v>0</v>
      </c>
      <c r="M1609" s="7">
        <v>0</v>
      </c>
      <c r="N1609" s="7">
        <v>0</v>
      </c>
      <c r="O1609" s="7">
        <v>0</v>
      </c>
      <c r="P1609" s="7">
        <v>0</v>
      </c>
      <c r="Q1609" s="7">
        <v>0</v>
      </c>
      <c r="R1609" s="7">
        <v>0</v>
      </c>
    </row>
    <row r="1610" spans="1:18" x14ac:dyDescent="0.2">
      <c r="A1610" s="5" t="s">
        <v>2293</v>
      </c>
      <c r="B1610" s="14" t="s">
        <v>33</v>
      </c>
      <c r="C1610" s="7">
        <v>4000000</v>
      </c>
      <c r="D1610" s="7">
        <v>0</v>
      </c>
      <c r="E1610" s="7">
        <v>0</v>
      </c>
      <c r="F1610" s="7">
        <v>0</v>
      </c>
      <c r="G1610" s="7">
        <v>4000000</v>
      </c>
      <c r="H1610" s="7">
        <v>0</v>
      </c>
      <c r="I1610" s="7">
        <v>0</v>
      </c>
      <c r="J1610" s="7">
        <v>0</v>
      </c>
      <c r="K1610" s="7">
        <v>0</v>
      </c>
      <c r="L1610" s="7">
        <v>0</v>
      </c>
      <c r="M1610" s="7">
        <v>0</v>
      </c>
      <c r="N1610" s="7">
        <v>0</v>
      </c>
      <c r="O1610" s="7">
        <v>0</v>
      </c>
      <c r="P1610" s="7">
        <v>0</v>
      </c>
      <c r="Q1610" s="7">
        <v>0</v>
      </c>
      <c r="R1610" s="7">
        <v>0</v>
      </c>
    </row>
    <row r="1611" spans="1:18" x14ac:dyDescent="0.2">
      <c r="A1611" s="5" t="s">
        <v>2294</v>
      </c>
      <c r="B1611" s="14" t="s">
        <v>2295</v>
      </c>
      <c r="C1611" s="7">
        <v>40000000</v>
      </c>
      <c r="D1611" s="7">
        <v>0</v>
      </c>
      <c r="E1611" s="7">
        <v>0</v>
      </c>
      <c r="F1611" s="7">
        <v>0</v>
      </c>
      <c r="G1611" s="7">
        <v>40000000</v>
      </c>
      <c r="H1611" s="7">
        <v>0</v>
      </c>
      <c r="I1611" s="7">
        <v>0</v>
      </c>
      <c r="J1611" s="7">
        <v>0</v>
      </c>
      <c r="K1611" s="7">
        <v>0</v>
      </c>
      <c r="L1611" s="7">
        <v>0</v>
      </c>
      <c r="M1611" s="7">
        <v>0</v>
      </c>
      <c r="N1611" s="7">
        <v>0</v>
      </c>
      <c r="O1611" s="7">
        <v>0</v>
      </c>
      <c r="P1611" s="7">
        <v>0</v>
      </c>
      <c r="Q1611" s="7">
        <v>0</v>
      </c>
      <c r="R1611" s="7">
        <v>0</v>
      </c>
    </row>
    <row r="1612" spans="1:18" x14ac:dyDescent="0.2">
      <c r="A1612" s="5" t="s">
        <v>2296</v>
      </c>
      <c r="B1612" s="14" t="s">
        <v>33</v>
      </c>
      <c r="C1612" s="7">
        <v>40000000</v>
      </c>
      <c r="D1612" s="7">
        <v>0</v>
      </c>
      <c r="E1612" s="7">
        <v>0</v>
      </c>
      <c r="F1612" s="7">
        <v>0</v>
      </c>
      <c r="G1612" s="7">
        <v>40000000</v>
      </c>
      <c r="H1612" s="7">
        <v>0</v>
      </c>
      <c r="I1612" s="7">
        <v>0</v>
      </c>
      <c r="J1612" s="7">
        <v>0</v>
      </c>
      <c r="K1612" s="7">
        <v>0</v>
      </c>
      <c r="L1612" s="7">
        <v>0</v>
      </c>
      <c r="M1612" s="7">
        <v>0</v>
      </c>
      <c r="N1612" s="7">
        <v>0</v>
      </c>
      <c r="O1612" s="7">
        <v>0</v>
      </c>
      <c r="P1612" s="7">
        <v>0</v>
      </c>
      <c r="Q1612" s="7">
        <v>0</v>
      </c>
      <c r="R1612" s="7">
        <v>0</v>
      </c>
    </row>
    <row r="1613" spans="1:18" x14ac:dyDescent="0.2">
      <c r="A1613" s="5" t="s">
        <v>2297</v>
      </c>
      <c r="B1613" s="14" t="s">
        <v>2298</v>
      </c>
      <c r="C1613" s="7">
        <v>50000000</v>
      </c>
      <c r="D1613" s="7">
        <v>0</v>
      </c>
      <c r="E1613" s="7">
        <v>0</v>
      </c>
      <c r="F1613" s="7">
        <v>0</v>
      </c>
      <c r="G1613" s="7">
        <v>50000000</v>
      </c>
      <c r="H1613" s="7">
        <v>0</v>
      </c>
      <c r="I1613" s="7">
        <v>0</v>
      </c>
      <c r="J1613" s="7">
        <v>0</v>
      </c>
      <c r="K1613" s="7">
        <v>0</v>
      </c>
      <c r="L1613" s="7">
        <v>0</v>
      </c>
      <c r="M1613" s="7">
        <v>0</v>
      </c>
      <c r="N1613" s="7">
        <v>0</v>
      </c>
      <c r="O1613" s="7">
        <v>0</v>
      </c>
      <c r="P1613" s="7">
        <v>0</v>
      </c>
      <c r="Q1613" s="7">
        <v>0</v>
      </c>
      <c r="R1613" s="7">
        <v>0</v>
      </c>
    </row>
    <row r="1614" spans="1:18" x14ac:dyDescent="0.2">
      <c r="A1614" s="5" t="s">
        <v>2299</v>
      </c>
      <c r="B1614" s="14" t="s">
        <v>33</v>
      </c>
      <c r="C1614" s="7">
        <v>50000000</v>
      </c>
      <c r="D1614" s="7">
        <v>0</v>
      </c>
      <c r="E1614" s="7">
        <v>0</v>
      </c>
      <c r="F1614" s="7">
        <v>0</v>
      </c>
      <c r="G1614" s="7">
        <v>50000000</v>
      </c>
      <c r="H1614" s="7">
        <v>0</v>
      </c>
      <c r="I1614" s="7">
        <v>0</v>
      </c>
      <c r="J1614" s="7">
        <v>0</v>
      </c>
      <c r="K1614" s="7">
        <v>0</v>
      </c>
      <c r="L1614" s="7">
        <v>0</v>
      </c>
      <c r="M1614" s="7">
        <v>0</v>
      </c>
      <c r="N1614" s="7">
        <v>0</v>
      </c>
      <c r="O1614" s="7">
        <v>0</v>
      </c>
      <c r="P1614" s="7">
        <v>0</v>
      </c>
      <c r="Q1614" s="7">
        <v>0</v>
      </c>
      <c r="R1614" s="7">
        <v>0</v>
      </c>
    </row>
    <row r="1615" spans="1:18" x14ac:dyDescent="0.2">
      <c r="A1615" s="5" t="s">
        <v>2300</v>
      </c>
      <c r="B1615" s="14" t="s">
        <v>2301</v>
      </c>
      <c r="C1615" s="7">
        <v>120000000</v>
      </c>
      <c r="D1615" s="7">
        <v>0</v>
      </c>
      <c r="E1615" s="7">
        <v>0</v>
      </c>
      <c r="F1615" s="7">
        <v>124861660</v>
      </c>
      <c r="G1615" s="7">
        <v>21530250</v>
      </c>
      <c r="H1615" s="7">
        <v>223331410</v>
      </c>
      <c r="I1615" s="7">
        <v>219545276</v>
      </c>
      <c r="J1615" s="7">
        <v>98.304701519593692</v>
      </c>
      <c r="K1615" s="7">
        <v>219545276</v>
      </c>
      <c r="L1615" s="7">
        <v>98.304701519593692</v>
      </c>
      <c r="M1615" s="7">
        <v>219545276</v>
      </c>
      <c r="N1615" s="7">
        <v>98.304701519593692</v>
      </c>
      <c r="O1615" s="7">
        <v>219545276</v>
      </c>
      <c r="P1615" s="7">
        <v>98.304701519593692</v>
      </c>
      <c r="Q1615" s="7">
        <v>3786134</v>
      </c>
      <c r="R1615" s="7">
        <v>1.69529848040632</v>
      </c>
    </row>
    <row r="1616" spans="1:18" x14ac:dyDescent="0.2">
      <c r="A1616" s="5" t="s">
        <v>2302</v>
      </c>
      <c r="B1616" s="14" t="s">
        <v>33</v>
      </c>
      <c r="C1616" s="7">
        <v>120000000</v>
      </c>
      <c r="D1616" s="7">
        <v>0</v>
      </c>
      <c r="E1616" s="7">
        <v>0</v>
      </c>
      <c r="F1616" s="7">
        <v>124861660</v>
      </c>
      <c r="G1616" s="7">
        <v>21530250</v>
      </c>
      <c r="H1616" s="7">
        <v>223331410</v>
      </c>
      <c r="I1616" s="7">
        <v>219545276</v>
      </c>
      <c r="J1616" s="7">
        <v>98.304701519593692</v>
      </c>
      <c r="K1616" s="7">
        <v>219545276</v>
      </c>
      <c r="L1616" s="7">
        <v>98.304701519593692</v>
      </c>
      <c r="M1616" s="7">
        <v>219545276</v>
      </c>
      <c r="N1616" s="7">
        <v>98.304701519593692</v>
      </c>
      <c r="O1616" s="7">
        <v>219545276</v>
      </c>
      <c r="P1616" s="7">
        <v>98.304701519593692</v>
      </c>
      <c r="Q1616" s="7">
        <v>3786134</v>
      </c>
      <c r="R1616" s="7">
        <v>1.69529848040632</v>
      </c>
    </row>
    <row r="1617" spans="1:18" x14ac:dyDescent="0.2">
      <c r="A1617" s="5" t="s">
        <v>2303</v>
      </c>
      <c r="B1617" s="14" t="s">
        <v>2304</v>
      </c>
      <c r="C1617" s="7">
        <v>40000000</v>
      </c>
      <c r="D1617" s="7">
        <v>0</v>
      </c>
      <c r="E1617" s="7">
        <v>0</v>
      </c>
      <c r="F1617" s="7">
        <v>25602571</v>
      </c>
      <c r="G1617" s="7">
        <v>0</v>
      </c>
      <c r="H1617" s="7">
        <v>65602571</v>
      </c>
      <c r="I1617" s="7">
        <v>65594773</v>
      </c>
      <c r="J1617" s="7">
        <v>99.988113270743597</v>
      </c>
      <c r="K1617" s="7">
        <v>65594773</v>
      </c>
      <c r="L1617" s="7">
        <v>99.988113270743597</v>
      </c>
      <c r="M1617" s="7">
        <v>65594773</v>
      </c>
      <c r="N1617" s="7">
        <v>99.988113270743597</v>
      </c>
      <c r="O1617" s="7">
        <v>65594773</v>
      </c>
      <c r="P1617" s="7">
        <v>99.988113270743597</v>
      </c>
      <c r="Q1617" s="7">
        <v>7798</v>
      </c>
      <c r="R1617" s="7">
        <v>1.18867292563884E-2</v>
      </c>
    </row>
    <row r="1618" spans="1:18" x14ac:dyDescent="0.2">
      <c r="A1618" s="5" t="s">
        <v>2305</v>
      </c>
      <c r="B1618" s="14" t="s">
        <v>33</v>
      </c>
      <c r="C1618" s="7">
        <v>40000000</v>
      </c>
      <c r="D1618" s="7">
        <v>0</v>
      </c>
      <c r="E1618" s="7">
        <v>0</v>
      </c>
      <c r="F1618" s="7">
        <v>25602571</v>
      </c>
      <c r="G1618" s="7">
        <v>0</v>
      </c>
      <c r="H1618" s="7">
        <v>65602571</v>
      </c>
      <c r="I1618" s="7">
        <v>65594773</v>
      </c>
      <c r="J1618" s="7">
        <v>99.988113270743597</v>
      </c>
      <c r="K1618" s="7">
        <v>65594773</v>
      </c>
      <c r="L1618" s="7">
        <v>99.988113270743597</v>
      </c>
      <c r="M1618" s="7">
        <v>65594773</v>
      </c>
      <c r="N1618" s="7">
        <v>99.988113270743597</v>
      </c>
      <c r="O1618" s="7">
        <v>65594773</v>
      </c>
      <c r="P1618" s="7">
        <v>99.988113270743597</v>
      </c>
      <c r="Q1618" s="7">
        <v>7798</v>
      </c>
      <c r="R1618" s="7">
        <v>1.18867292563884E-2</v>
      </c>
    </row>
    <row r="1619" spans="1:18" x14ac:dyDescent="0.2">
      <c r="A1619" s="5" t="s">
        <v>2306</v>
      </c>
      <c r="B1619" s="14" t="s">
        <v>2307</v>
      </c>
      <c r="C1619" s="7">
        <v>9421500000</v>
      </c>
      <c r="D1619" s="7">
        <v>0</v>
      </c>
      <c r="E1619" s="7">
        <v>0</v>
      </c>
      <c r="F1619" s="7">
        <v>135921020</v>
      </c>
      <c r="G1619" s="7">
        <v>5681161553</v>
      </c>
      <c r="H1619" s="7">
        <v>3876259467</v>
      </c>
      <c r="I1619" s="7">
        <v>3601507184</v>
      </c>
      <c r="J1619" s="7">
        <v>92.91192229676399</v>
      </c>
      <c r="K1619" s="7">
        <v>3601507184</v>
      </c>
      <c r="L1619" s="7">
        <v>92.91192229676399</v>
      </c>
      <c r="M1619" s="7">
        <v>3601507184</v>
      </c>
      <c r="N1619" s="7">
        <v>92.91192229676399</v>
      </c>
      <c r="O1619" s="7">
        <v>3263250104</v>
      </c>
      <c r="P1619" s="7">
        <v>84.185543609276706</v>
      </c>
      <c r="Q1619" s="7">
        <v>274752283</v>
      </c>
      <c r="R1619" s="7">
        <v>7.0880777032359594</v>
      </c>
    </row>
    <row r="1620" spans="1:18" x14ac:dyDescent="0.2">
      <c r="A1620" s="5" t="s">
        <v>2308</v>
      </c>
      <c r="B1620" s="14" t="s">
        <v>33</v>
      </c>
      <c r="C1620" s="7">
        <v>9421500000</v>
      </c>
      <c r="D1620" s="7">
        <v>0</v>
      </c>
      <c r="E1620" s="7">
        <v>0</v>
      </c>
      <c r="F1620" s="7">
        <v>135921020</v>
      </c>
      <c r="G1620" s="7">
        <v>5681161553</v>
      </c>
      <c r="H1620" s="7">
        <v>3876259467</v>
      </c>
      <c r="I1620" s="7">
        <v>3601507184</v>
      </c>
      <c r="J1620" s="7">
        <v>92.91192229676399</v>
      </c>
      <c r="K1620" s="7">
        <v>3601507184</v>
      </c>
      <c r="L1620" s="7">
        <v>92.91192229676399</v>
      </c>
      <c r="M1620" s="7">
        <v>3601507184</v>
      </c>
      <c r="N1620" s="7">
        <v>92.91192229676399</v>
      </c>
      <c r="O1620" s="7">
        <v>3263250104</v>
      </c>
      <c r="P1620" s="7">
        <v>84.185543609276706</v>
      </c>
      <c r="Q1620" s="7">
        <v>274752283</v>
      </c>
      <c r="R1620" s="7">
        <v>7.0880777032359594</v>
      </c>
    </row>
    <row r="1621" spans="1:18" x14ac:dyDescent="0.2">
      <c r="A1621" s="5" t="s">
        <v>2309</v>
      </c>
      <c r="B1621" s="14" t="s">
        <v>2310</v>
      </c>
      <c r="C1621" s="7">
        <v>160000000</v>
      </c>
      <c r="D1621" s="7">
        <v>0</v>
      </c>
      <c r="E1621" s="7">
        <v>0</v>
      </c>
      <c r="F1621" s="7">
        <v>40000000</v>
      </c>
      <c r="G1621" s="7">
        <v>50000000</v>
      </c>
      <c r="H1621" s="7">
        <v>150000000</v>
      </c>
      <c r="I1621" s="7">
        <v>149085224</v>
      </c>
      <c r="J1621" s="7">
        <v>99.390149333333298</v>
      </c>
      <c r="K1621" s="7">
        <v>149085224</v>
      </c>
      <c r="L1621" s="7">
        <v>99.390149333333298</v>
      </c>
      <c r="M1621" s="7">
        <v>149085224</v>
      </c>
      <c r="N1621" s="7">
        <v>99.390149333333298</v>
      </c>
      <c r="O1621" s="7">
        <v>108847229</v>
      </c>
      <c r="P1621" s="7">
        <v>72.564819333333304</v>
      </c>
      <c r="Q1621" s="7">
        <v>914776</v>
      </c>
      <c r="R1621" s="7">
        <v>0.60985066666666699</v>
      </c>
    </row>
    <row r="1622" spans="1:18" x14ac:dyDescent="0.2">
      <c r="A1622" s="5" t="s">
        <v>2311</v>
      </c>
      <c r="B1622" s="14" t="s">
        <v>33</v>
      </c>
      <c r="C1622" s="7">
        <v>160000000</v>
      </c>
      <c r="D1622" s="7">
        <v>0</v>
      </c>
      <c r="E1622" s="7">
        <v>0</v>
      </c>
      <c r="F1622" s="7">
        <v>40000000</v>
      </c>
      <c r="G1622" s="7">
        <v>50000000</v>
      </c>
      <c r="H1622" s="7">
        <v>150000000</v>
      </c>
      <c r="I1622" s="7">
        <v>149085224</v>
      </c>
      <c r="J1622" s="7">
        <v>99.390149333333298</v>
      </c>
      <c r="K1622" s="7">
        <v>149085224</v>
      </c>
      <c r="L1622" s="7">
        <v>99.390149333333298</v>
      </c>
      <c r="M1622" s="7">
        <v>149085224</v>
      </c>
      <c r="N1622" s="7">
        <v>99.390149333333298</v>
      </c>
      <c r="O1622" s="7">
        <v>108847229</v>
      </c>
      <c r="P1622" s="7">
        <v>72.564819333333304</v>
      </c>
      <c r="Q1622" s="7">
        <v>914776</v>
      </c>
      <c r="R1622" s="7">
        <v>0.60985066666666699</v>
      </c>
    </row>
    <row r="1623" spans="1:18" x14ac:dyDescent="0.2">
      <c r="A1623" s="5" t="s">
        <v>2312</v>
      </c>
      <c r="B1623" s="14" t="s">
        <v>2313</v>
      </c>
      <c r="C1623" s="7">
        <v>15000000</v>
      </c>
      <c r="D1623" s="7">
        <v>0</v>
      </c>
      <c r="E1623" s="7">
        <v>0</v>
      </c>
      <c r="F1623" s="7">
        <v>0</v>
      </c>
      <c r="G1623" s="7">
        <v>4591434</v>
      </c>
      <c r="H1623" s="7">
        <v>10408566</v>
      </c>
      <c r="I1623" s="7">
        <v>9895477</v>
      </c>
      <c r="J1623" s="7">
        <v>95.070512114733191</v>
      </c>
      <c r="K1623" s="7">
        <v>9895477</v>
      </c>
      <c r="L1623" s="7">
        <v>95.070512114733191</v>
      </c>
      <c r="M1623" s="7">
        <v>9895477</v>
      </c>
      <c r="N1623" s="7">
        <v>95.070512114733191</v>
      </c>
      <c r="O1623" s="7">
        <v>7906277</v>
      </c>
      <c r="P1623" s="7">
        <v>75.959330036433499</v>
      </c>
      <c r="Q1623" s="7">
        <v>513089</v>
      </c>
      <c r="R1623" s="7">
        <v>4.92948788526681</v>
      </c>
    </row>
    <row r="1624" spans="1:18" x14ac:dyDescent="0.2">
      <c r="A1624" s="5" t="s">
        <v>2314</v>
      </c>
      <c r="B1624" s="14" t="s">
        <v>33</v>
      </c>
      <c r="C1624" s="7">
        <v>15000000</v>
      </c>
      <c r="D1624" s="7">
        <v>0</v>
      </c>
      <c r="E1624" s="7">
        <v>0</v>
      </c>
      <c r="F1624" s="7">
        <v>0</v>
      </c>
      <c r="G1624" s="7">
        <v>4591434</v>
      </c>
      <c r="H1624" s="7">
        <v>10408566</v>
      </c>
      <c r="I1624" s="7">
        <v>9895477</v>
      </c>
      <c r="J1624" s="7">
        <v>95.070512114733191</v>
      </c>
      <c r="K1624" s="7">
        <v>9895477</v>
      </c>
      <c r="L1624" s="7">
        <v>95.070512114733191</v>
      </c>
      <c r="M1624" s="7">
        <v>9895477</v>
      </c>
      <c r="N1624" s="7">
        <v>95.070512114733191</v>
      </c>
      <c r="O1624" s="7">
        <v>7906277</v>
      </c>
      <c r="P1624" s="7">
        <v>75.959330036433499</v>
      </c>
      <c r="Q1624" s="7">
        <v>513089</v>
      </c>
      <c r="R1624" s="7">
        <v>4.92948788526681</v>
      </c>
    </row>
    <row r="1625" spans="1:18" x14ac:dyDescent="0.2">
      <c r="A1625" s="5" t="s">
        <v>2315</v>
      </c>
      <c r="B1625" s="14" t="s">
        <v>2316</v>
      </c>
      <c r="C1625" s="7">
        <v>820000000</v>
      </c>
      <c r="D1625" s="7">
        <v>84481896</v>
      </c>
      <c r="E1625" s="7">
        <v>162154053</v>
      </c>
      <c r="F1625" s="7">
        <v>55230000</v>
      </c>
      <c r="G1625" s="7">
        <v>55230000</v>
      </c>
      <c r="H1625" s="7">
        <v>742327843</v>
      </c>
      <c r="I1625" s="7">
        <v>712519414</v>
      </c>
      <c r="J1625" s="7">
        <v>95.984465720761108</v>
      </c>
      <c r="K1625" s="7">
        <v>712519414</v>
      </c>
      <c r="L1625" s="7">
        <v>95.984465720761108</v>
      </c>
      <c r="M1625" s="7">
        <v>712519414</v>
      </c>
      <c r="N1625" s="7">
        <v>95.984465720761108</v>
      </c>
      <c r="O1625" s="7">
        <v>658606634</v>
      </c>
      <c r="P1625" s="7">
        <v>88.721801318719997</v>
      </c>
      <c r="Q1625" s="7">
        <v>29808429</v>
      </c>
      <c r="R1625" s="7">
        <v>4.0155342792389392</v>
      </c>
    </row>
    <row r="1626" spans="1:18" x14ac:dyDescent="0.2">
      <c r="A1626" s="5" t="s">
        <v>2317</v>
      </c>
      <c r="B1626" s="14" t="s">
        <v>2318</v>
      </c>
      <c r="C1626" s="7">
        <v>820000000</v>
      </c>
      <c r="D1626" s="7">
        <v>84481896</v>
      </c>
      <c r="E1626" s="7">
        <v>162154053</v>
      </c>
      <c r="F1626" s="7">
        <v>55230000</v>
      </c>
      <c r="G1626" s="7">
        <v>55230000</v>
      </c>
      <c r="H1626" s="7">
        <v>742327843</v>
      </c>
      <c r="I1626" s="7">
        <v>712519414</v>
      </c>
      <c r="J1626" s="7">
        <v>95.984465720761108</v>
      </c>
      <c r="K1626" s="7">
        <v>712519414</v>
      </c>
      <c r="L1626" s="7">
        <v>95.984465720761108</v>
      </c>
      <c r="M1626" s="7">
        <v>712519414</v>
      </c>
      <c r="N1626" s="7">
        <v>95.984465720761108</v>
      </c>
      <c r="O1626" s="7">
        <v>658606634</v>
      </c>
      <c r="P1626" s="7">
        <v>88.721801318719997</v>
      </c>
      <c r="Q1626" s="7">
        <v>29808429</v>
      </c>
      <c r="R1626" s="7">
        <v>4.0155342792389392</v>
      </c>
    </row>
    <row r="1627" spans="1:18" x14ac:dyDescent="0.2">
      <c r="A1627" s="5" t="s">
        <v>2319</v>
      </c>
      <c r="B1627" s="14" t="s">
        <v>66</v>
      </c>
      <c r="C1627" s="7">
        <v>820000000</v>
      </c>
      <c r="D1627" s="7">
        <v>84481896</v>
      </c>
      <c r="E1627" s="7">
        <v>162154053</v>
      </c>
      <c r="F1627" s="7">
        <v>55230000</v>
      </c>
      <c r="G1627" s="7">
        <v>55230000</v>
      </c>
      <c r="H1627" s="7">
        <v>742327843</v>
      </c>
      <c r="I1627" s="7">
        <v>712519414</v>
      </c>
      <c r="J1627" s="7">
        <v>95.984465720761108</v>
      </c>
      <c r="K1627" s="7">
        <v>712519414</v>
      </c>
      <c r="L1627" s="7">
        <v>95.984465720761108</v>
      </c>
      <c r="M1627" s="7">
        <v>712519414</v>
      </c>
      <c r="N1627" s="7">
        <v>95.984465720761108</v>
      </c>
      <c r="O1627" s="7">
        <v>658606634</v>
      </c>
      <c r="P1627" s="7">
        <v>88.721801318719997</v>
      </c>
      <c r="Q1627" s="7">
        <v>29808429</v>
      </c>
      <c r="R1627" s="7">
        <v>4.0155342792389392</v>
      </c>
    </row>
    <row r="1628" spans="1:18" x14ac:dyDescent="0.2">
      <c r="A1628" s="5" t="s">
        <v>2320</v>
      </c>
      <c r="B1628" s="14" t="s">
        <v>68</v>
      </c>
      <c r="C1628" s="7">
        <v>30000000</v>
      </c>
      <c r="D1628" s="7">
        <v>0</v>
      </c>
      <c r="E1628" s="7">
        <v>0</v>
      </c>
      <c r="F1628" s="7">
        <v>0</v>
      </c>
      <c r="G1628" s="7">
        <v>30000000</v>
      </c>
      <c r="H1628" s="7">
        <v>0</v>
      </c>
      <c r="I1628" s="7">
        <v>0</v>
      </c>
      <c r="J1628" s="7">
        <v>0</v>
      </c>
      <c r="K1628" s="7">
        <v>0</v>
      </c>
      <c r="L1628" s="7">
        <v>0</v>
      </c>
      <c r="M1628" s="7">
        <v>0</v>
      </c>
      <c r="N1628" s="7">
        <v>0</v>
      </c>
      <c r="O1628" s="7">
        <v>0</v>
      </c>
      <c r="P1628" s="7">
        <v>0</v>
      </c>
      <c r="Q1628" s="7">
        <v>0</v>
      </c>
      <c r="R1628" s="7">
        <v>0</v>
      </c>
    </row>
    <row r="1629" spans="1:18" x14ac:dyDescent="0.2">
      <c r="A1629" s="5" t="s">
        <v>2321</v>
      </c>
      <c r="B1629" s="14" t="s">
        <v>158</v>
      </c>
      <c r="C1629" s="7">
        <v>30000000</v>
      </c>
      <c r="D1629" s="7">
        <v>0</v>
      </c>
      <c r="E1629" s="7">
        <v>0</v>
      </c>
      <c r="F1629" s="7">
        <v>0</v>
      </c>
      <c r="G1629" s="7">
        <v>30000000</v>
      </c>
      <c r="H1629" s="7">
        <v>0</v>
      </c>
      <c r="I1629" s="7">
        <v>0</v>
      </c>
      <c r="J1629" s="7">
        <v>0</v>
      </c>
      <c r="K1629" s="7">
        <v>0</v>
      </c>
      <c r="L1629" s="7">
        <v>0</v>
      </c>
      <c r="M1629" s="7">
        <v>0</v>
      </c>
      <c r="N1629" s="7">
        <v>0</v>
      </c>
      <c r="O1629" s="7">
        <v>0</v>
      </c>
      <c r="P1629" s="7">
        <v>0</v>
      </c>
      <c r="Q1629" s="7">
        <v>0</v>
      </c>
      <c r="R1629" s="7">
        <v>0</v>
      </c>
    </row>
    <row r="1630" spans="1:18" x14ac:dyDescent="0.2">
      <c r="A1630" s="5" t="s">
        <v>2322</v>
      </c>
      <c r="B1630" s="14" t="s">
        <v>160</v>
      </c>
      <c r="C1630" s="7">
        <v>30000000</v>
      </c>
      <c r="D1630" s="7">
        <v>0</v>
      </c>
      <c r="E1630" s="7">
        <v>0</v>
      </c>
      <c r="F1630" s="7">
        <v>0</v>
      </c>
      <c r="G1630" s="7">
        <v>30000000</v>
      </c>
      <c r="H1630" s="7">
        <v>0</v>
      </c>
      <c r="I1630" s="7">
        <v>0</v>
      </c>
      <c r="J1630" s="7">
        <v>0</v>
      </c>
      <c r="K1630" s="7">
        <v>0</v>
      </c>
      <c r="L1630" s="7">
        <v>0</v>
      </c>
      <c r="M1630" s="7">
        <v>0</v>
      </c>
      <c r="N1630" s="7">
        <v>0</v>
      </c>
      <c r="O1630" s="7">
        <v>0</v>
      </c>
      <c r="P1630" s="7">
        <v>0</v>
      </c>
      <c r="Q1630" s="7">
        <v>0</v>
      </c>
      <c r="R1630" s="7">
        <v>0</v>
      </c>
    </row>
    <row r="1631" spans="1:18" x14ac:dyDescent="0.2">
      <c r="A1631" s="5" t="s">
        <v>2323</v>
      </c>
      <c r="B1631" s="14" t="s">
        <v>2324</v>
      </c>
      <c r="C1631" s="7">
        <v>30000000</v>
      </c>
      <c r="D1631" s="7">
        <v>0</v>
      </c>
      <c r="E1631" s="7">
        <v>0</v>
      </c>
      <c r="F1631" s="7">
        <v>0</v>
      </c>
      <c r="G1631" s="7">
        <v>30000000</v>
      </c>
      <c r="H1631" s="7">
        <v>0</v>
      </c>
      <c r="I1631" s="7">
        <v>0</v>
      </c>
      <c r="J1631" s="7">
        <v>0</v>
      </c>
      <c r="K1631" s="7">
        <v>0</v>
      </c>
      <c r="L1631" s="7">
        <v>0</v>
      </c>
      <c r="M1631" s="7">
        <v>0</v>
      </c>
      <c r="N1631" s="7">
        <v>0</v>
      </c>
      <c r="O1631" s="7">
        <v>0</v>
      </c>
      <c r="P1631" s="7">
        <v>0</v>
      </c>
      <c r="Q1631" s="7">
        <v>0</v>
      </c>
      <c r="R1631" s="7">
        <v>0</v>
      </c>
    </row>
    <row r="1632" spans="1:18" x14ac:dyDescent="0.2">
      <c r="A1632" s="5" t="s">
        <v>2325</v>
      </c>
      <c r="B1632" s="14" t="s">
        <v>2326</v>
      </c>
      <c r="C1632" s="7">
        <v>30000000</v>
      </c>
      <c r="D1632" s="7">
        <v>0</v>
      </c>
      <c r="E1632" s="7">
        <v>0</v>
      </c>
      <c r="F1632" s="7">
        <v>0</v>
      </c>
      <c r="G1632" s="7">
        <v>30000000</v>
      </c>
      <c r="H1632" s="7">
        <v>0</v>
      </c>
      <c r="I1632" s="7">
        <v>0</v>
      </c>
      <c r="J1632" s="7">
        <v>0</v>
      </c>
      <c r="K1632" s="7">
        <v>0</v>
      </c>
      <c r="L1632" s="7">
        <v>0</v>
      </c>
      <c r="M1632" s="7">
        <v>0</v>
      </c>
      <c r="N1632" s="7">
        <v>0</v>
      </c>
      <c r="O1632" s="7">
        <v>0</v>
      </c>
      <c r="P1632" s="7">
        <v>0</v>
      </c>
      <c r="Q1632" s="7">
        <v>0</v>
      </c>
      <c r="R1632" s="7">
        <v>0</v>
      </c>
    </row>
    <row r="1633" spans="1:18" x14ac:dyDescent="0.2">
      <c r="A1633" s="5" t="s">
        <v>2327</v>
      </c>
      <c r="B1633" s="14" t="s">
        <v>78</v>
      </c>
      <c r="C1633" s="7">
        <v>30000000</v>
      </c>
      <c r="D1633" s="7">
        <v>0</v>
      </c>
      <c r="E1633" s="7">
        <v>0</v>
      </c>
      <c r="F1633" s="7">
        <v>0</v>
      </c>
      <c r="G1633" s="7">
        <v>30000000</v>
      </c>
      <c r="H1633" s="7">
        <v>0</v>
      </c>
      <c r="I1633" s="7">
        <v>0</v>
      </c>
      <c r="J1633" s="7">
        <v>0</v>
      </c>
      <c r="K1633" s="7">
        <v>0</v>
      </c>
      <c r="L1633" s="7">
        <v>0</v>
      </c>
      <c r="M1633" s="7">
        <v>0</v>
      </c>
      <c r="N1633" s="7">
        <v>0</v>
      </c>
      <c r="O1633" s="7">
        <v>0</v>
      </c>
      <c r="P1633" s="7">
        <v>0</v>
      </c>
      <c r="Q1633" s="7">
        <v>0</v>
      </c>
      <c r="R1633" s="7">
        <v>0</v>
      </c>
    </row>
    <row r="1634" spans="1:18" x14ac:dyDescent="0.2">
      <c r="A1634" s="5" t="s">
        <v>2328</v>
      </c>
      <c r="B1634" s="14" t="s">
        <v>2329</v>
      </c>
      <c r="C1634" s="7">
        <v>30000000</v>
      </c>
      <c r="D1634" s="7">
        <v>0</v>
      </c>
      <c r="E1634" s="7">
        <v>0</v>
      </c>
      <c r="F1634" s="7">
        <v>0</v>
      </c>
      <c r="G1634" s="7">
        <v>30000000</v>
      </c>
      <c r="H1634" s="7">
        <v>0</v>
      </c>
      <c r="I1634" s="7">
        <v>0</v>
      </c>
      <c r="J1634" s="7">
        <v>0</v>
      </c>
      <c r="K1634" s="7">
        <v>0</v>
      </c>
      <c r="L1634" s="7">
        <v>0</v>
      </c>
      <c r="M1634" s="7">
        <v>0</v>
      </c>
      <c r="N1634" s="7">
        <v>0</v>
      </c>
      <c r="O1634" s="7">
        <v>0</v>
      </c>
      <c r="P1634" s="7">
        <v>0</v>
      </c>
      <c r="Q1634" s="7">
        <v>0</v>
      </c>
      <c r="R1634" s="7">
        <v>0</v>
      </c>
    </row>
    <row r="1635" spans="1:18" x14ac:dyDescent="0.2">
      <c r="A1635" s="5" t="s">
        <v>2330</v>
      </c>
      <c r="B1635" s="14" t="s">
        <v>82</v>
      </c>
      <c r="C1635" s="7">
        <v>0</v>
      </c>
      <c r="D1635" s="7">
        <v>0</v>
      </c>
      <c r="E1635" s="7">
        <v>0</v>
      </c>
      <c r="F1635" s="7">
        <v>0</v>
      </c>
      <c r="G1635" s="7">
        <v>0</v>
      </c>
      <c r="H1635" s="7">
        <v>0</v>
      </c>
      <c r="I1635" s="7">
        <v>0</v>
      </c>
      <c r="J1635" s="7">
        <v>0</v>
      </c>
      <c r="K1635" s="7">
        <v>0</v>
      </c>
      <c r="L1635" s="7">
        <v>0</v>
      </c>
      <c r="M1635" s="7">
        <v>0</v>
      </c>
      <c r="N1635" s="7">
        <v>0</v>
      </c>
      <c r="O1635" s="7">
        <v>0</v>
      </c>
      <c r="P1635" s="7">
        <v>0</v>
      </c>
      <c r="Q1635" s="7">
        <v>0</v>
      </c>
      <c r="R1635" s="7">
        <v>0</v>
      </c>
    </row>
    <row r="1636" spans="1:18" ht="38.25" x14ac:dyDescent="0.2">
      <c r="A1636" s="5" t="s">
        <v>2331</v>
      </c>
      <c r="B1636" s="16" t="s">
        <v>2332</v>
      </c>
      <c r="C1636" s="7">
        <v>0</v>
      </c>
      <c r="D1636" s="7">
        <v>0</v>
      </c>
      <c r="E1636" s="7">
        <v>0</v>
      </c>
      <c r="F1636" s="7">
        <v>0</v>
      </c>
      <c r="G1636" s="7">
        <v>0</v>
      </c>
      <c r="H1636" s="7">
        <v>0</v>
      </c>
      <c r="I1636" s="7">
        <v>0</v>
      </c>
      <c r="J1636" s="7">
        <v>0</v>
      </c>
      <c r="K1636" s="7">
        <v>0</v>
      </c>
      <c r="L1636" s="7">
        <v>0</v>
      </c>
      <c r="M1636" s="7">
        <v>0</v>
      </c>
      <c r="N1636" s="7">
        <v>0</v>
      </c>
      <c r="O1636" s="7">
        <v>0</v>
      </c>
      <c r="P1636" s="7">
        <v>0</v>
      </c>
      <c r="Q1636" s="7">
        <v>0</v>
      </c>
      <c r="R1636" s="7">
        <v>0</v>
      </c>
    </row>
    <row r="1637" spans="1:18" x14ac:dyDescent="0.2">
      <c r="A1637" s="5" t="s">
        <v>2333</v>
      </c>
      <c r="B1637" s="14" t="s">
        <v>1424</v>
      </c>
      <c r="C1637" s="7">
        <v>790000000</v>
      </c>
      <c r="D1637" s="7">
        <v>84481896</v>
      </c>
      <c r="E1637" s="7">
        <v>162154053</v>
      </c>
      <c r="F1637" s="7">
        <v>55230000</v>
      </c>
      <c r="G1637" s="7">
        <v>25230000</v>
      </c>
      <c r="H1637" s="7">
        <v>742327843</v>
      </c>
      <c r="I1637" s="7">
        <v>712519414</v>
      </c>
      <c r="J1637" s="7">
        <v>95.984465720761108</v>
      </c>
      <c r="K1637" s="7">
        <v>712519414</v>
      </c>
      <c r="L1637" s="7">
        <v>95.984465720761108</v>
      </c>
      <c r="M1637" s="7">
        <v>712519414</v>
      </c>
      <c r="N1637" s="7">
        <v>95.984465720761108</v>
      </c>
      <c r="O1637" s="7">
        <v>658606634</v>
      </c>
      <c r="P1637" s="7">
        <v>88.721801318719997</v>
      </c>
      <c r="Q1637" s="7">
        <v>29808429</v>
      </c>
      <c r="R1637" s="7">
        <v>4.0155342792389392</v>
      </c>
    </row>
    <row r="1638" spans="1:18" x14ac:dyDescent="0.2">
      <c r="A1638" s="5" t="s">
        <v>2334</v>
      </c>
      <c r="B1638" s="14" t="s">
        <v>1846</v>
      </c>
      <c r="C1638" s="7">
        <v>790000000</v>
      </c>
      <c r="D1638" s="7">
        <v>84481896</v>
      </c>
      <c r="E1638" s="7">
        <v>162154053</v>
      </c>
      <c r="F1638" s="7">
        <v>55230000</v>
      </c>
      <c r="G1638" s="7">
        <v>25230000</v>
      </c>
      <c r="H1638" s="7">
        <v>742327843</v>
      </c>
      <c r="I1638" s="7">
        <v>712519414</v>
      </c>
      <c r="J1638" s="7">
        <v>95.984465720761108</v>
      </c>
      <c r="K1638" s="7">
        <v>712519414</v>
      </c>
      <c r="L1638" s="7">
        <v>95.984465720761108</v>
      </c>
      <c r="M1638" s="7">
        <v>712519414</v>
      </c>
      <c r="N1638" s="7">
        <v>95.984465720761108</v>
      </c>
      <c r="O1638" s="7">
        <v>658606634</v>
      </c>
      <c r="P1638" s="7">
        <v>88.721801318719997</v>
      </c>
      <c r="Q1638" s="7">
        <v>29808429</v>
      </c>
      <c r="R1638" s="7">
        <v>4.0155342792389392</v>
      </c>
    </row>
    <row r="1639" spans="1:18" x14ac:dyDescent="0.2">
      <c r="A1639" s="5" t="s">
        <v>2335</v>
      </c>
      <c r="B1639" s="14" t="s">
        <v>2336</v>
      </c>
      <c r="C1639" s="7">
        <v>790000000</v>
      </c>
      <c r="D1639" s="7">
        <v>84481896</v>
      </c>
      <c r="E1639" s="7">
        <v>162154053</v>
      </c>
      <c r="F1639" s="7">
        <v>55230000</v>
      </c>
      <c r="G1639" s="7">
        <v>25230000</v>
      </c>
      <c r="H1639" s="7">
        <v>742327843</v>
      </c>
      <c r="I1639" s="7">
        <v>712519414</v>
      </c>
      <c r="J1639" s="7">
        <v>95.984465720761108</v>
      </c>
      <c r="K1639" s="7">
        <v>712519414</v>
      </c>
      <c r="L1639" s="7">
        <v>95.984465720761108</v>
      </c>
      <c r="M1639" s="7">
        <v>712519414</v>
      </c>
      <c r="N1639" s="7">
        <v>95.984465720761108</v>
      </c>
      <c r="O1639" s="7">
        <v>658606634</v>
      </c>
      <c r="P1639" s="7">
        <v>88.721801318719997</v>
      </c>
      <c r="Q1639" s="7">
        <v>29808429</v>
      </c>
      <c r="R1639" s="7">
        <v>4.0155342792389392</v>
      </c>
    </row>
    <row r="1640" spans="1:18" x14ac:dyDescent="0.2">
      <c r="A1640" s="5" t="s">
        <v>2337</v>
      </c>
      <c r="B1640" s="14" t="s">
        <v>2338</v>
      </c>
      <c r="C1640" s="7">
        <v>400000000</v>
      </c>
      <c r="D1640" s="7">
        <v>84481896</v>
      </c>
      <c r="E1640" s="7">
        <v>145997393</v>
      </c>
      <c r="F1640" s="7">
        <v>0</v>
      </c>
      <c r="G1640" s="7">
        <v>25230000</v>
      </c>
      <c r="H1640" s="7">
        <v>313254503</v>
      </c>
      <c r="I1640" s="7">
        <v>296397474</v>
      </c>
      <c r="J1640" s="7">
        <v>94.618743277889905</v>
      </c>
      <c r="K1640" s="7">
        <v>296397474</v>
      </c>
      <c r="L1640" s="7">
        <v>94.618743277889905</v>
      </c>
      <c r="M1640" s="7">
        <v>296397474</v>
      </c>
      <c r="N1640" s="7">
        <v>94.618743277889905</v>
      </c>
      <c r="O1640" s="7">
        <v>279819274</v>
      </c>
      <c r="P1640" s="7">
        <v>89.326496928281983</v>
      </c>
      <c r="Q1640" s="7">
        <v>16857029</v>
      </c>
      <c r="R1640" s="7">
        <v>5.38125672211007</v>
      </c>
    </row>
    <row r="1641" spans="1:18" x14ac:dyDescent="0.2">
      <c r="A1641" s="5" t="s">
        <v>2339</v>
      </c>
      <c r="B1641" s="14" t="s">
        <v>2340</v>
      </c>
      <c r="C1641" s="7">
        <v>400000000</v>
      </c>
      <c r="D1641" s="7">
        <v>84481896</v>
      </c>
      <c r="E1641" s="7">
        <v>145997393</v>
      </c>
      <c r="F1641" s="7">
        <v>0</v>
      </c>
      <c r="G1641" s="7">
        <v>25230000</v>
      </c>
      <c r="H1641" s="7">
        <v>313254503</v>
      </c>
      <c r="I1641" s="7">
        <v>296397474</v>
      </c>
      <c r="J1641" s="7">
        <v>94.618743277889905</v>
      </c>
      <c r="K1641" s="7">
        <v>296397474</v>
      </c>
      <c r="L1641" s="7">
        <v>94.618743277889905</v>
      </c>
      <c r="M1641" s="7">
        <v>296397474</v>
      </c>
      <c r="N1641" s="7">
        <v>94.618743277889905</v>
      </c>
      <c r="O1641" s="7">
        <v>279819274</v>
      </c>
      <c r="P1641" s="7">
        <v>89.326496928281983</v>
      </c>
      <c r="Q1641" s="7">
        <v>16857029</v>
      </c>
      <c r="R1641" s="7">
        <v>5.38125672211007</v>
      </c>
    </row>
    <row r="1642" spans="1:18" x14ac:dyDescent="0.2">
      <c r="A1642" s="5" t="s">
        <v>2341</v>
      </c>
      <c r="B1642" s="14" t="s">
        <v>78</v>
      </c>
      <c r="C1642" s="7">
        <v>400000000</v>
      </c>
      <c r="D1642" s="7">
        <v>0</v>
      </c>
      <c r="E1642" s="7">
        <v>145997393</v>
      </c>
      <c r="F1642" s="7">
        <v>0</v>
      </c>
      <c r="G1642" s="7">
        <v>0</v>
      </c>
      <c r="H1642" s="7">
        <v>254002607</v>
      </c>
      <c r="I1642" s="7">
        <v>254002607</v>
      </c>
      <c r="J1642" s="7">
        <v>100</v>
      </c>
      <c r="K1642" s="7">
        <v>254002607</v>
      </c>
      <c r="L1642" s="7">
        <v>100</v>
      </c>
      <c r="M1642" s="7">
        <v>254002607</v>
      </c>
      <c r="N1642" s="7">
        <v>100</v>
      </c>
      <c r="O1642" s="7">
        <v>254002607</v>
      </c>
      <c r="P1642" s="7">
        <v>100</v>
      </c>
      <c r="Q1642" s="7">
        <v>0</v>
      </c>
      <c r="R1642" s="7">
        <v>0</v>
      </c>
    </row>
    <row r="1643" spans="1:18" ht="25.5" x14ac:dyDescent="0.2">
      <c r="A1643" s="5" t="s">
        <v>2342</v>
      </c>
      <c r="B1643" s="16" t="s">
        <v>2343</v>
      </c>
      <c r="C1643" s="7">
        <v>400000000</v>
      </c>
      <c r="D1643" s="7">
        <v>0</v>
      </c>
      <c r="E1643" s="7">
        <v>145997393</v>
      </c>
      <c r="F1643" s="7">
        <v>0</v>
      </c>
      <c r="G1643" s="7">
        <v>0</v>
      </c>
      <c r="H1643" s="7">
        <v>254002607</v>
      </c>
      <c r="I1643" s="7">
        <v>254002607</v>
      </c>
      <c r="J1643" s="7">
        <v>100</v>
      </c>
      <c r="K1643" s="7">
        <v>254002607</v>
      </c>
      <c r="L1643" s="7">
        <v>100</v>
      </c>
      <c r="M1643" s="7">
        <v>254002607</v>
      </c>
      <c r="N1643" s="7">
        <v>100</v>
      </c>
      <c r="O1643" s="7">
        <v>254002607</v>
      </c>
      <c r="P1643" s="7">
        <v>100</v>
      </c>
      <c r="Q1643" s="7">
        <v>0</v>
      </c>
      <c r="R1643" s="7">
        <v>0</v>
      </c>
    </row>
    <row r="1644" spans="1:18" x14ac:dyDescent="0.2">
      <c r="A1644" s="5" t="s">
        <v>2344</v>
      </c>
      <c r="B1644" s="14" t="s">
        <v>82</v>
      </c>
      <c r="C1644" s="7">
        <v>0</v>
      </c>
      <c r="D1644" s="7">
        <v>25230000</v>
      </c>
      <c r="E1644" s="7">
        <v>0</v>
      </c>
      <c r="F1644" s="7">
        <v>0</v>
      </c>
      <c r="G1644" s="7">
        <v>25230000</v>
      </c>
      <c r="H1644" s="7">
        <v>0</v>
      </c>
      <c r="I1644" s="7">
        <v>0</v>
      </c>
      <c r="J1644" s="7">
        <v>0</v>
      </c>
      <c r="K1644" s="7">
        <v>0</v>
      </c>
      <c r="L1644" s="7">
        <v>0</v>
      </c>
      <c r="M1644" s="7">
        <v>0</v>
      </c>
      <c r="N1644" s="7">
        <v>0</v>
      </c>
      <c r="O1644" s="7">
        <v>0</v>
      </c>
      <c r="P1644" s="7">
        <v>0</v>
      </c>
      <c r="Q1644" s="7">
        <v>0</v>
      </c>
      <c r="R1644" s="7">
        <v>0</v>
      </c>
    </row>
    <row r="1645" spans="1:18" ht="25.5" x14ac:dyDescent="0.2">
      <c r="A1645" s="5" t="s">
        <v>2345</v>
      </c>
      <c r="B1645" s="16" t="s">
        <v>2343</v>
      </c>
      <c r="C1645" s="7">
        <v>0</v>
      </c>
      <c r="D1645" s="7">
        <v>25230000</v>
      </c>
      <c r="E1645" s="7">
        <v>0</v>
      </c>
      <c r="F1645" s="7">
        <v>0</v>
      </c>
      <c r="G1645" s="7">
        <v>25230000</v>
      </c>
      <c r="H1645" s="7">
        <v>0</v>
      </c>
      <c r="I1645" s="7">
        <v>0</v>
      </c>
      <c r="J1645" s="7">
        <v>0</v>
      </c>
      <c r="K1645" s="7">
        <v>0</v>
      </c>
      <c r="L1645" s="7">
        <v>0</v>
      </c>
      <c r="M1645" s="7">
        <v>0</v>
      </c>
      <c r="N1645" s="7">
        <v>0</v>
      </c>
      <c r="O1645" s="7">
        <v>0</v>
      </c>
      <c r="P1645" s="7">
        <v>0</v>
      </c>
      <c r="Q1645" s="7">
        <v>0</v>
      </c>
      <c r="R1645" s="7">
        <v>0</v>
      </c>
    </row>
    <row r="1646" spans="1:18" x14ac:dyDescent="0.2">
      <c r="A1646" s="5" t="s">
        <v>2346</v>
      </c>
      <c r="B1646" s="14" t="s">
        <v>2347</v>
      </c>
      <c r="C1646" s="7">
        <v>0</v>
      </c>
      <c r="D1646" s="7">
        <v>59251896</v>
      </c>
      <c r="E1646" s="7">
        <v>0</v>
      </c>
      <c r="F1646" s="7">
        <v>0</v>
      </c>
      <c r="G1646" s="7">
        <v>0</v>
      </c>
      <c r="H1646" s="7">
        <v>59251896</v>
      </c>
      <c r="I1646" s="7">
        <v>42394867</v>
      </c>
      <c r="J1646" s="7">
        <v>71.55022853614679</v>
      </c>
      <c r="K1646" s="7">
        <v>42394867</v>
      </c>
      <c r="L1646" s="7">
        <v>71.55022853614679</v>
      </c>
      <c r="M1646" s="7">
        <v>42394867</v>
      </c>
      <c r="N1646" s="7">
        <v>71.55022853614679</v>
      </c>
      <c r="O1646" s="7">
        <v>25816667</v>
      </c>
      <c r="P1646" s="7">
        <v>43.571039482010804</v>
      </c>
      <c r="Q1646" s="7">
        <v>16857029</v>
      </c>
      <c r="R1646" s="7">
        <v>28.4497714638532</v>
      </c>
    </row>
    <row r="1647" spans="1:18" ht="25.5" x14ac:dyDescent="0.2">
      <c r="A1647" s="5" t="s">
        <v>2348</v>
      </c>
      <c r="B1647" s="16" t="s">
        <v>2343</v>
      </c>
      <c r="C1647" s="7">
        <v>0</v>
      </c>
      <c r="D1647" s="7">
        <v>59251896</v>
      </c>
      <c r="E1647" s="7">
        <v>0</v>
      </c>
      <c r="F1647" s="7">
        <v>0</v>
      </c>
      <c r="G1647" s="7">
        <v>0</v>
      </c>
      <c r="H1647" s="7">
        <v>59251896</v>
      </c>
      <c r="I1647" s="7">
        <v>42394867</v>
      </c>
      <c r="J1647" s="7">
        <v>71.55022853614679</v>
      </c>
      <c r="K1647" s="7">
        <v>42394867</v>
      </c>
      <c r="L1647" s="7">
        <v>71.55022853614679</v>
      </c>
      <c r="M1647" s="7">
        <v>42394867</v>
      </c>
      <c r="N1647" s="7">
        <v>71.55022853614679</v>
      </c>
      <c r="O1647" s="7">
        <v>25816667</v>
      </c>
      <c r="P1647" s="7">
        <v>43.571039482010804</v>
      </c>
      <c r="Q1647" s="7">
        <v>16857029</v>
      </c>
      <c r="R1647" s="7">
        <v>28.4497714638532</v>
      </c>
    </row>
    <row r="1648" spans="1:18" x14ac:dyDescent="0.2">
      <c r="A1648" s="5" t="s">
        <v>2349</v>
      </c>
      <c r="B1648" s="14" t="s">
        <v>2350</v>
      </c>
      <c r="C1648" s="7">
        <v>390000000</v>
      </c>
      <c r="D1648" s="7">
        <v>0</v>
      </c>
      <c r="E1648" s="7">
        <v>16156660</v>
      </c>
      <c r="F1648" s="7">
        <v>55230000</v>
      </c>
      <c r="G1648" s="7">
        <v>0</v>
      </c>
      <c r="H1648" s="7">
        <v>429073340</v>
      </c>
      <c r="I1648" s="7">
        <v>416121940</v>
      </c>
      <c r="J1648" s="7">
        <v>96.981541663716484</v>
      </c>
      <c r="K1648" s="7">
        <v>416121940</v>
      </c>
      <c r="L1648" s="7">
        <v>96.981541663716484</v>
      </c>
      <c r="M1648" s="7">
        <v>416121940</v>
      </c>
      <c r="N1648" s="7">
        <v>96.981541663716484</v>
      </c>
      <c r="O1648" s="7">
        <v>378787360</v>
      </c>
      <c r="P1648" s="7">
        <v>88.280329884862994</v>
      </c>
      <c r="Q1648" s="7">
        <v>12951400</v>
      </c>
      <c r="R1648" s="7">
        <v>3.0184583362834903</v>
      </c>
    </row>
    <row r="1649" spans="1:18" x14ac:dyDescent="0.2">
      <c r="A1649" s="5" t="s">
        <v>2351</v>
      </c>
      <c r="B1649" s="14" t="s">
        <v>2352</v>
      </c>
      <c r="C1649" s="7">
        <v>390000000</v>
      </c>
      <c r="D1649" s="7">
        <v>0</v>
      </c>
      <c r="E1649" s="7">
        <v>16156660</v>
      </c>
      <c r="F1649" s="7">
        <v>55230000</v>
      </c>
      <c r="G1649" s="7">
        <v>0</v>
      </c>
      <c r="H1649" s="7">
        <v>429073340</v>
      </c>
      <c r="I1649" s="7">
        <v>416121940</v>
      </c>
      <c r="J1649" s="7">
        <v>96.981541663716484</v>
      </c>
      <c r="K1649" s="7">
        <v>416121940</v>
      </c>
      <c r="L1649" s="7">
        <v>96.981541663716484</v>
      </c>
      <c r="M1649" s="7">
        <v>416121940</v>
      </c>
      <c r="N1649" s="7">
        <v>96.981541663716484</v>
      </c>
      <c r="O1649" s="7">
        <v>378787360</v>
      </c>
      <c r="P1649" s="7">
        <v>88.280329884862994</v>
      </c>
      <c r="Q1649" s="7">
        <v>12951400</v>
      </c>
      <c r="R1649" s="7">
        <v>3.0184583362834903</v>
      </c>
    </row>
    <row r="1650" spans="1:18" x14ac:dyDescent="0.2">
      <c r="A1650" s="5" t="s">
        <v>2353</v>
      </c>
      <c r="B1650" s="14" t="s">
        <v>78</v>
      </c>
      <c r="C1650" s="7">
        <v>390000000</v>
      </c>
      <c r="D1650" s="7">
        <v>0</v>
      </c>
      <c r="E1650" s="7">
        <v>16156660</v>
      </c>
      <c r="F1650" s="7">
        <v>30000000</v>
      </c>
      <c r="G1650" s="7">
        <v>0</v>
      </c>
      <c r="H1650" s="7">
        <v>403843340</v>
      </c>
      <c r="I1650" s="7">
        <v>403843340</v>
      </c>
      <c r="J1650" s="7">
        <v>100</v>
      </c>
      <c r="K1650" s="7">
        <v>403843340</v>
      </c>
      <c r="L1650" s="7">
        <v>100</v>
      </c>
      <c r="M1650" s="7">
        <v>403843340</v>
      </c>
      <c r="N1650" s="7">
        <v>100</v>
      </c>
      <c r="O1650" s="7">
        <v>366508760</v>
      </c>
      <c r="P1650" s="7">
        <v>90.755182442776004</v>
      </c>
      <c r="Q1650" s="7">
        <v>0</v>
      </c>
      <c r="R1650" s="7">
        <v>0</v>
      </c>
    </row>
    <row r="1651" spans="1:18" ht="38.25" x14ac:dyDescent="0.2">
      <c r="A1651" s="5" t="s">
        <v>2354</v>
      </c>
      <c r="B1651" s="16" t="s">
        <v>2355</v>
      </c>
      <c r="C1651" s="7">
        <v>390000000</v>
      </c>
      <c r="D1651" s="7">
        <v>0</v>
      </c>
      <c r="E1651" s="7">
        <v>16156660</v>
      </c>
      <c r="F1651" s="7">
        <v>30000000</v>
      </c>
      <c r="G1651" s="7">
        <v>0</v>
      </c>
      <c r="H1651" s="7">
        <v>403843340</v>
      </c>
      <c r="I1651" s="7">
        <v>403843340</v>
      </c>
      <c r="J1651" s="7">
        <v>100</v>
      </c>
      <c r="K1651" s="7">
        <v>403843340</v>
      </c>
      <c r="L1651" s="7">
        <v>100</v>
      </c>
      <c r="M1651" s="7">
        <v>403843340</v>
      </c>
      <c r="N1651" s="7">
        <v>100</v>
      </c>
      <c r="O1651" s="7">
        <v>366508760</v>
      </c>
      <c r="P1651" s="7">
        <v>90.755182442776004</v>
      </c>
      <c r="Q1651" s="7">
        <v>0</v>
      </c>
      <c r="R1651" s="7">
        <v>0</v>
      </c>
    </row>
    <row r="1652" spans="1:18" x14ac:dyDescent="0.2">
      <c r="A1652" s="5" t="s">
        <v>2356</v>
      </c>
      <c r="B1652" s="14" t="s">
        <v>82</v>
      </c>
      <c r="C1652" s="7">
        <v>0</v>
      </c>
      <c r="D1652" s="7">
        <v>0</v>
      </c>
      <c r="E1652" s="7">
        <v>0</v>
      </c>
      <c r="F1652" s="7">
        <v>25230000</v>
      </c>
      <c r="G1652" s="7">
        <v>0</v>
      </c>
      <c r="H1652" s="7">
        <v>25230000</v>
      </c>
      <c r="I1652" s="7">
        <v>12278600</v>
      </c>
      <c r="J1652" s="7">
        <v>48.6666666666667</v>
      </c>
      <c r="K1652" s="7">
        <v>12278600</v>
      </c>
      <c r="L1652" s="7">
        <v>48.6666666666667</v>
      </c>
      <c r="M1652" s="7">
        <v>12278600</v>
      </c>
      <c r="N1652" s="7">
        <v>48.6666666666667</v>
      </c>
      <c r="O1652" s="7">
        <v>12278600</v>
      </c>
      <c r="P1652" s="7">
        <v>48.6666666666667</v>
      </c>
      <c r="Q1652" s="7">
        <v>12951400</v>
      </c>
      <c r="R1652" s="7">
        <v>51.3333333333333</v>
      </c>
    </row>
    <row r="1653" spans="1:18" ht="38.25" x14ac:dyDescent="0.2">
      <c r="A1653" s="5" t="s">
        <v>2357</v>
      </c>
      <c r="B1653" s="16" t="s">
        <v>2355</v>
      </c>
      <c r="C1653" s="7">
        <v>0</v>
      </c>
      <c r="D1653" s="7">
        <v>0</v>
      </c>
      <c r="E1653" s="7">
        <v>0</v>
      </c>
      <c r="F1653" s="7">
        <v>25230000</v>
      </c>
      <c r="G1653" s="7">
        <v>0</v>
      </c>
      <c r="H1653" s="7">
        <v>25230000</v>
      </c>
      <c r="I1653" s="7">
        <v>12278600</v>
      </c>
      <c r="J1653" s="7">
        <v>48.6666666666667</v>
      </c>
      <c r="K1653" s="7">
        <v>12278600</v>
      </c>
      <c r="L1653" s="7">
        <v>48.6666666666667</v>
      </c>
      <c r="M1653" s="7">
        <v>12278600</v>
      </c>
      <c r="N1653" s="7">
        <v>48.6666666666667</v>
      </c>
      <c r="O1653" s="7">
        <v>12278600</v>
      </c>
      <c r="P1653" s="7">
        <v>48.6666666666667</v>
      </c>
      <c r="Q1653" s="7">
        <v>12951400</v>
      </c>
      <c r="R1653" s="7">
        <v>51.3333333333333</v>
      </c>
    </row>
    <row r="1654" spans="1:18" x14ac:dyDescent="0.2">
      <c r="A1654" s="5" t="s">
        <v>2358</v>
      </c>
      <c r="B1654" s="14" t="s">
        <v>2359</v>
      </c>
      <c r="C1654" s="7">
        <v>90783422000</v>
      </c>
      <c r="D1654" s="7">
        <v>26859864318</v>
      </c>
      <c r="E1654" s="7">
        <v>13589748007</v>
      </c>
      <c r="F1654" s="7">
        <v>102994448</v>
      </c>
      <c r="G1654" s="7">
        <v>102994448</v>
      </c>
      <c r="H1654" s="7">
        <v>104053538311</v>
      </c>
      <c r="I1654" s="7">
        <v>98494241825.729996</v>
      </c>
      <c r="J1654" s="7">
        <v>94.657273000506592</v>
      </c>
      <c r="K1654" s="7">
        <v>98494241825.729996</v>
      </c>
      <c r="L1654" s="7">
        <v>94.657273000506592</v>
      </c>
      <c r="M1654" s="7">
        <v>98484335255.729996</v>
      </c>
      <c r="N1654" s="7">
        <v>94.647752353577303</v>
      </c>
      <c r="O1654" s="7">
        <v>98158040647.889999</v>
      </c>
      <c r="P1654" s="7">
        <v>94.334168968392703</v>
      </c>
      <c r="Q1654" s="7">
        <v>5559296485.2700005</v>
      </c>
      <c r="R1654" s="7">
        <v>5.3427269994933901</v>
      </c>
    </row>
    <row r="1655" spans="1:18" x14ac:dyDescent="0.2">
      <c r="A1655" s="5" t="s">
        <v>2360</v>
      </c>
      <c r="B1655" s="14" t="s">
        <v>2361</v>
      </c>
      <c r="C1655" s="7">
        <v>2761267757</v>
      </c>
      <c r="D1655" s="7">
        <v>712578436</v>
      </c>
      <c r="E1655" s="7">
        <v>288577265</v>
      </c>
      <c r="F1655" s="7">
        <v>102994448</v>
      </c>
      <c r="G1655" s="7">
        <v>102994448</v>
      </c>
      <c r="H1655" s="7">
        <v>3185268928</v>
      </c>
      <c r="I1655" s="7">
        <v>3084146258</v>
      </c>
      <c r="J1655" s="7">
        <v>96.825301967093395</v>
      </c>
      <c r="K1655" s="7">
        <v>3084146258</v>
      </c>
      <c r="L1655" s="7">
        <v>96.825301967093395</v>
      </c>
      <c r="M1655" s="7">
        <v>3074239688</v>
      </c>
      <c r="N1655" s="7">
        <v>96.514289923089294</v>
      </c>
      <c r="O1655" s="7">
        <v>2856253460.1599998</v>
      </c>
      <c r="P1655" s="7">
        <v>89.670716185129606</v>
      </c>
      <c r="Q1655" s="7">
        <v>101122670</v>
      </c>
      <c r="R1655" s="7">
        <v>3.1746980329065599</v>
      </c>
    </row>
    <row r="1656" spans="1:18" x14ac:dyDescent="0.2">
      <c r="A1656" s="5" t="s">
        <v>2362</v>
      </c>
      <c r="B1656" s="14" t="s">
        <v>66</v>
      </c>
      <c r="C1656" s="7">
        <v>2761267757</v>
      </c>
      <c r="D1656" s="7">
        <v>712578436</v>
      </c>
      <c r="E1656" s="7">
        <v>288577265</v>
      </c>
      <c r="F1656" s="7">
        <v>102994448</v>
      </c>
      <c r="G1656" s="7">
        <v>102994448</v>
      </c>
      <c r="H1656" s="7">
        <v>3185268928</v>
      </c>
      <c r="I1656" s="7">
        <v>3084146258</v>
      </c>
      <c r="J1656" s="7">
        <v>96.825301967093395</v>
      </c>
      <c r="K1656" s="7">
        <v>3084146258</v>
      </c>
      <c r="L1656" s="7">
        <v>96.825301967093395</v>
      </c>
      <c r="M1656" s="7">
        <v>3074239688</v>
      </c>
      <c r="N1656" s="7">
        <v>96.514289923089294</v>
      </c>
      <c r="O1656" s="7">
        <v>2856253460.1599998</v>
      </c>
      <c r="P1656" s="7">
        <v>89.670716185129606</v>
      </c>
      <c r="Q1656" s="7">
        <v>101122670</v>
      </c>
      <c r="R1656" s="7">
        <v>3.1746980329065599</v>
      </c>
    </row>
    <row r="1657" spans="1:18" x14ac:dyDescent="0.2">
      <c r="A1657" s="5" t="s">
        <v>2363</v>
      </c>
      <c r="B1657" s="14" t="s">
        <v>105</v>
      </c>
      <c r="C1657" s="7">
        <v>2761267757</v>
      </c>
      <c r="D1657" s="7">
        <v>712578436</v>
      </c>
      <c r="E1657" s="7">
        <v>288577265</v>
      </c>
      <c r="F1657" s="7">
        <v>102994448</v>
      </c>
      <c r="G1657" s="7">
        <v>102994448</v>
      </c>
      <c r="H1657" s="7">
        <v>3185268928</v>
      </c>
      <c r="I1657" s="7">
        <v>3084146258</v>
      </c>
      <c r="J1657" s="7">
        <v>96.825301967093395</v>
      </c>
      <c r="K1657" s="7">
        <v>3084146258</v>
      </c>
      <c r="L1657" s="7">
        <v>96.825301967093395</v>
      </c>
      <c r="M1657" s="7">
        <v>3074239688</v>
      </c>
      <c r="N1657" s="7">
        <v>96.514289923089294</v>
      </c>
      <c r="O1657" s="7">
        <v>2856253460.1599998</v>
      </c>
      <c r="P1657" s="7">
        <v>89.670716185129606</v>
      </c>
      <c r="Q1657" s="7">
        <v>101122670</v>
      </c>
      <c r="R1657" s="7">
        <v>3.1746980329065599</v>
      </c>
    </row>
    <row r="1658" spans="1:18" x14ac:dyDescent="0.2">
      <c r="A1658" s="5" t="s">
        <v>2364</v>
      </c>
      <c r="B1658" s="14" t="s">
        <v>2365</v>
      </c>
      <c r="C1658" s="7">
        <v>2761267757</v>
      </c>
      <c r="D1658" s="7">
        <v>712578436</v>
      </c>
      <c r="E1658" s="7">
        <v>288577265</v>
      </c>
      <c r="F1658" s="7">
        <v>102994448</v>
      </c>
      <c r="G1658" s="7">
        <v>102994448</v>
      </c>
      <c r="H1658" s="7">
        <v>3185268928</v>
      </c>
      <c r="I1658" s="7">
        <v>3084146258</v>
      </c>
      <c r="J1658" s="7">
        <v>96.825301967093395</v>
      </c>
      <c r="K1658" s="7">
        <v>3084146258</v>
      </c>
      <c r="L1658" s="7">
        <v>96.825301967093395</v>
      </c>
      <c r="M1658" s="7">
        <v>3074239688</v>
      </c>
      <c r="N1658" s="7">
        <v>96.514289923089294</v>
      </c>
      <c r="O1658" s="7">
        <v>2856253460.1599998</v>
      </c>
      <c r="P1658" s="7">
        <v>89.670716185129606</v>
      </c>
      <c r="Q1658" s="7">
        <v>101122670</v>
      </c>
      <c r="R1658" s="7">
        <v>3.1746980329065599</v>
      </c>
    </row>
    <row r="1659" spans="1:18" x14ac:dyDescent="0.2">
      <c r="A1659" s="5" t="s">
        <v>2366</v>
      </c>
      <c r="B1659" s="14" t="s">
        <v>2365</v>
      </c>
      <c r="C1659" s="7">
        <v>2761267757</v>
      </c>
      <c r="D1659" s="7">
        <v>712578436</v>
      </c>
      <c r="E1659" s="7">
        <v>288577265</v>
      </c>
      <c r="F1659" s="7">
        <v>102994448</v>
      </c>
      <c r="G1659" s="7">
        <v>102994448</v>
      </c>
      <c r="H1659" s="7">
        <v>3185268928</v>
      </c>
      <c r="I1659" s="7">
        <v>3084146258</v>
      </c>
      <c r="J1659" s="7">
        <v>96.825301967093395</v>
      </c>
      <c r="K1659" s="7">
        <v>3084146258</v>
      </c>
      <c r="L1659" s="7">
        <v>96.825301967093395</v>
      </c>
      <c r="M1659" s="7">
        <v>3074239688</v>
      </c>
      <c r="N1659" s="7">
        <v>96.514289923089294</v>
      </c>
      <c r="O1659" s="7">
        <v>2856253460.1599998</v>
      </c>
      <c r="P1659" s="7">
        <v>89.670716185129606</v>
      </c>
      <c r="Q1659" s="7">
        <v>101122670</v>
      </c>
      <c r="R1659" s="7">
        <v>3.1746980329065599</v>
      </c>
    </row>
    <row r="1660" spans="1:18" x14ac:dyDescent="0.2">
      <c r="A1660" s="5" t="s">
        <v>2367</v>
      </c>
      <c r="B1660" s="14" t="s">
        <v>2368</v>
      </c>
      <c r="C1660" s="7">
        <v>1706474425</v>
      </c>
      <c r="D1660" s="7">
        <v>597444407</v>
      </c>
      <c r="E1660" s="7">
        <v>196577265</v>
      </c>
      <c r="F1660" s="7">
        <v>102994448</v>
      </c>
      <c r="G1660" s="7">
        <v>102994448</v>
      </c>
      <c r="H1660" s="7">
        <v>2107341567</v>
      </c>
      <c r="I1660" s="7">
        <v>2035592430</v>
      </c>
      <c r="J1660" s="7">
        <v>96.595277285677895</v>
      </c>
      <c r="K1660" s="7">
        <v>2035592430</v>
      </c>
      <c r="L1660" s="7">
        <v>96.595277285677895</v>
      </c>
      <c r="M1660" s="7">
        <v>2025685860</v>
      </c>
      <c r="N1660" s="7">
        <v>96.12517931223438</v>
      </c>
      <c r="O1660" s="7">
        <v>1866185240.1600001</v>
      </c>
      <c r="P1660" s="7">
        <v>88.556372131770303</v>
      </c>
      <c r="Q1660" s="7">
        <v>71749137</v>
      </c>
      <c r="R1660" s="7">
        <v>3.4047227143220904</v>
      </c>
    </row>
    <row r="1661" spans="1:18" x14ac:dyDescent="0.2">
      <c r="A1661" s="5" t="s">
        <v>2369</v>
      </c>
      <c r="B1661" s="14" t="s">
        <v>2370</v>
      </c>
      <c r="C1661" s="7">
        <v>409357757</v>
      </c>
      <c r="D1661" s="7">
        <v>87340028</v>
      </c>
      <c r="E1661" s="7">
        <v>55000000</v>
      </c>
      <c r="F1661" s="7">
        <v>0</v>
      </c>
      <c r="G1661" s="7">
        <v>18087285</v>
      </c>
      <c r="H1661" s="7">
        <v>423610500</v>
      </c>
      <c r="I1661" s="7">
        <v>414745877</v>
      </c>
      <c r="J1661" s="7">
        <v>97.907364666362099</v>
      </c>
      <c r="K1661" s="7">
        <v>414745877</v>
      </c>
      <c r="L1661" s="7">
        <v>97.907364666362099</v>
      </c>
      <c r="M1661" s="7">
        <v>414745877</v>
      </c>
      <c r="N1661" s="7">
        <v>97.907364666362099</v>
      </c>
      <c r="O1661" s="7">
        <v>394606907.16000003</v>
      </c>
      <c r="P1661" s="7">
        <v>93.153240337526995</v>
      </c>
      <c r="Q1661" s="7">
        <v>8864623</v>
      </c>
      <c r="R1661" s="7">
        <v>2.09263533363786</v>
      </c>
    </row>
    <row r="1662" spans="1:18" x14ac:dyDescent="0.2">
      <c r="A1662" s="5" t="s">
        <v>2371</v>
      </c>
      <c r="B1662" s="14" t="s">
        <v>2372</v>
      </c>
      <c r="C1662" s="7">
        <v>83017757</v>
      </c>
      <c r="D1662" s="7">
        <v>0</v>
      </c>
      <c r="E1662" s="7">
        <v>0</v>
      </c>
      <c r="F1662" s="7">
        <v>0</v>
      </c>
      <c r="G1662" s="7">
        <v>0</v>
      </c>
      <c r="H1662" s="7">
        <v>83017757</v>
      </c>
      <c r="I1662" s="7">
        <v>79818517</v>
      </c>
      <c r="J1662" s="7">
        <v>96.146318431609799</v>
      </c>
      <c r="K1662" s="7">
        <v>79818517</v>
      </c>
      <c r="L1662" s="7">
        <v>96.146318431609799</v>
      </c>
      <c r="M1662" s="7">
        <v>79818517</v>
      </c>
      <c r="N1662" s="7">
        <v>96.146318431609799</v>
      </c>
      <c r="O1662" s="7">
        <v>74776127</v>
      </c>
      <c r="P1662" s="7">
        <v>90.072449199030999</v>
      </c>
      <c r="Q1662" s="7">
        <v>3199240</v>
      </c>
      <c r="R1662" s="7">
        <v>3.8536815683902401</v>
      </c>
    </row>
    <row r="1663" spans="1:18" ht="25.5" x14ac:dyDescent="0.2">
      <c r="A1663" s="5" t="s">
        <v>2373</v>
      </c>
      <c r="B1663" s="16" t="s">
        <v>2374</v>
      </c>
      <c r="C1663" s="7">
        <v>83017757</v>
      </c>
      <c r="D1663" s="7">
        <v>0</v>
      </c>
      <c r="E1663" s="7">
        <v>0</v>
      </c>
      <c r="F1663" s="7">
        <v>0</v>
      </c>
      <c r="G1663" s="7">
        <v>0</v>
      </c>
      <c r="H1663" s="7">
        <v>83017757</v>
      </c>
      <c r="I1663" s="7">
        <v>79818517</v>
      </c>
      <c r="J1663" s="7">
        <v>96.146318431609799</v>
      </c>
      <c r="K1663" s="7">
        <v>79818517</v>
      </c>
      <c r="L1663" s="7">
        <v>96.146318431609799</v>
      </c>
      <c r="M1663" s="7">
        <v>79818517</v>
      </c>
      <c r="N1663" s="7">
        <v>96.146318431609799</v>
      </c>
      <c r="O1663" s="7">
        <v>74776127</v>
      </c>
      <c r="P1663" s="7">
        <v>90.072449199030999</v>
      </c>
      <c r="Q1663" s="7">
        <v>3199240</v>
      </c>
      <c r="R1663" s="7">
        <v>3.8536815683902401</v>
      </c>
    </row>
    <row r="1664" spans="1:18" x14ac:dyDescent="0.2">
      <c r="A1664" s="5" t="s">
        <v>2375</v>
      </c>
      <c r="B1664" s="14" t="s">
        <v>2376</v>
      </c>
      <c r="C1664" s="7">
        <v>326340000</v>
      </c>
      <c r="D1664" s="7">
        <v>0</v>
      </c>
      <c r="E1664" s="7">
        <v>55000000</v>
      </c>
      <c r="F1664" s="7">
        <v>0</v>
      </c>
      <c r="G1664" s="7">
        <v>0</v>
      </c>
      <c r="H1664" s="7">
        <v>271340000</v>
      </c>
      <c r="I1664" s="7">
        <v>269034151</v>
      </c>
      <c r="J1664" s="7">
        <v>99.150199380850609</v>
      </c>
      <c r="K1664" s="7">
        <v>269034151</v>
      </c>
      <c r="L1664" s="7">
        <v>99.150199380850609</v>
      </c>
      <c r="M1664" s="7">
        <v>269034151</v>
      </c>
      <c r="N1664" s="7">
        <v>99.150199380850609</v>
      </c>
      <c r="O1664" s="7">
        <v>255068551</v>
      </c>
      <c r="P1664" s="7">
        <v>94.003298813296993</v>
      </c>
      <c r="Q1664" s="7">
        <v>2305849</v>
      </c>
      <c r="R1664" s="7">
        <v>0.84980061914940708</v>
      </c>
    </row>
    <row r="1665" spans="1:18" ht="25.5" x14ac:dyDescent="0.2">
      <c r="A1665" s="5" t="s">
        <v>2377</v>
      </c>
      <c r="B1665" s="16" t="s">
        <v>2378</v>
      </c>
      <c r="C1665" s="7">
        <v>165760000</v>
      </c>
      <c r="D1665" s="7">
        <v>0</v>
      </c>
      <c r="E1665" s="7">
        <v>40000000</v>
      </c>
      <c r="F1665" s="7">
        <v>0</v>
      </c>
      <c r="G1665" s="7">
        <v>0</v>
      </c>
      <c r="H1665" s="7">
        <v>125760000</v>
      </c>
      <c r="I1665" s="7">
        <v>124796104</v>
      </c>
      <c r="J1665" s="7">
        <v>99.233543256997507</v>
      </c>
      <c r="K1665" s="7">
        <v>124796104</v>
      </c>
      <c r="L1665" s="7">
        <v>99.233543256997507</v>
      </c>
      <c r="M1665" s="7">
        <v>124796104</v>
      </c>
      <c r="N1665" s="7">
        <v>99.233543256997507</v>
      </c>
      <c r="O1665" s="7">
        <v>116671104</v>
      </c>
      <c r="P1665" s="7">
        <v>92.772824427480899</v>
      </c>
      <c r="Q1665" s="7">
        <v>963896</v>
      </c>
      <c r="R1665" s="7">
        <v>0.76645674300254507</v>
      </c>
    </row>
    <row r="1666" spans="1:18" ht="25.5" x14ac:dyDescent="0.2">
      <c r="A1666" s="5" t="s">
        <v>2379</v>
      </c>
      <c r="B1666" s="16" t="s">
        <v>2380</v>
      </c>
      <c r="C1666" s="7">
        <v>160580000</v>
      </c>
      <c r="D1666" s="7">
        <v>0</v>
      </c>
      <c r="E1666" s="7">
        <v>15000000</v>
      </c>
      <c r="F1666" s="7">
        <v>0</v>
      </c>
      <c r="G1666" s="7">
        <v>0</v>
      </c>
      <c r="H1666" s="7">
        <v>145580000</v>
      </c>
      <c r="I1666" s="7">
        <v>144238047</v>
      </c>
      <c r="J1666" s="7">
        <v>99.078202362961889</v>
      </c>
      <c r="K1666" s="7">
        <v>144238047</v>
      </c>
      <c r="L1666" s="7">
        <v>99.078202362961889</v>
      </c>
      <c r="M1666" s="7">
        <v>144238047</v>
      </c>
      <c r="N1666" s="7">
        <v>99.078202362961889</v>
      </c>
      <c r="O1666" s="7">
        <v>138397447</v>
      </c>
      <c r="P1666" s="7">
        <v>95.066250171726892</v>
      </c>
      <c r="Q1666" s="7">
        <v>1341953</v>
      </c>
      <c r="R1666" s="7">
        <v>0.92179763703805506</v>
      </c>
    </row>
    <row r="1667" spans="1:18" x14ac:dyDescent="0.2">
      <c r="A1667" s="5" t="s">
        <v>2381</v>
      </c>
      <c r="B1667" s="14" t="s">
        <v>82</v>
      </c>
      <c r="C1667" s="7">
        <v>0</v>
      </c>
      <c r="D1667" s="7">
        <v>55310200</v>
      </c>
      <c r="E1667" s="7">
        <v>0</v>
      </c>
      <c r="F1667" s="7">
        <v>0</v>
      </c>
      <c r="G1667" s="7">
        <v>14465366</v>
      </c>
      <c r="H1667" s="7">
        <v>40844834</v>
      </c>
      <c r="I1667" s="7">
        <v>37982834</v>
      </c>
      <c r="J1667" s="7">
        <v>92.992993924274487</v>
      </c>
      <c r="K1667" s="7">
        <v>37982834</v>
      </c>
      <c r="L1667" s="7">
        <v>92.992993924274487</v>
      </c>
      <c r="M1667" s="7">
        <v>37982834</v>
      </c>
      <c r="N1667" s="7">
        <v>92.992993924274487</v>
      </c>
      <c r="O1667" s="7">
        <v>37982834</v>
      </c>
      <c r="P1667" s="7">
        <v>92.992993924274487</v>
      </c>
      <c r="Q1667" s="7">
        <v>2862000</v>
      </c>
      <c r="R1667" s="7">
        <v>7.0070060757255099</v>
      </c>
    </row>
    <row r="1668" spans="1:18" ht="25.5" x14ac:dyDescent="0.2">
      <c r="A1668" s="5" t="s">
        <v>2382</v>
      </c>
      <c r="B1668" s="16" t="s">
        <v>2378</v>
      </c>
      <c r="C1668" s="7">
        <v>0</v>
      </c>
      <c r="D1668" s="7">
        <v>50000000</v>
      </c>
      <c r="E1668" s="7">
        <v>0</v>
      </c>
      <c r="F1668" s="7">
        <v>0</v>
      </c>
      <c r="G1668" s="7">
        <v>14134000</v>
      </c>
      <c r="H1668" s="7">
        <v>35866000</v>
      </c>
      <c r="I1668" s="7">
        <v>33004000</v>
      </c>
      <c r="J1668" s="7">
        <v>92.020297775051588</v>
      </c>
      <c r="K1668" s="7">
        <v>33004000</v>
      </c>
      <c r="L1668" s="7">
        <v>92.020297775051588</v>
      </c>
      <c r="M1668" s="7">
        <v>33004000</v>
      </c>
      <c r="N1668" s="7">
        <v>92.020297775051588</v>
      </c>
      <c r="O1668" s="7">
        <v>33004000</v>
      </c>
      <c r="P1668" s="7">
        <v>92.020297775051588</v>
      </c>
      <c r="Q1668" s="7">
        <v>2862000</v>
      </c>
      <c r="R1668" s="7">
        <v>7.9797022249484195</v>
      </c>
    </row>
    <row r="1669" spans="1:18" ht="25.5" x14ac:dyDescent="0.2">
      <c r="A1669" s="5" t="s">
        <v>2383</v>
      </c>
      <c r="B1669" s="16" t="s">
        <v>2380</v>
      </c>
      <c r="C1669" s="7">
        <v>0</v>
      </c>
      <c r="D1669" s="7">
        <v>5310200</v>
      </c>
      <c r="E1669" s="7">
        <v>0</v>
      </c>
      <c r="F1669" s="7">
        <v>0</v>
      </c>
      <c r="G1669" s="7">
        <v>331366</v>
      </c>
      <c r="H1669" s="7">
        <v>4978834</v>
      </c>
      <c r="I1669" s="7">
        <v>4978834</v>
      </c>
      <c r="J1669" s="7">
        <v>100</v>
      </c>
      <c r="K1669" s="7">
        <v>4978834</v>
      </c>
      <c r="L1669" s="7">
        <v>100</v>
      </c>
      <c r="M1669" s="7">
        <v>4978834</v>
      </c>
      <c r="N1669" s="7">
        <v>100</v>
      </c>
      <c r="O1669" s="7">
        <v>4978834</v>
      </c>
      <c r="P1669" s="7">
        <v>100</v>
      </c>
      <c r="Q1669" s="7">
        <v>0</v>
      </c>
      <c r="R1669" s="7">
        <v>0</v>
      </c>
    </row>
    <row r="1670" spans="1:18" ht="25.5" x14ac:dyDescent="0.2">
      <c r="A1670" s="5" t="s">
        <v>2384</v>
      </c>
      <c r="B1670" s="16" t="s">
        <v>2385</v>
      </c>
      <c r="C1670" s="7">
        <v>0</v>
      </c>
      <c r="D1670" s="7">
        <v>5751998</v>
      </c>
      <c r="E1670" s="7">
        <v>0</v>
      </c>
      <c r="F1670" s="7">
        <v>0</v>
      </c>
      <c r="G1670" s="7">
        <v>2709255</v>
      </c>
      <c r="H1670" s="7">
        <v>3042743</v>
      </c>
      <c r="I1670" s="7">
        <v>3042743</v>
      </c>
      <c r="J1670" s="7">
        <v>100</v>
      </c>
      <c r="K1670" s="7">
        <v>3042743</v>
      </c>
      <c r="L1670" s="7">
        <v>100</v>
      </c>
      <c r="M1670" s="7">
        <v>3042743</v>
      </c>
      <c r="N1670" s="7">
        <v>100</v>
      </c>
      <c r="O1670" s="7">
        <v>1911763.1600000001</v>
      </c>
      <c r="P1670" s="7">
        <v>62.830254148970198</v>
      </c>
      <c r="Q1670" s="7">
        <v>0</v>
      </c>
      <c r="R1670" s="7">
        <v>0</v>
      </c>
    </row>
    <row r="1671" spans="1:18" ht="25.5" x14ac:dyDescent="0.2">
      <c r="A1671" s="5" t="s">
        <v>2386</v>
      </c>
      <c r="B1671" s="16" t="s">
        <v>2374</v>
      </c>
      <c r="C1671" s="7">
        <v>0</v>
      </c>
      <c r="D1671" s="7">
        <v>5751998</v>
      </c>
      <c r="E1671" s="7">
        <v>0</v>
      </c>
      <c r="F1671" s="7">
        <v>0</v>
      </c>
      <c r="G1671" s="7">
        <v>2709255</v>
      </c>
      <c r="H1671" s="7">
        <v>3042743</v>
      </c>
      <c r="I1671" s="7">
        <v>3042743</v>
      </c>
      <c r="J1671" s="7">
        <v>100</v>
      </c>
      <c r="K1671" s="7">
        <v>3042743</v>
      </c>
      <c r="L1671" s="7">
        <v>100</v>
      </c>
      <c r="M1671" s="7">
        <v>3042743</v>
      </c>
      <c r="N1671" s="7">
        <v>100</v>
      </c>
      <c r="O1671" s="7">
        <v>1911763.1600000001</v>
      </c>
      <c r="P1671" s="7">
        <v>62.830254148970198</v>
      </c>
      <c r="Q1671" s="7">
        <v>0</v>
      </c>
      <c r="R1671" s="7">
        <v>0</v>
      </c>
    </row>
    <row r="1672" spans="1:18" x14ac:dyDescent="0.2">
      <c r="A1672" s="5" t="s">
        <v>2387</v>
      </c>
      <c r="B1672" s="14" t="s">
        <v>2388</v>
      </c>
      <c r="C1672" s="7">
        <v>0</v>
      </c>
      <c r="D1672" s="7">
        <v>25498431</v>
      </c>
      <c r="E1672" s="7">
        <v>0</v>
      </c>
      <c r="F1672" s="7">
        <v>0</v>
      </c>
      <c r="G1672" s="7">
        <v>912664</v>
      </c>
      <c r="H1672" s="7">
        <v>24585767</v>
      </c>
      <c r="I1672" s="7">
        <v>24088233</v>
      </c>
      <c r="J1672" s="7">
        <v>97.976333217507488</v>
      </c>
      <c r="K1672" s="7">
        <v>24088233</v>
      </c>
      <c r="L1672" s="7">
        <v>97.976333217507488</v>
      </c>
      <c r="M1672" s="7">
        <v>24088233</v>
      </c>
      <c r="N1672" s="7">
        <v>97.976333217507488</v>
      </c>
      <c r="O1672" s="7">
        <v>24088233</v>
      </c>
      <c r="P1672" s="7">
        <v>97.976333217507488</v>
      </c>
      <c r="Q1672" s="7">
        <v>497534</v>
      </c>
      <c r="R1672" s="7">
        <v>2.0236667824924903</v>
      </c>
    </row>
    <row r="1673" spans="1:18" ht="25.5" x14ac:dyDescent="0.2">
      <c r="A1673" s="5" t="s">
        <v>2389</v>
      </c>
      <c r="B1673" s="16" t="s">
        <v>2378</v>
      </c>
      <c r="C1673" s="7">
        <v>0</v>
      </c>
      <c r="D1673" s="7">
        <v>5669664</v>
      </c>
      <c r="E1673" s="7">
        <v>0</v>
      </c>
      <c r="F1673" s="7">
        <v>0</v>
      </c>
      <c r="G1673" s="7">
        <v>664</v>
      </c>
      <c r="H1673" s="7">
        <v>5669000</v>
      </c>
      <c r="I1673" s="7">
        <v>5334000</v>
      </c>
      <c r="J1673" s="7">
        <v>94.090668548244793</v>
      </c>
      <c r="K1673" s="7">
        <v>5334000</v>
      </c>
      <c r="L1673" s="7">
        <v>94.090668548244793</v>
      </c>
      <c r="M1673" s="7">
        <v>5334000</v>
      </c>
      <c r="N1673" s="7">
        <v>94.090668548244793</v>
      </c>
      <c r="O1673" s="7">
        <v>5334000</v>
      </c>
      <c r="P1673" s="7">
        <v>94.090668548244793</v>
      </c>
      <c r="Q1673" s="7">
        <v>335000</v>
      </c>
      <c r="R1673" s="7">
        <v>5.9093314517551594</v>
      </c>
    </row>
    <row r="1674" spans="1:18" ht="25.5" x14ac:dyDescent="0.2">
      <c r="A1674" s="5" t="s">
        <v>2390</v>
      </c>
      <c r="B1674" s="16" t="s">
        <v>2380</v>
      </c>
      <c r="C1674" s="7">
        <v>0</v>
      </c>
      <c r="D1674" s="7">
        <v>19828767</v>
      </c>
      <c r="E1674" s="7">
        <v>0</v>
      </c>
      <c r="F1674" s="7">
        <v>0</v>
      </c>
      <c r="G1674" s="7">
        <v>912000</v>
      </c>
      <c r="H1674" s="7">
        <v>18916767</v>
      </c>
      <c r="I1674" s="7">
        <v>18754233</v>
      </c>
      <c r="J1674" s="7">
        <v>99.140793984511205</v>
      </c>
      <c r="K1674" s="7">
        <v>18754233</v>
      </c>
      <c r="L1674" s="7">
        <v>99.140793984511205</v>
      </c>
      <c r="M1674" s="7">
        <v>18754233</v>
      </c>
      <c r="N1674" s="7">
        <v>99.140793984511205</v>
      </c>
      <c r="O1674" s="7">
        <v>18754233</v>
      </c>
      <c r="P1674" s="7">
        <v>99.140793984511205</v>
      </c>
      <c r="Q1674" s="7">
        <v>162534</v>
      </c>
      <c r="R1674" s="7">
        <v>0.85920601548879894</v>
      </c>
    </row>
    <row r="1675" spans="1:18" ht="25.5" x14ac:dyDescent="0.2">
      <c r="A1675" s="5" t="s">
        <v>2391</v>
      </c>
      <c r="B1675" s="16" t="s">
        <v>2392</v>
      </c>
      <c r="C1675" s="7">
        <v>0</v>
      </c>
      <c r="D1675" s="7">
        <v>779399</v>
      </c>
      <c r="E1675" s="7">
        <v>0</v>
      </c>
      <c r="F1675" s="7">
        <v>0</v>
      </c>
      <c r="G1675" s="7">
        <v>0</v>
      </c>
      <c r="H1675" s="7">
        <v>779399</v>
      </c>
      <c r="I1675" s="7">
        <v>779399</v>
      </c>
      <c r="J1675" s="7">
        <v>100</v>
      </c>
      <c r="K1675" s="7">
        <v>779399</v>
      </c>
      <c r="L1675" s="7">
        <v>100</v>
      </c>
      <c r="M1675" s="7">
        <v>779399</v>
      </c>
      <c r="N1675" s="7">
        <v>100</v>
      </c>
      <c r="O1675" s="7">
        <v>779399</v>
      </c>
      <c r="P1675" s="7">
        <v>100</v>
      </c>
      <c r="Q1675" s="7">
        <v>0</v>
      </c>
      <c r="R1675" s="7">
        <v>0</v>
      </c>
    </row>
    <row r="1676" spans="1:18" ht="25.5" x14ac:dyDescent="0.2">
      <c r="A1676" s="5" t="s">
        <v>2393</v>
      </c>
      <c r="B1676" s="16" t="s">
        <v>2380</v>
      </c>
      <c r="C1676" s="7">
        <v>0</v>
      </c>
      <c r="D1676" s="7">
        <v>779399</v>
      </c>
      <c r="E1676" s="7">
        <v>0</v>
      </c>
      <c r="F1676" s="7">
        <v>0</v>
      </c>
      <c r="G1676" s="7">
        <v>0</v>
      </c>
      <c r="H1676" s="7">
        <v>779399</v>
      </c>
      <c r="I1676" s="7">
        <v>779399</v>
      </c>
      <c r="J1676" s="7">
        <v>100</v>
      </c>
      <c r="K1676" s="7">
        <v>779399</v>
      </c>
      <c r="L1676" s="7">
        <v>100</v>
      </c>
      <c r="M1676" s="7">
        <v>779399</v>
      </c>
      <c r="N1676" s="7">
        <v>100</v>
      </c>
      <c r="O1676" s="7">
        <v>779399</v>
      </c>
      <c r="P1676" s="7">
        <v>100</v>
      </c>
      <c r="Q1676" s="7">
        <v>0</v>
      </c>
      <c r="R1676" s="7">
        <v>0</v>
      </c>
    </row>
    <row r="1677" spans="1:18" x14ac:dyDescent="0.2">
      <c r="A1677" s="5" t="s">
        <v>2394</v>
      </c>
      <c r="B1677" s="14" t="s">
        <v>2395</v>
      </c>
      <c r="C1677" s="7">
        <v>233527300</v>
      </c>
      <c r="D1677" s="7">
        <v>7400000</v>
      </c>
      <c r="E1677" s="7">
        <v>39644327</v>
      </c>
      <c r="F1677" s="7">
        <v>0</v>
      </c>
      <c r="G1677" s="7">
        <v>14337655</v>
      </c>
      <c r="H1677" s="7">
        <v>186945318</v>
      </c>
      <c r="I1677" s="7">
        <v>186396242</v>
      </c>
      <c r="J1677" s="7">
        <v>99.706290584929206</v>
      </c>
      <c r="K1677" s="7">
        <v>186396242</v>
      </c>
      <c r="L1677" s="7">
        <v>99.706290584929206</v>
      </c>
      <c r="M1677" s="7">
        <v>186396242</v>
      </c>
      <c r="N1677" s="7">
        <v>99.706290584929206</v>
      </c>
      <c r="O1677" s="7">
        <v>180984008</v>
      </c>
      <c r="P1677" s="7">
        <v>96.811201230511699</v>
      </c>
      <c r="Q1677" s="7">
        <v>549076</v>
      </c>
      <c r="R1677" s="7">
        <v>0.29370941507077503</v>
      </c>
    </row>
    <row r="1678" spans="1:18" x14ac:dyDescent="0.2">
      <c r="A1678" s="5" t="s">
        <v>2396</v>
      </c>
      <c r="B1678" s="14" t="s">
        <v>2372</v>
      </c>
      <c r="C1678" s="7">
        <v>0</v>
      </c>
      <c r="D1678" s="7">
        <v>0</v>
      </c>
      <c r="E1678" s="7">
        <v>0</v>
      </c>
      <c r="F1678" s="7">
        <v>0</v>
      </c>
      <c r="G1678" s="7">
        <v>0</v>
      </c>
      <c r="H1678" s="7">
        <v>0</v>
      </c>
      <c r="I1678" s="7">
        <v>0</v>
      </c>
      <c r="J1678" s="7">
        <v>0</v>
      </c>
      <c r="K1678" s="7">
        <v>0</v>
      </c>
      <c r="L1678" s="7">
        <v>0</v>
      </c>
      <c r="M1678" s="7">
        <v>0</v>
      </c>
      <c r="N1678" s="7">
        <v>0</v>
      </c>
      <c r="O1678" s="7">
        <v>0</v>
      </c>
      <c r="P1678" s="7">
        <v>0</v>
      </c>
      <c r="Q1678" s="7">
        <v>0</v>
      </c>
      <c r="R1678" s="7">
        <v>0</v>
      </c>
    </row>
    <row r="1679" spans="1:18" ht="25.5" x14ac:dyDescent="0.2">
      <c r="A1679" s="5" t="s">
        <v>2397</v>
      </c>
      <c r="B1679" s="16" t="s">
        <v>2398</v>
      </c>
      <c r="C1679" s="7">
        <v>0</v>
      </c>
      <c r="D1679" s="7">
        <v>0</v>
      </c>
      <c r="E1679" s="7">
        <v>0</v>
      </c>
      <c r="F1679" s="7">
        <v>0</v>
      </c>
      <c r="G1679" s="7">
        <v>0</v>
      </c>
      <c r="H1679" s="7">
        <v>0</v>
      </c>
      <c r="I1679" s="7">
        <v>0</v>
      </c>
      <c r="J1679" s="7">
        <v>0</v>
      </c>
      <c r="K1679" s="7">
        <v>0</v>
      </c>
      <c r="L1679" s="7">
        <v>0</v>
      </c>
      <c r="M1679" s="7">
        <v>0</v>
      </c>
      <c r="N1679" s="7">
        <v>0</v>
      </c>
      <c r="O1679" s="7">
        <v>0</v>
      </c>
      <c r="P1679" s="7">
        <v>0</v>
      </c>
      <c r="Q1679" s="7">
        <v>0</v>
      </c>
      <c r="R1679" s="7">
        <v>0</v>
      </c>
    </row>
    <row r="1680" spans="1:18" x14ac:dyDescent="0.2">
      <c r="A1680" s="5" t="s">
        <v>2399</v>
      </c>
      <c r="B1680" s="14" t="s">
        <v>2376</v>
      </c>
      <c r="C1680" s="7">
        <v>224203300</v>
      </c>
      <c r="D1680" s="7">
        <v>0</v>
      </c>
      <c r="E1680" s="7">
        <v>39644327</v>
      </c>
      <c r="F1680" s="7">
        <v>0</v>
      </c>
      <c r="G1680" s="7">
        <v>13613255</v>
      </c>
      <c r="H1680" s="7">
        <v>170945718</v>
      </c>
      <c r="I1680" s="7">
        <v>170414642</v>
      </c>
      <c r="J1680" s="7">
        <v>99.689330621314497</v>
      </c>
      <c r="K1680" s="7">
        <v>170414642</v>
      </c>
      <c r="L1680" s="7">
        <v>99.689330621314497</v>
      </c>
      <c r="M1680" s="7">
        <v>170414642</v>
      </c>
      <c r="N1680" s="7">
        <v>99.689330621314497</v>
      </c>
      <c r="O1680" s="7">
        <v>167174008</v>
      </c>
      <c r="P1680" s="7">
        <v>97.79362124765241</v>
      </c>
      <c r="Q1680" s="7">
        <v>531076</v>
      </c>
      <c r="R1680" s="7">
        <v>0.31066937868546102</v>
      </c>
    </row>
    <row r="1681" spans="1:18" ht="25.5" x14ac:dyDescent="0.2">
      <c r="A1681" s="5" t="s">
        <v>2400</v>
      </c>
      <c r="B1681" s="16" t="s">
        <v>2398</v>
      </c>
      <c r="C1681" s="7">
        <v>224203300</v>
      </c>
      <c r="D1681" s="7">
        <v>0</v>
      </c>
      <c r="E1681" s="7">
        <v>39644327</v>
      </c>
      <c r="F1681" s="7">
        <v>0</v>
      </c>
      <c r="G1681" s="7">
        <v>13613255</v>
      </c>
      <c r="H1681" s="7">
        <v>170945718</v>
      </c>
      <c r="I1681" s="7">
        <v>170414642</v>
      </c>
      <c r="J1681" s="7">
        <v>99.689330621314497</v>
      </c>
      <c r="K1681" s="7">
        <v>170414642</v>
      </c>
      <c r="L1681" s="7">
        <v>99.689330621314497</v>
      </c>
      <c r="M1681" s="7">
        <v>170414642</v>
      </c>
      <c r="N1681" s="7">
        <v>99.689330621314497</v>
      </c>
      <c r="O1681" s="7">
        <v>167174008</v>
      </c>
      <c r="P1681" s="7">
        <v>97.79362124765241</v>
      </c>
      <c r="Q1681" s="7">
        <v>531076</v>
      </c>
      <c r="R1681" s="7">
        <v>0.31066937868546102</v>
      </c>
    </row>
    <row r="1682" spans="1:18" x14ac:dyDescent="0.2">
      <c r="A1682" s="5" t="s">
        <v>2401</v>
      </c>
      <c r="B1682" s="14" t="s">
        <v>2402</v>
      </c>
      <c r="C1682" s="7">
        <v>9324000</v>
      </c>
      <c r="D1682" s="7">
        <v>0</v>
      </c>
      <c r="E1682" s="7">
        <v>0</v>
      </c>
      <c r="F1682" s="7">
        <v>0</v>
      </c>
      <c r="G1682" s="7">
        <v>124400</v>
      </c>
      <c r="H1682" s="7">
        <v>9199600</v>
      </c>
      <c r="I1682" s="7">
        <v>9181600</v>
      </c>
      <c r="J1682" s="7">
        <v>99.804339319100805</v>
      </c>
      <c r="K1682" s="7">
        <v>9181600</v>
      </c>
      <c r="L1682" s="7">
        <v>99.804339319100805</v>
      </c>
      <c r="M1682" s="7">
        <v>9181600</v>
      </c>
      <c r="N1682" s="7">
        <v>99.804339319100805</v>
      </c>
      <c r="O1682" s="7">
        <v>7010000</v>
      </c>
      <c r="P1682" s="7">
        <v>76.1989651723988</v>
      </c>
      <c r="Q1682" s="7">
        <v>18000</v>
      </c>
      <c r="R1682" s="7">
        <v>0.19566068089916999</v>
      </c>
    </row>
    <row r="1683" spans="1:18" ht="25.5" x14ac:dyDescent="0.2">
      <c r="A1683" s="5" t="s">
        <v>2403</v>
      </c>
      <c r="B1683" s="16" t="s">
        <v>2398</v>
      </c>
      <c r="C1683" s="7">
        <v>9324000</v>
      </c>
      <c r="D1683" s="7">
        <v>0</v>
      </c>
      <c r="E1683" s="7">
        <v>0</v>
      </c>
      <c r="F1683" s="7">
        <v>0</v>
      </c>
      <c r="G1683" s="7">
        <v>124400</v>
      </c>
      <c r="H1683" s="7">
        <v>9199600</v>
      </c>
      <c r="I1683" s="7">
        <v>9181600</v>
      </c>
      <c r="J1683" s="7">
        <v>99.804339319100805</v>
      </c>
      <c r="K1683" s="7">
        <v>9181600</v>
      </c>
      <c r="L1683" s="7">
        <v>99.804339319100805</v>
      </c>
      <c r="M1683" s="7">
        <v>9181600</v>
      </c>
      <c r="N1683" s="7">
        <v>99.804339319100805</v>
      </c>
      <c r="O1683" s="7">
        <v>7010000</v>
      </c>
      <c r="P1683" s="7">
        <v>76.1989651723988</v>
      </c>
      <c r="Q1683" s="7">
        <v>18000</v>
      </c>
      <c r="R1683" s="7">
        <v>0.19566068089916999</v>
      </c>
    </row>
    <row r="1684" spans="1:18" x14ac:dyDescent="0.2">
      <c r="A1684" s="5" t="s">
        <v>2404</v>
      </c>
      <c r="B1684" s="14" t="s">
        <v>2388</v>
      </c>
      <c r="C1684" s="7">
        <v>0</v>
      </c>
      <c r="D1684" s="7">
        <v>600000</v>
      </c>
      <c r="E1684" s="7">
        <v>0</v>
      </c>
      <c r="F1684" s="7">
        <v>0</v>
      </c>
      <c r="G1684" s="7">
        <v>600000</v>
      </c>
      <c r="H1684" s="7">
        <v>0</v>
      </c>
      <c r="I1684" s="7">
        <v>0</v>
      </c>
      <c r="J1684" s="7">
        <v>0</v>
      </c>
      <c r="K1684" s="7">
        <v>0</v>
      </c>
      <c r="L1684" s="7">
        <v>0</v>
      </c>
      <c r="M1684" s="7">
        <v>0</v>
      </c>
      <c r="N1684" s="7">
        <v>0</v>
      </c>
      <c r="O1684" s="7">
        <v>0</v>
      </c>
      <c r="P1684" s="7">
        <v>0</v>
      </c>
      <c r="Q1684" s="7">
        <v>0</v>
      </c>
      <c r="R1684" s="7">
        <v>0</v>
      </c>
    </row>
    <row r="1685" spans="1:18" ht="25.5" x14ac:dyDescent="0.2">
      <c r="A1685" s="5" t="s">
        <v>2405</v>
      </c>
      <c r="B1685" s="16" t="s">
        <v>2398</v>
      </c>
      <c r="C1685" s="7">
        <v>0</v>
      </c>
      <c r="D1685" s="7">
        <v>600000</v>
      </c>
      <c r="E1685" s="7">
        <v>0</v>
      </c>
      <c r="F1685" s="7">
        <v>0</v>
      </c>
      <c r="G1685" s="7">
        <v>600000</v>
      </c>
      <c r="H1685" s="7">
        <v>0</v>
      </c>
      <c r="I1685" s="7">
        <v>0</v>
      </c>
      <c r="J1685" s="7">
        <v>0</v>
      </c>
      <c r="K1685" s="7">
        <v>0</v>
      </c>
      <c r="L1685" s="7">
        <v>0</v>
      </c>
      <c r="M1685" s="7">
        <v>0</v>
      </c>
      <c r="N1685" s="7">
        <v>0</v>
      </c>
      <c r="O1685" s="7">
        <v>0</v>
      </c>
      <c r="P1685" s="7">
        <v>0</v>
      </c>
      <c r="Q1685" s="7">
        <v>0</v>
      </c>
      <c r="R1685" s="7">
        <v>0</v>
      </c>
    </row>
    <row r="1686" spans="1:18" x14ac:dyDescent="0.2">
      <c r="A1686" s="5" t="s">
        <v>2406</v>
      </c>
      <c r="B1686" s="14" t="s">
        <v>2407</v>
      </c>
      <c r="C1686" s="7">
        <v>0</v>
      </c>
      <c r="D1686" s="7">
        <v>6800000</v>
      </c>
      <c r="E1686" s="7">
        <v>0</v>
      </c>
      <c r="F1686" s="7">
        <v>0</v>
      </c>
      <c r="G1686" s="7">
        <v>0</v>
      </c>
      <c r="H1686" s="7">
        <v>6800000</v>
      </c>
      <c r="I1686" s="7">
        <v>6800000</v>
      </c>
      <c r="J1686" s="7">
        <v>100</v>
      </c>
      <c r="K1686" s="7">
        <v>6800000</v>
      </c>
      <c r="L1686" s="7">
        <v>100</v>
      </c>
      <c r="M1686" s="7">
        <v>6800000</v>
      </c>
      <c r="N1686" s="7">
        <v>100</v>
      </c>
      <c r="O1686" s="7">
        <v>6800000</v>
      </c>
      <c r="P1686" s="7">
        <v>100</v>
      </c>
      <c r="Q1686" s="7">
        <v>0</v>
      </c>
      <c r="R1686" s="7">
        <v>0</v>
      </c>
    </row>
    <row r="1687" spans="1:18" ht="25.5" x14ac:dyDescent="0.2">
      <c r="A1687" s="5" t="s">
        <v>2408</v>
      </c>
      <c r="B1687" s="16" t="s">
        <v>2398</v>
      </c>
      <c r="C1687" s="7">
        <v>0</v>
      </c>
      <c r="D1687" s="7">
        <v>6800000</v>
      </c>
      <c r="E1687" s="7">
        <v>0</v>
      </c>
      <c r="F1687" s="7">
        <v>0</v>
      </c>
      <c r="G1687" s="7">
        <v>0</v>
      </c>
      <c r="H1687" s="7">
        <v>6800000</v>
      </c>
      <c r="I1687" s="7">
        <v>6800000</v>
      </c>
      <c r="J1687" s="7">
        <v>100</v>
      </c>
      <c r="K1687" s="7">
        <v>6800000</v>
      </c>
      <c r="L1687" s="7">
        <v>100</v>
      </c>
      <c r="M1687" s="7">
        <v>6800000</v>
      </c>
      <c r="N1687" s="7">
        <v>100</v>
      </c>
      <c r="O1687" s="7">
        <v>6800000</v>
      </c>
      <c r="P1687" s="7">
        <v>100</v>
      </c>
      <c r="Q1687" s="7">
        <v>0</v>
      </c>
      <c r="R1687" s="7">
        <v>0</v>
      </c>
    </row>
    <row r="1688" spans="1:18" x14ac:dyDescent="0.2">
      <c r="A1688" s="5" t="s">
        <v>2409</v>
      </c>
      <c r="B1688" s="14" t="s">
        <v>2410</v>
      </c>
      <c r="C1688" s="7">
        <v>1063589368</v>
      </c>
      <c r="D1688" s="7">
        <v>502704379</v>
      </c>
      <c r="E1688" s="7">
        <v>101932938</v>
      </c>
      <c r="F1688" s="7">
        <v>102994448</v>
      </c>
      <c r="G1688" s="7">
        <v>70569508</v>
      </c>
      <c r="H1688" s="7">
        <v>1496785749</v>
      </c>
      <c r="I1688" s="7">
        <v>1434450311</v>
      </c>
      <c r="J1688" s="7">
        <v>95.835380044094691</v>
      </c>
      <c r="K1688" s="7">
        <v>1434450311</v>
      </c>
      <c r="L1688" s="7">
        <v>95.835380044094691</v>
      </c>
      <c r="M1688" s="7">
        <v>1424543741</v>
      </c>
      <c r="N1688" s="7">
        <v>95.173523796023289</v>
      </c>
      <c r="O1688" s="7">
        <v>1290594325</v>
      </c>
      <c r="P1688" s="7">
        <v>86.224386213073188</v>
      </c>
      <c r="Q1688" s="7">
        <v>62335438</v>
      </c>
      <c r="R1688" s="7">
        <v>4.1646199559052599</v>
      </c>
    </row>
    <row r="1689" spans="1:18" x14ac:dyDescent="0.2">
      <c r="A1689" s="5" t="s">
        <v>2411</v>
      </c>
      <c r="B1689" s="14" t="s">
        <v>78</v>
      </c>
      <c r="C1689" s="7">
        <v>150000000</v>
      </c>
      <c r="D1689" s="7">
        <v>0</v>
      </c>
      <c r="E1689" s="7">
        <v>30134719</v>
      </c>
      <c r="F1689" s="7">
        <v>0</v>
      </c>
      <c r="G1689" s="7">
        <v>0</v>
      </c>
      <c r="H1689" s="7">
        <v>119865281</v>
      </c>
      <c r="I1689" s="7">
        <v>119865281</v>
      </c>
      <c r="J1689" s="7">
        <v>100</v>
      </c>
      <c r="K1689" s="7">
        <v>119865281</v>
      </c>
      <c r="L1689" s="7">
        <v>100</v>
      </c>
      <c r="M1689" s="7">
        <v>119865281</v>
      </c>
      <c r="N1689" s="7">
        <v>100</v>
      </c>
      <c r="O1689" s="7">
        <v>114868059</v>
      </c>
      <c r="P1689" s="7">
        <v>95.830967934743299</v>
      </c>
      <c r="Q1689" s="7">
        <v>0</v>
      </c>
      <c r="R1689" s="7">
        <v>0</v>
      </c>
    </row>
    <row r="1690" spans="1:18" ht="38.25" x14ac:dyDescent="0.2">
      <c r="A1690" s="5" t="s">
        <v>2412</v>
      </c>
      <c r="B1690" s="16" t="s">
        <v>2413</v>
      </c>
      <c r="C1690" s="7">
        <v>80000000</v>
      </c>
      <c r="D1690" s="7">
        <v>0</v>
      </c>
      <c r="E1690" s="7">
        <v>25634719</v>
      </c>
      <c r="F1690" s="7">
        <v>0</v>
      </c>
      <c r="G1690" s="7">
        <v>0</v>
      </c>
      <c r="H1690" s="7">
        <v>54365281</v>
      </c>
      <c r="I1690" s="7">
        <v>54365281</v>
      </c>
      <c r="J1690" s="7">
        <v>100</v>
      </c>
      <c r="K1690" s="7">
        <v>54365281</v>
      </c>
      <c r="L1690" s="7">
        <v>100</v>
      </c>
      <c r="M1690" s="7">
        <v>54365281</v>
      </c>
      <c r="N1690" s="7">
        <v>100</v>
      </c>
      <c r="O1690" s="7">
        <v>49368059</v>
      </c>
      <c r="P1690" s="7">
        <v>90.808063697858898</v>
      </c>
      <c r="Q1690" s="7">
        <v>0</v>
      </c>
      <c r="R1690" s="7">
        <v>0</v>
      </c>
    </row>
    <row r="1691" spans="1:18" ht="25.5" x14ac:dyDescent="0.2">
      <c r="A1691" s="5" t="s">
        <v>2414</v>
      </c>
      <c r="B1691" s="16" t="s">
        <v>2415</v>
      </c>
      <c r="C1691" s="7">
        <v>70000000</v>
      </c>
      <c r="D1691" s="7">
        <v>0</v>
      </c>
      <c r="E1691" s="7">
        <v>4500000</v>
      </c>
      <c r="F1691" s="7">
        <v>0</v>
      </c>
      <c r="G1691" s="7">
        <v>0</v>
      </c>
      <c r="H1691" s="7">
        <v>65500000</v>
      </c>
      <c r="I1691" s="7">
        <v>65500000</v>
      </c>
      <c r="J1691" s="7">
        <v>100</v>
      </c>
      <c r="K1691" s="7">
        <v>65500000</v>
      </c>
      <c r="L1691" s="7">
        <v>100</v>
      </c>
      <c r="M1691" s="7">
        <v>65500000</v>
      </c>
      <c r="N1691" s="7">
        <v>100</v>
      </c>
      <c r="O1691" s="7">
        <v>65500000</v>
      </c>
      <c r="P1691" s="7">
        <v>100</v>
      </c>
      <c r="Q1691" s="7">
        <v>0</v>
      </c>
      <c r="R1691" s="7">
        <v>0</v>
      </c>
    </row>
    <row r="1692" spans="1:18" x14ac:dyDescent="0.2">
      <c r="A1692" s="5" t="s">
        <v>2416</v>
      </c>
      <c r="B1692" s="14" t="s">
        <v>2372</v>
      </c>
      <c r="C1692" s="7">
        <v>0</v>
      </c>
      <c r="D1692" s="7">
        <v>0</v>
      </c>
      <c r="E1692" s="7">
        <v>0</v>
      </c>
      <c r="F1692" s="7">
        <v>0</v>
      </c>
      <c r="G1692" s="7">
        <v>0</v>
      </c>
      <c r="H1692" s="7">
        <v>0</v>
      </c>
      <c r="I1692" s="7">
        <v>0</v>
      </c>
      <c r="J1692" s="7">
        <v>0</v>
      </c>
      <c r="K1692" s="7">
        <v>0</v>
      </c>
      <c r="L1692" s="7">
        <v>0</v>
      </c>
      <c r="M1692" s="7">
        <v>0</v>
      </c>
      <c r="N1692" s="7">
        <v>0</v>
      </c>
      <c r="O1692" s="7">
        <v>0</v>
      </c>
      <c r="P1692" s="7">
        <v>0</v>
      </c>
      <c r="Q1692" s="7">
        <v>0</v>
      </c>
      <c r="R1692" s="7">
        <v>0</v>
      </c>
    </row>
    <row r="1693" spans="1:18" ht="38.25" x14ac:dyDescent="0.2">
      <c r="A1693" s="5" t="s">
        <v>2417</v>
      </c>
      <c r="B1693" s="16" t="s">
        <v>2413</v>
      </c>
      <c r="C1693" s="7">
        <v>0</v>
      </c>
      <c r="D1693" s="7">
        <v>0</v>
      </c>
      <c r="E1693" s="7">
        <v>0</v>
      </c>
      <c r="F1693" s="7">
        <v>0</v>
      </c>
      <c r="G1693" s="7">
        <v>0</v>
      </c>
      <c r="H1693" s="7">
        <v>0</v>
      </c>
      <c r="I1693" s="7">
        <v>0</v>
      </c>
      <c r="J1693" s="7">
        <v>0</v>
      </c>
      <c r="K1693" s="7">
        <v>0</v>
      </c>
      <c r="L1693" s="7">
        <v>0</v>
      </c>
      <c r="M1693" s="7">
        <v>0</v>
      </c>
      <c r="N1693" s="7">
        <v>0</v>
      </c>
      <c r="O1693" s="7">
        <v>0</v>
      </c>
      <c r="P1693" s="7">
        <v>0</v>
      </c>
      <c r="Q1693" s="7">
        <v>0</v>
      </c>
      <c r="R1693" s="7">
        <v>0</v>
      </c>
    </row>
    <row r="1694" spans="1:18" x14ac:dyDescent="0.2">
      <c r="A1694" s="5" t="s">
        <v>2418</v>
      </c>
      <c r="B1694" s="14" t="s">
        <v>2419</v>
      </c>
      <c r="C1694" s="7">
        <v>8103000</v>
      </c>
      <c r="D1694" s="7">
        <v>0</v>
      </c>
      <c r="E1694" s="7">
        <v>0</v>
      </c>
      <c r="F1694" s="7">
        <v>0</v>
      </c>
      <c r="G1694" s="7">
        <v>0</v>
      </c>
      <c r="H1694" s="7">
        <v>8103000</v>
      </c>
      <c r="I1694" s="7">
        <v>8103000</v>
      </c>
      <c r="J1694" s="7">
        <v>100</v>
      </c>
      <c r="K1694" s="7">
        <v>8103000</v>
      </c>
      <c r="L1694" s="7">
        <v>100</v>
      </c>
      <c r="M1694" s="7">
        <v>8103000</v>
      </c>
      <c r="N1694" s="7">
        <v>100</v>
      </c>
      <c r="O1694" s="7">
        <v>8103000</v>
      </c>
      <c r="P1694" s="7">
        <v>100</v>
      </c>
      <c r="Q1694" s="7">
        <v>0</v>
      </c>
      <c r="R1694" s="7">
        <v>0</v>
      </c>
    </row>
    <row r="1695" spans="1:18" ht="38.25" x14ac:dyDescent="0.2">
      <c r="A1695" s="5" t="s">
        <v>2420</v>
      </c>
      <c r="B1695" s="16" t="s">
        <v>2413</v>
      </c>
      <c r="C1695" s="7">
        <v>8103000</v>
      </c>
      <c r="D1695" s="7">
        <v>0</v>
      </c>
      <c r="E1695" s="7">
        <v>0</v>
      </c>
      <c r="F1695" s="7">
        <v>0</v>
      </c>
      <c r="G1695" s="7">
        <v>0</v>
      </c>
      <c r="H1695" s="7">
        <v>8103000</v>
      </c>
      <c r="I1695" s="7">
        <v>8103000</v>
      </c>
      <c r="J1695" s="7">
        <v>100</v>
      </c>
      <c r="K1695" s="7">
        <v>8103000</v>
      </c>
      <c r="L1695" s="7">
        <v>100</v>
      </c>
      <c r="M1695" s="7">
        <v>8103000</v>
      </c>
      <c r="N1695" s="7">
        <v>100</v>
      </c>
      <c r="O1695" s="7">
        <v>8103000</v>
      </c>
      <c r="P1695" s="7">
        <v>100</v>
      </c>
      <c r="Q1695" s="7">
        <v>0</v>
      </c>
      <c r="R1695" s="7">
        <v>0</v>
      </c>
    </row>
    <row r="1696" spans="1:18" x14ac:dyDescent="0.2">
      <c r="A1696" s="5" t="s">
        <v>2421</v>
      </c>
      <c r="B1696" s="14" t="s">
        <v>2376</v>
      </c>
      <c r="C1696" s="7">
        <v>750582368</v>
      </c>
      <c r="D1696" s="7">
        <v>0</v>
      </c>
      <c r="E1696" s="7">
        <v>10000000</v>
      </c>
      <c r="F1696" s="7">
        <v>62620898</v>
      </c>
      <c r="G1696" s="7">
        <v>49007643</v>
      </c>
      <c r="H1696" s="7">
        <v>754195623</v>
      </c>
      <c r="I1696" s="7">
        <v>747845949</v>
      </c>
      <c r="J1696" s="7">
        <v>99.158086601624291</v>
      </c>
      <c r="K1696" s="7">
        <v>747845949</v>
      </c>
      <c r="L1696" s="7">
        <v>99.158086601624291</v>
      </c>
      <c r="M1696" s="7">
        <v>737939379</v>
      </c>
      <c r="N1696" s="7">
        <v>97.844558692168391</v>
      </c>
      <c r="O1696" s="7">
        <v>723099120</v>
      </c>
      <c r="P1696" s="7">
        <v>95.876865092864591</v>
      </c>
      <c r="Q1696" s="7">
        <v>6349674</v>
      </c>
      <c r="R1696" s="7">
        <v>0.84191339837568901</v>
      </c>
    </row>
    <row r="1697" spans="1:18" ht="25.5" x14ac:dyDescent="0.2">
      <c r="A1697" s="5" t="s">
        <v>2422</v>
      </c>
      <c r="B1697" s="16" t="s">
        <v>2423</v>
      </c>
      <c r="C1697" s="7">
        <v>145040000</v>
      </c>
      <c r="D1697" s="7">
        <v>0</v>
      </c>
      <c r="E1697" s="7">
        <v>0</v>
      </c>
      <c r="F1697" s="7">
        <v>0</v>
      </c>
      <c r="G1697" s="7">
        <v>2915000</v>
      </c>
      <c r="H1697" s="7">
        <v>142125000</v>
      </c>
      <c r="I1697" s="7">
        <v>142125000</v>
      </c>
      <c r="J1697" s="7">
        <v>100</v>
      </c>
      <c r="K1697" s="7">
        <v>142125000</v>
      </c>
      <c r="L1697" s="7">
        <v>100</v>
      </c>
      <c r="M1697" s="7">
        <v>142125000</v>
      </c>
      <c r="N1697" s="7">
        <v>100</v>
      </c>
      <c r="O1697" s="7">
        <v>142125000</v>
      </c>
      <c r="P1697" s="7">
        <v>100</v>
      </c>
      <c r="Q1697" s="7">
        <v>0</v>
      </c>
      <c r="R1697" s="7">
        <v>0</v>
      </c>
    </row>
    <row r="1698" spans="1:18" ht="25.5" x14ac:dyDescent="0.2">
      <c r="A1698" s="5" t="s">
        <v>2424</v>
      </c>
      <c r="B1698" s="16" t="s">
        <v>2425</v>
      </c>
      <c r="C1698" s="7">
        <v>81740400</v>
      </c>
      <c r="D1698" s="7">
        <v>0</v>
      </c>
      <c r="E1698" s="7">
        <v>0</v>
      </c>
      <c r="F1698" s="7">
        <v>30770250</v>
      </c>
      <c r="G1698" s="7">
        <v>4270983</v>
      </c>
      <c r="H1698" s="7">
        <v>108239667</v>
      </c>
      <c r="I1698" s="7">
        <v>108209610</v>
      </c>
      <c r="J1698" s="7">
        <v>99.972231067562291</v>
      </c>
      <c r="K1698" s="7">
        <v>108209610</v>
      </c>
      <c r="L1698" s="7">
        <v>99.972231067562291</v>
      </c>
      <c r="M1698" s="7">
        <v>108209610</v>
      </c>
      <c r="N1698" s="7">
        <v>99.972231067562291</v>
      </c>
      <c r="O1698" s="7">
        <v>105612467</v>
      </c>
      <c r="P1698" s="7">
        <v>97.572793715265192</v>
      </c>
      <c r="Q1698" s="7">
        <v>30057</v>
      </c>
      <c r="R1698" s="7">
        <v>2.7768932437680201E-2</v>
      </c>
    </row>
    <row r="1699" spans="1:18" ht="25.5" x14ac:dyDescent="0.2">
      <c r="A1699" s="5" t="s">
        <v>2426</v>
      </c>
      <c r="B1699" s="16" t="s">
        <v>2427</v>
      </c>
      <c r="C1699" s="7">
        <v>105143640</v>
      </c>
      <c r="D1699" s="7">
        <v>0</v>
      </c>
      <c r="E1699" s="7">
        <v>0</v>
      </c>
      <c r="F1699" s="7">
        <v>0</v>
      </c>
      <c r="G1699" s="7">
        <v>494040</v>
      </c>
      <c r="H1699" s="7">
        <v>104649600</v>
      </c>
      <c r="I1699" s="7">
        <v>104649600</v>
      </c>
      <c r="J1699" s="7">
        <v>100</v>
      </c>
      <c r="K1699" s="7">
        <v>104649600</v>
      </c>
      <c r="L1699" s="7">
        <v>100</v>
      </c>
      <c r="M1699" s="7">
        <v>104649600</v>
      </c>
      <c r="N1699" s="7">
        <v>100</v>
      </c>
      <c r="O1699" s="7">
        <v>104649600</v>
      </c>
      <c r="P1699" s="7">
        <v>100</v>
      </c>
      <c r="Q1699" s="7">
        <v>0</v>
      </c>
      <c r="R1699" s="7">
        <v>0</v>
      </c>
    </row>
    <row r="1700" spans="1:18" x14ac:dyDescent="0.2">
      <c r="A1700" s="5" t="s">
        <v>2428</v>
      </c>
      <c r="B1700" s="14" t="s">
        <v>2429</v>
      </c>
      <c r="C1700" s="7">
        <v>59930328</v>
      </c>
      <c r="D1700" s="7">
        <v>0</v>
      </c>
      <c r="E1700" s="7">
        <v>0</v>
      </c>
      <c r="F1700" s="7">
        <v>0</v>
      </c>
      <c r="G1700" s="7">
        <v>0</v>
      </c>
      <c r="H1700" s="7">
        <v>59930328</v>
      </c>
      <c r="I1700" s="7">
        <v>58880928</v>
      </c>
      <c r="J1700" s="7">
        <v>98.2489667001322</v>
      </c>
      <c r="K1700" s="7">
        <v>58880928</v>
      </c>
      <c r="L1700" s="7">
        <v>98.2489667001322</v>
      </c>
      <c r="M1700" s="7">
        <v>58880928</v>
      </c>
      <c r="N1700" s="7">
        <v>98.2489667001322</v>
      </c>
      <c r="O1700" s="7">
        <v>58880928</v>
      </c>
      <c r="P1700" s="7">
        <v>98.2489667001322</v>
      </c>
      <c r="Q1700" s="7">
        <v>1049400</v>
      </c>
      <c r="R1700" s="7">
        <v>1.7510332998678098</v>
      </c>
    </row>
    <row r="1701" spans="1:18" ht="25.5" x14ac:dyDescent="0.2">
      <c r="A1701" s="5" t="s">
        <v>2430</v>
      </c>
      <c r="B1701" s="16" t="s">
        <v>2431</v>
      </c>
      <c r="C1701" s="7">
        <v>26000000</v>
      </c>
      <c r="D1701" s="7">
        <v>0</v>
      </c>
      <c r="E1701" s="7">
        <v>0</v>
      </c>
      <c r="F1701" s="7">
        <v>0</v>
      </c>
      <c r="G1701" s="7">
        <v>24000000</v>
      </c>
      <c r="H1701" s="7">
        <v>2000000</v>
      </c>
      <c r="I1701" s="7">
        <v>2000000</v>
      </c>
      <c r="J1701" s="7">
        <v>100</v>
      </c>
      <c r="K1701" s="7">
        <v>2000000</v>
      </c>
      <c r="L1701" s="7">
        <v>100</v>
      </c>
      <c r="M1701" s="7">
        <v>2000000</v>
      </c>
      <c r="N1701" s="7">
        <v>100</v>
      </c>
      <c r="O1701" s="7">
        <v>2000000</v>
      </c>
      <c r="P1701" s="7">
        <v>100</v>
      </c>
      <c r="Q1701" s="7">
        <v>0</v>
      </c>
      <c r="R1701" s="7">
        <v>0</v>
      </c>
    </row>
    <row r="1702" spans="1:18" ht="25.5" x14ac:dyDescent="0.2">
      <c r="A1702" s="5" t="s">
        <v>2432</v>
      </c>
      <c r="B1702" s="16" t="s">
        <v>2433</v>
      </c>
      <c r="C1702" s="7">
        <v>26000000</v>
      </c>
      <c r="D1702" s="7">
        <v>0</v>
      </c>
      <c r="E1702" s="7">
        <v>0</v>
      </c>
      <c r="F1702" s="7">
        <v>0</v>
      </c>
      <c r="G1702" s="7">
        <v>17275250</v>
      </c>
      <c r="H1702" s="7">
        <v>8724750</v>
      </c>
      <c r="I1702" s="7">
        <v>8724750</v>
      </c>
      <c r="J1702" s="7">
        <v>100</v>
      </c>
      <c r="K1702" s="7">
        <v>8724750</v>
      </c>
      <c r="L1702" s="7">
        <v>100</v>
      </c>
      <c r="M1702" s="7">
        <v>8724750</v>
      </c>
      <c r="N1702" s="7">
        <v>100</v>
      </c>
      <c r="O1702" s="7">
        <v>8724750</v>
      </c>
      <c r="P1702" s="7">
        <v>100</v>
      </c>
      <c r="Q1702" s="7">
        <v>0</v>
      </c>
      <c r="R1702" s="7">
        <v>0</v>
      </c>
    </row>
    <row r="1703" spans="1:18" ht="38.25" x14ac:dyDescent="0.2">
      <c r="A1703" s="5" t="s">
        <v>2434</v>
      </c>
      <c r="B1703" s="16" t="s">
        <v>2413</v>
      </c>
      <c r="C1703" s="7">
        <v>192048000</v>
      </c>
      <c r="D1703" s="7">
        <v>0</v>
      </c>
      <c r="E1703" s="7">
        <v>0</v>
      </c>
      <c r="F1703" s="7">
        <v>8047272</v>
      </c>
      <c r="G1703" s="7">
        <v>0</v>
      </c>
      <c r="H1703" s="7">
        <v>200095272</v>
      </c>
      <c r="I1703" s="7">
        <v>195804305</v>
      </c>
      <c r="J1703" s="7">
        <v>97.855538035901191</v>
      </c>
      <c r="K1703" s="7">
        <v>195804305</v>
      </c>
      <c r="L1703" s="7">
        <v>97.855538035901191</v>
      </c>
      <c r="M1703" s="7">
        <v>185897735</v>
      </c>
      <c r="N1703" s="7">
        <v>92.904611459285306</v>
      </c>
      <c r="O1703" s="7">
        <v>175058164</v>
      </c>
      <c r="P1703" s="7">
        <v>87.487406499040091</v>
      </c>
      <c r="Q1703" s="7">
        <v>4290967</v>
      </c>
      <c r="R1703" s="7">
        <v>2.1444619640987796</v>
      </c>
    </row>
    <row r="1704" spans="1:18" ht="25.5" x14ac:dyDescent="0.2">
      <c r="A1704" s="5" t="s">
        <v>2435</v>
      </c>
      <c r="B1704" s="16" t="s">
        <v>2436</v>
      </c>
      <c r="C1704" s="7">
        <v>114680000</v>
      </c>
      <c r="D1704" s="7">
        <v>0</v>
      </c>
      <c r="E1704" s="7">
        <v>10000000</v>
      </c>
      <c r="F1704" s="7">
        <v>0</v>
      </c>
      <c r="G1704" s="7">
        <v>0</v>
      </c>
      <c r="H1704" s="7">
        <v>104680000</v>
      </c>
      <c r="I1704" s="7">
        <v>104680000</v>
      </c>
      <c r="J1704" s="7">
        <v>100</v>
      </c>
      <c r="K1704" s="7">
        <v>104680000</v>
      </c>
      <c r="L1704" s="7">
        <v>100</v>
      </c>
      <c r="M1704" s="7">
        <v>104680000</v>
      </c>
      <c r="N1704" s="7">
        <v>100</v>
      </c>
      <c r="O1704" s="7">
        <v>104680000</v>
      </c>
      <c r="P1704" s="7">
        <v>100</v>
      </c>
      <c r="Q1704" s="7">
        <v>0</v>
      </c>
      <c r="R1704" s="7">
        <v>0</v>
      </c>
    </row>
    <row r="1705" spans="1:18" ht="25.5" x14ac:dyDescent="0.2">
      <c r="A1705" s="5" t="s">
        <v>2437</v>
      </c>
      <c r="B1705" s="16" t="s">
        <v>2415</v>
      </c>
      <c r="C1705" s="7">
        <v>0</v>
      </c>
      <c r="D1705" s="7">
        <v>0</v>
      </c>
      <c r="E1705" s="7">
        <v>0</v>
      </c>
      <c r="F1705" s="7">
        <v>23803376</v>
      </c>
      <c r="G1705" s="7">
        <v>52370</v>
      </c>
      <c r="H1705" s="7">
        <v>23751006</v>
      </c>
      <c r="I1705" s="7">
        <v>22771756</v>
      </c>
      <c r="J1705" s="7">
        <v>95.877016746153799</v>
      </c>
      <c r="K1705" s="7">
        <v>22771756</v>
      </c>
      <c r="L1705" s="7">
        <v>95.877016746153799</v>
      </c>
      <c r="M1705" s="7">
        <v>22771756</v>
      </c>
      <c r="N1705" s="7">
        <v>95.877016746153799</v>
      </c>
      <c r="O1705" s="7">
        <v>21368211</v>
      </c>
      <c r="P1705" s="7">
        <v>89.9676038985464</v>
      </c>
      <c r="Q1705" s="7">
        <v>979250</v>
      </c>
      <c r="R1705" s="7">
        <v>4.1229832538461695</v>
      </c>
    </row>
    <row r="1706" spans="1:18" x14ac:dyDescent="0.2">
      <c r="A1706" s="5" t="s">
        <v>2438</v>
      </c>
      <c r="B1706" s="14" t="s">
        <v>2402</v>
      </c>
      <c r="C1706" s="7">
        <v>0</v>
      </c>
      <c r="D1706" s="7">
        <v>0</v>
      </c>
      <c r="E1706" s="7">
        <v>0</v>
      </c>
      <c r="F1706" s="7">
        <v>124400</v>
      </c>
      <c r="G1706" s="7">
        <v>0</v>
      </c>
      <c r="H1706" s="7">
        <v>124400</v>
      </c>
      <c r="I1706" s="7">
        <v>124400</v>
      </c>
      <c r="J1706" s="7">
        <v>100</v>
      </c>
      <c r="K1706" s="7">
        <v>124400</v>
      </c>
      <c r="L1706" s="7">
        <v>100</v>
      </c>
      <c r="M1706" s="7">
        <v>124400</v>
      </c>
      <c r="N1706" s="7">
        <v>100</v>
      </c>
      <c r="O1706" s="7">
        <v>0</v>
      </c>
      <c r="P1706" s="7">
        <v>0</v>
      </c>
      <c r="Q1706" s="7">
        <v>0</v>
      </c>
      <c r="R1706" s="7">
        <v>0</v>
      </c>
    </row>
    <row r="1707" spans="1:18" ht="38.25" x14ac:dyDescent="0.2">
      <c r="A1707" s="5" t="s">
        <v>2439</v>
      </c>
      <c r="B1707" s="16" t="s">
        <v>2413</v>
      </c>
      <c r="C1707" s="7">
        <v>0</v>
      </c>
      <c r="D1707" s="7">
        <v>0</v>
      </c>
      <c r="E1707" s="7">
        <v>0</v>
      </c>
      <c r="F1707" s="7">
        <v>124400</v>
      </c>
      <c r="G1707" s="7">
        <v>0</v>
      </c>
      <c r="H1707" s="7">
        <v>124400</v>
      </c>
      <c r="I1707" s="7">
        <v>124400</v>
      </c>
      <c r="J1707" s="7">
        <v>100</v>
      </c>
      <c r="K1707" s="7">
        <v>124400</v>
      </c>
      <c r="L1707" s="7">
        <v>100</v>
      </c>
      <c r="M1707" s="7">
        <v>124400</v>
      </c>
      <c r="N1707" s="7">
        <v>100</v>
      </c>
      <c r="O1707" s="7">
        <v>0</v>
      </c>
      <c r="P1707" s="7">
        <v>0</v>
      </c>
      <c r="Q1707" s="7">
        <v>0</v>
      </c>
      <c r="R1707" s="7">
        <v>0</v>
      </c>
    </row>
    <row r="1708" spans="1:18" x14ac:dyDescent="0.2">
      <c r="A1708" s="5" t="s">
        <v>2440</v>
      </c>
      <c r="B1708" s="14" t="s">
        <v>2441</v>
      </c>
      <c r="C1708" s="7">
        <v>154904000</v>
      </c>
      <c r="D1708" s="7">
        <v>0</v>
      </c>
      <c r="E1708" s="7">
        <v>61798219</v>
      </c>
      <c r="F1708" s="7">
        <v>1409596</v>
      </c>
      <c r="G1708" s="7">
        <v>1409596</v>
      </c>
      <c r="H1708" s="7">
        <v>93105781</v>
      </c>
      <c r="I1708" s="7">
        <v>92493281</v>
      </c>
      <c r="J1708" s="7">
        <v>99.342146112280602</v>
      </c>
      <c r="K1708" s="7">
        <v>92493281</v>
      </c>
      <c r="L1708" s="7">
        <v>99.342146112280602</v>
      </c>
      <c r="M1708" s="7">
        <v>92493281</v>
      </c>
      <c r="N1708" s="7">
        <v>99.342146112280602</v>
      </c>
      <c r="O1708" s="7">
        <v>89570785</v>
      </c>
      <c r="P1708" s="7">
        <v>96.203247572779588</v>
      </c>
      <c r="Q1708" s="7">
        <v>612500</v>
      </c>
      <c r="R1708" s="7">
        <v>0.65785388771938902</v>
      </c>
    </row>
    <row r="1709" spans="1:18" ht="25.5" x14ac:dyDescent="0.2">
      <c r="A1709" s="5" t="s">
        <v>2442</v>
      </c>
      <c r="B1709" s="16" t="s">
        <v>2425</v>
      </c>
      <c r="C1709" s="7">
        <v>87804000</v>
      </c>
      <c r="D1709" s="7">
        <v>0</v>
      </c>
      <c r="E1709" s="7">
        <v>10448604</v>
      </c>
      <c r="F1709" s="7">
        <v>0</v>
      </c>
      <c r="G1709" s="7">
        <v>1409596</v>
      </c>
      <c r="H1709" s="7">
        <v>75945800</v>
      </c>
      <c r="I1709" s="7">
        <v>75945800</v>
      </c>
      <c r="J1709" s="7">
        <v>100</v>
      </c>
      <c r="K1709" s="7">
        <v>75945800</v>
      </c>
      <c r="L1709" s="7">
        <v>100</v>
      </c>
      <c r="M1709" s="7">
        <v>75945800</v>
      </c>
      <c r="N1709" s="7">
        <v>100</v>
      </c>
      <c r="O1709" s="7">
        <v>75945800</v>
      </c>
      <c r="P1709" s="7">
        <v>100</v>
      </c>
      <c r="Q1709" s="7">
        <v>0</v>
      </c>
      <c r="R1709" s="7">
        <v>0</v>
      </c>
    </row>
    <row r="1710" spans="1:18" x14ac:dyDescent="0.2">
      <c r="A1710" s="5" t="s">
        <v>2443</v>
      </c>
      <c r="B1710" s="14" t="s">
        <v>2429</v>
      </c>
      <c r="C1710" s="7">
        <v>36920000</v>
      </c>
      <c r="D1710" s="7">
        <v>0</v>
      </c>
      <c r="E1710" s="7">
        <v>34349615</v>
      </c>
      <c r="F1710" s="7">
        <v>0</v>
      </c>
      <c r="G1710" s="7">
        <v>0</v>
      </c>
      <c r="H1710" s="7">
        <v>2570385</v>
      </c>
      <c r="I1710" s="7">
        <v>2570385</v>
      </c>
      <c r="J1710" s="7">
        <v>100</v>
      </c>
      <c r="K1710" s="7">
        <v>2570385</v>
      </c>
      <c r="L1710" s="7">
        <v>100</v>
      </c>
      <c r="M1710" s="7">
        <v>2570385</v>
      </c>
      <c r="N1710" s="7">
        <v>100</v>
      </c>
      <c r="O1710" s="7">
        <v>570385</v>
      </c>
      <c r="P1710" s="7">
        <v>22.190644592152502</v>
      </c>
      <c r="Q1710" s="7">
        <v>0</v>
      </c>
      <c r="R1710" s="7">
        <v>0</v>
      </c>
    </row>
    <row r="1711" spans="1:18" ht="38.25" x14ac:dyDescent="0.2">
      <c r="A1711" s="5" t="s">
        <v>2444</v>
      </c>
      <c r="B1711" s="16" t="s">
        <v>2413</v>
      </c>
      <c r="C1711" s="7">
        <v>30180000</v>
      </c>
      <c r="D1711" s="7">
        <v>0</v>
      </c>
      <c r="E1711" s="7">
        <v>17000000</v>
      </c>
      <c r="F1711" s="7">
        <v>1409596</v>
      </c>
      <c r="G1711" s="7">
        <v>0</v>
      </c>
      <c r="H1711" s="7">
        <v>14589596</v>
      </c>
      <c r="I1711" s="7">
        <v>13977096</v>
      </c>
      <c r="J1711" s="7">
        <v>95.801802873773894</v>
      </c>
      <c r="K1711" s="7">
        <v>13977096</v>
      </c>
      <c r="L1711" s="7">
        <v>95.801802873773894</v>
      </c>
      <c r="M1711" s="7">
        <v>13977096</v>
      </c>
      <c r="N1711" s="7">
        <v>95.801802873773894</v>
      </c>
      <c r="O1711" s="7">
        <v>13054600</v>
      </c>
      <c r="P1711" s="7">
        <v>89.47883135352069</v>
      </c>
      <c r="Q1711" s="7">
        <v>612500</v>
      </c>
      <c r="R1711" s="7">
        <v>4.1981971262261091</v>
      </c>
    </row>
    <row r="1712" spans="1:18" x14ac:dyDescent="0.2">
      <c r="A1712" s="5" t="s">
        <v>2445</v>
      </c>
      <c r="B1712" s="14" t="s">
        <v>2446</v>
      </c>
      <c r="C1712" s="7">
        <v>0</v>
      </c>
      <c r="D1712" s="7">
        <v>3031189</v>
      </c>
      <c r="E1712" s="7">
        <v>0</v>
      </c>
      <c r="F1712" s="7">
        <v>0</v>
      </c>
      <c r="G1712" s="7">
        <v>0</v>
      </c>
      <c r="H1712" s="7">
        <v>3031189</v>
      </c>
      <c r="I1712" s="7">
        <v>3031189</v>
      </c>
      <c r="J1712" s="7">
        <v>100</v>
      </c>
      <c r="K1712" s="7">
        <v>3031189</v>
      </c>
      <c r="L1712" s="7">
        <v>100</v>
      </c>
      <c r="M1712" s="7">
        <v>3031189</v>
      </c>
      <c r="N1712" s="7">
        <v>100</v>
      </c>
      <c r="O1712" s="7">
        <v>3031189</v>
      </c>
      <c r="P1712" s="7">
        <v>100</v>
      </c>
      <c r="Q1712" s="7">
        <v>0</v>
      </c>
      <c r="R1712" s="7">
        <v>0</v>
      </c>
    </row>
    <row r="1713" spans="1:18" ht="25.5" x14ac:dyDescent="0.2">
      <c r="A1713" s="5" t="s">
        <v>2447</v>
      </c>
      <c r="B1713" s="16" t="s">
        <v>2425</v>
      </c>
      <c r="C1713" s="7">
        <v>0</v>
      </c>
      <c r="D1713" s="7">
        <v>3031189</v>
      </c>
      <c r="E1713" s="7">
        <v>0</v>
      </c>
      <c r="F1713" s="7">
        <v>0</v>
      </c>
      <c r="G1713" s="7">
        <v>0</v>
      </c>
      <c r="H1713" s="7">
        <v>3031189</v>
      </c>
      <c r="I1713" s="7">
        <v>3031189</v>
      </c>
      <c r="J1713" s="7">
        <v>100</v>
      </c>
      <c r="K1713" s="7">
        <v>3031189</v>
      </c>
      <c r="L1713" s="7">
        <v>100</v>
      </c>
      <c r="M1713" s="7">
        <v>3031189</v>
      </c>
      <c r="N1713" s="7">
        <v>100</v>
      </c>
      <c r="O1713" s="7">
        <v>3031189</v>
      </c>
      <c r="P1713" s="7">
        <v>100</v>
      </c>
      <c r="Q1713" s="7">
        <v>0</v>
      </c>
      <c r="R1713" s="7">
        <v>0</v>
      </c>
    </row>
    <row r="1714" spans="1:18" ht="25.5" x14ac:dyDescent="0.2">
      <c r="A1714" s="5" t="s">
        <v>2448</v>
      </c>
      <c r="B1714" s="16" t="s">
        <v>2449</v>
      </c>
      <c r="C1714" s="7">
        <v>0</v>
      </c>
      <c r="D1714" s="7">
        <v>0</v>
      </c>
      <c r="E1714" s="7">
        <v>0</v>
      </c>
      <c r="F1714" s="7">
        <v>0</v>
      </c>
      <c r="G1714" s="7">
        <v>0</v>
      </c>
      <c r="H1714" s="7">
        <v>0</v>
      </c>
      <c r="I1714" s="7">
        <v>0</v>
      </c>
      <c r="J1714" s="7">
        <v>0</v>
      </c>
      <c r="K1714" s="7">
        <v>0</v>
      </c>
      <c r="L1714" s="7">
        <v>0</v>
      </c>
      <c r="M1714" s="7">
        <v>0</v>
      </c>
      <c r="N1714" s="7">
        <v>0</v>
      </c>
      <c r="O1714" s="7">
        <v>0</v>
      </c>
      <c r="P1714" s="7">
        <v>0</v>
      </c>
      <c r="Q1714" s="7">
        <v>0</v>
      </c>
      <c r="R1714" s="7">
        <v>0</v>
      </c>
    </row>
    <row r="1715" spans="1:18" x14ac:dyDescent="0.2">
      <c r="A1715" s="5" t="s">
        <v>2450</v>
      </c>
      <c r="B1715" s="14" t="s">
        <v>82</v>
      </c>
      <c r="C1715" s="7">
        <v>0</v>
      </c>
      <c r="D1715" s="7">
        <v>330000000</v>
      </c>
      <c r="E1715" s="7">
        <v>0</v>
      </c>
      <c r="F1715" s="7">
        <v>18891035</v>
      </c>
      <c r="G1715" s="7">
        <v>4425669</v>
      </c>
      <c r="H1715" s="7">
        <v>344465366</v>
      </c>
      <c r="I1715" s="7">
        <v>331705697</v>
      </c>
      <c r="J1715" s="7">
        <v>96.295804960548594</v>
      </c>
      <c r="K1715" s="7">
        <v>331705697</v>
      </c>
      <c r="L1715" s="7">
        <v>96.295804960548594</v>
      </c>
      <c r="M1715" s="7">
        <v>331705697</v>
      </c>
      <c r="N1715" s="7">
        <v>96.295804960548594</v>
      </c>
      <c r="O1715" s="7">
        <v>276705697</v>
      </c>
      <c r="P1715" s="7">
        <v>80.329032846802889</v>
      </c>
      <c r="Q1715" s="7">
        <v>12759669</v>
      </c>
      <c r="R1715" s="7">
        <v>3.7041950394513701</v>
      </c>
    </row>
    <row r="1716" spans="1:18" ht="25.5" x14ac:dyDescent="0.2">
      <c r="A1716" s="5" t="s">
        <v>2451</v>
      </c>
      <c r="B1716" s="16" t="s">
        <v>2423</v>
      </c>
      <c r="C1716" s="7">
        <v>0</v>
      </c>
      <c r="D1716" s="7">
        <v>70000000</v>
      </c>
      <c r="E1716" s="7">
        <v>0</v>
      </c>
      <c r="F1716" s="7">
        <v>0</v>
      </c>
      <c r="G1716" s="7">
        <v>2247600</v>
      </c>
      <c r="H1716" s="7">
        <v>67752400</v>
      </c>
      <c r="I1716" s="7">
        <v>67752400</v>
      </c>
      <c r="J1716" s="7">
        <v>100</v>
      </c>
      <c r="K1716" s="7">
        <v>67752400</v>
      </c>
      <c r="L1716" s="7">
        <v>100</v>
      </c>
      <c r="M1716" s="7">
        <v>67752400</v>
      </c>
      <c r="N1716" s="7">
        <v>100</v>
      </c>
      <c r="O1716" s="7">
        <v>62752400</v>
      </c>
      <c r="P1716" s="7">
        <v>92.620187624349796</v>
      </c>
      <c r="Q1716" s="7">
        <v>0</v>
      </c>
      <c r="R1716" s="7">
        <v>0</v>
      </c>
    </row>
    <row r="1717" spans="1:18" ht="25.5" x14ac:dyDescent="0.2">
      <c r="A1717" s="5" t="s">
        <v>2452</v>
      </c>
      <c r="B1717" s="16" t="s">
        <v>2425</v>
      </c>
      <c r="C1717" s="7">
        <v>0</v>
      </c>
      <c r="D1717" s="7">
        <v>70000000</v>
      </c>
      <c r="E1717" s="7">
        <v>0</v>
      </c>
      <c r="F1717" s="7">
        <v>0</v>
      </c>
      <c r="G1717" s="7">
        <v>321269</v>
      </c>
      <c r="H1717" s="7">
        <v>69678731</v>
      </c>
      <c r="I1717" s="7">
        <v>69678731</v>
      </c>
      <c r="J1717" s="7">
        <v>100</v>
      </c>
      <c r="K1717" s="7">
        <v>69678731</v>
      </c>
      <c r="L1717" s="7">
        <v>100</v>
      </c>
      <c r="M1717" s="7">
        <v>69678731</v>
      </c>
      <c r="N1717" s="7">
        <v>100</v>
      </c>
      <c r="O1717" s="7">
        <v>69678731</v>
      </c>
      <c r="P1717" s="7">
        <v>100</v>
      </c>
      <c r="Q1717" s="7">
        <v>0</v>
      </c>
      <c r="R1717" s="7">
        <v>0</v>
      </c>
    </row>
    <row r="1718" spans="1:18" ht="25.5" x14ac:dyDescent="0.2">
      <c r="A1718" s="5" t="s">
        <v>2453</v>
      </c>
      <c r="B1718" s="16" t="s">
        <v>2427</v>
      </c>
      <c r="C1718" s="7">
        <v>0</v>
      </c>
      <c r="D1718" s="7">
        <v>70000000</v>
      </c>
      <c r="E1718" s="7">
        <v>0</v>
      </c>
      <c r="F1718" s="7">
        <v>0</v>
      </c>
      <c r="G1718" s="7">
        <v>1524000</v>
      </c>
      <c r="H1718" s="7">
        <v>68476000</v>
      </c>
      <c r="I1718" s="7">
        <v>64276000</v>
      </c>
      <c r="J1718" s="7">
        <v>93.866464162626301</v>
      </c>
      <c r="K1718" s="7">
        <v>64276000</v>
      </c>
      <c r="L1718" s="7">
        <v>93.866464162626301</v>
      </c>
      <c r="M1718" s="7">
        <v>64276000</v>
      </c>
      <c r="N1718" s="7">
        <v>93.866464162626301</v>
      </c>
      <c r="O1718" s="7">
        <v>64276000</v>
      </c>
      <c r="P1718" s="7">
        <v>93.866464162626301</v>
      </c>
      <c r="Q1718" s="7">
        <v>4200000</v>
      </c>
      <c r="R1718" s="7">
        <v>6.133535837373679</v>
      </c>
    </row>
    <row r="1719" spans="1:18" ht="25.5" x14ac:dyDescent="0.2">
      <c r="A1719" s="5" t="s">
        <v>2454</v>
      </c>
      <c r="B1719" s="16" t="s">
        <v>2449</v>
      </c>
      <c r="C1719" s="7">
        <v>0</v>
      </c>
      <c r="D1719" s="7">
        <v>30000000</v>
      </c>
      <c r="E1719" s="7">
        <v>0</v>
      </c>
      <c r="F1719" s="7">
        <v>0</v>
      </c>
      <c r="G1719" s="7">
        <v>0</v>
      </c>
      <c r="H1719" s="7">
        <v>30000000</v>
      </c>
      <c r="I1719" s="7">
        <v>30000000</v>
      </c>
      <c r="J1719" s="7">
        <v>100</v>
      </c>
      <c r="K1719" s="7">
        <v>30000000</v>
      </c>
      <c r="L1719" s="7">
        <v>100</v>
      </c>
      <c r="M1719" s="7">
        <v>30000000</v>
      </c>
      <c r="N1719" s="7">
        <v>100</v>
      </c>
      <c r="O1719" s="7">
        <v>30000000</v>
      </c>
      <c r="P1719" s="7">
        <v>100</v>
      </c>
      <c r="Q1719" s="7">
        <v>0</v>
      </c>
      <c r="R1719" s="7">
        <v>0</v>
      </c>
    </row>
    <row r="1720" spans="1:18" ht="38.25" x14ac:dyDescent="0.2">
      <c r="A1720" s="5" t="s">
        <v>2455</v>
      </c>
      <c r="B1720" s="16" t="s">
        <v>2413</v>
      </c>
      <c r="C1720" s="7">
        <v>0</v>
      </c>
      <c r="D1720" s="7">
        <v>50000000</v>
      </c>
      <c r="E1720" s="7">
        <v>0</v>
      </c>
      <c r="F1720" s="7">
        <v>8559669</v>
      </c>
      <c r="G1720" s="7">
        <v>0</v>
      </c>
      <c r="H1720" s="7">
        <v>58559669</v>
      </c>
      <c r="I1720" s="7">
        <v>50000000</v>
      </c>
      <c r="J1720" s="7">
        <v>85.382996273424993</v>
      </c>
      <c r="K1720" s="7">
        <v>50000000</v>
      </c>
      <c r="L1720" s="7">
        <v>85.382996273424993</v>
      </c>
      <c r="M1720" s="7">
        <v>50000000</v>
      </c>
      <c r="N1720" s="7">
        <v>85.382996273424993</v>
      </c>
      <c r="O1720" s="7">
        <v>0</v>
      </c>
      <c r="P1720" s="7">
        <v>0</v>
      </c>
      <c r="Q1720" s="7">
        <v>8559669</v>
      </c>
      <c r="R1720" s="7">
        <v>14.617003726575</v>
      </c>
    </row>
    <row r="1721" spans="1:18" ht="25.5" x14ac:dyDescent="0.2">
      <c r="A1721" s="5" t="s">
        <v>2456</v>
      </c>
      <c r="B1721" s="16" t="s">
        <v>2436</v>
      </c>
      <c r="C1721" s="7">
        <v>0</v>
      </c>
      <c r="D1721" s="7">
        <v>10000000</v>
      </c>
      <c r="E1721" s="7">
        <v>0</v>
      </c>
      <c r="F1721" s="7">
        <v>0</v>
      </c>
      <c r="G1721" s="7">
        <v>332800</v>
      </c>
      <c r="H1721" s="7">
        <v>9667200</v>
      </c>
      <c r="I1721" s="7">
        <v>9667200</v>
      </c>
      <c r="J1721" s="7">
        <v>100</v>
      </c>
      <c r="K1721" s="7">
        <v>9667200</v>
      </c>
      <c r="L1721" s="7">
        <v>100</v>
      </c>
      <c r="M1721" s="7">
        <v>9667200</v>
      </c>
      <c r="N1721" s="7">
        <v>100</v>
      </c>
      <c r="O1721" s="7">
        <v>9667200</v>
      </c>
      <c r="P1721" s="7">
        <v>100</v>
      </c>
      <c r="Q1721" s="7">
        <v>0</v>
      </c>
      <c r="R1721" s="7">
        <v>0</v>
      </c>
    </row>
    <row r="1722" spans="1:18" ht="25.5" x14ac:dyDescent="0.2">
      <c r="A1722" s="5" t="s">
        <v>2457</v>
      </c>
      <c r="B1722" s="16" t="s">
        <v>2415</v>
      </c>
      <c r="C1722" s="7">
        <v>0</v>
      </c>
      <c r="D1722" s="7">
        <v>30000000</v>
      </c>
      <c r="E1722" s="7">
        <v>0</v>
      </c>
      <c r="F1722" s="7">
        <v>10331366</v>
      </c>
      <c r="G1722" s="7">
        <v>0</v>
      </c>
      <c r="H1722" s="7">
        <v>40331366</v>
      </c>
      <c r="I1722" s="7">
        <v>40331366</v>
      </c>
      <c r="J1722" s="7">
        <v>100</v>
      </c>
      <c r="K1722" s="7">
        <v>40331366</v>
      </c>
      <c r="L1722" s="7">
        <v>100</v>
      </c>
      <c r="M1722" s="7">
        <v>40331366</v>
      </c>
      <c r="N1722" s="7">
        <v>100</v>
      </c>
      <c r="O1722" s="7">
        <v>40331366</v>
      </c>
      <c r="P1722" s="7">
        <v>100</v>
      </c>
      <c r="Q1722" s="7">
        <v>0</v>
      </c>
      <c r="R1722" s="7">
        <v>0</v>
      </c>
    </row>
    <row r="1723" spans="1:18" x14ac:dyDescent="0.2">
      <c r="A1723" s="5" t="s">
        <v>2458</v>
      </c>
      <c r="B1723" s="14" t="s">
        <v>2459</v>
      </c>
      <c r="C1723" s="7">
        <v>0</v>
      </c>
      <c r="D1723" s="7">
        <v>72100000</v>
      </c>
      <c r="E1723" s="7">
        <v>0</v>
      </c>
      <c r="F1723" s="7">
        <v>0</v>
      </c>
      <c r="G1723" s="7">
        <v>0</v>
      </c>
      <c r="H1723" s="7">
        <v>72100000</v>
      </c>
      <c r="I1723" s="7">
        <v>35100000</v>
      </c>
      <c r="J1723" s="7">
        <v>48.6823855755895</v>
      </c>
      <c r="K1723" s="7">
        <v>35100000</v>
      </c>
      <c r="L1723" s="7">
        <v>48.6823855755895</v>
      </c>
      <c r="M1723" s="7">
        <v>35100000</v>
      </c>
      <c r="N1723" s="7">
        <v>48.6823855755895</v>
      </c>
      <c r="O1723" s="7">
        <v>0</v>
      </c>
      <c r="P1723" s="7">
        <v>0</v>
      </c>
      <c r="Q1723" s="7">
        <v>37000000</v>
      </c>
      <c r="R1723" s="7">
        <v>51.317614424410493</v>
      </c>
    </row>
    <row r="1724" spans="1:18" ht="25.5" x14ac:dyDescent="0.2">
      <c r="A1724" s="5" t="s">
        <v>2460</v>
      </c>
      <c r="B1724" s="16" t="s">
        <v>2425</v>
      </c>
      <c r="C1724" s="7">
        <v>0</v>
      </c>
      <c r="D1724" s="7">
        <v>72100000</v>
      </c>
      <c r="E1724" s="7">
        <v>0</v>
      </c>
      <c r="F1724" s="7">
        <v>0</v>
      </c>
      <c r="G1724" s="7">
        <v>0</v>
      </c>
      <c r="H1724" s="7">
        <v>72100000</v>
      </c>
      <c r="I1724" s="7">
        <v>35100000</v>
      </c>
      <c r="J1724" s="7">
        <v>48.6823855755895</v>
      </c>
      <c r="K1724" s="7">
        <v>35100000</v>
      </c>
      <c r="L1724" s="7">
        <v>48.6823855755895</v>
      </c>
      <c r="M1724" s="7">
        <v>35100000</v>
      </c>
      <c r="N1724" s="7">
        <v>48.6823855755895</v>
      </c>
      <c r="O1724" s="7">
        <v>0</v>
      </c>
      <c r="P1724" s="7">
        <v>0</v>
      </c>
      <c r="Q1724" s="7">
        <v>37000000</v>
      </c>
      <c r="R1724" s="7">
        <v>51.317614424410493</v>
      </c>
    </row>
    <row r="1725" spans="1:18" ht="25.5" x14ac:dyDescent="0.2">
      <c r="A1725" s="5" t="s">
        <v>2461</v>
      </c>
      <c r="B1725" s="16" t="s">
        <v>2385</v>
      </c>
      <c r="C1725" s="7">
        <v>0</v>
      </c>
      <c r="D1725" s="7">
        <v>4674197</v>
      </c>
      <c r="E1725" s="7">
        <v>0</v>
      </c>
      <c r="F1725" s="7">
        <v>2709255</v>
      </c>
      <c r="G1725" s="7">
        <v>0</v>
      </c>
      <c r="H1725" s="7">
        <v>7383452</v>
      </c>
      <c r="I1725" s="7">
        <v>6835079</v>
      </c>
      <c r="J1725" s="7">
        <v>92.572945554464198</v>
      </c>
      <c r="K1725" s="7">
        <v>6835079</v>
      </c>
      <c r="L1725" s="7">
        <v>92.572945554464198</v>
      </c>
      <c r="M1725" s="7">
        <v>6835079</v>
      </c>
      <c r="N1725" s="7">
        <v>92.572945554464198</v>
      </c>
      <c r="O1725" s="7">
        <v>2056400</v>
      </c>
      <c r="P1725" s="7">
        <v>27.851471100509599</v>
      </c>
      <c r="Q1725" s="7">
        <v>548373</v>
      </c>
      <c r="R1725" s="7">
        <v>7.4270544455357701</v>
      </c>
    </row>
    <row r="1726" spans="1:18" ht="38.25" x14ac:dyDescent="0.2">
      <c r="A1726" s="5" t="s">
        <v>2462</v>
      </c>
      <c r="B1726" s="16" t="s">
        <v>2413</v>
      </c>
      <c r="C1726" s="7">
        <v>0</v>
      </c>
      <c r="D1726" s="7">
        <v>4674197</v>
      </c>
      <c r="E1726" s="7">
        <v>0</v>
      </c>
      <c r="F1726" s="7">
        <v>0</v>
      </c>
      <c r="G1726" s="7">
        <v>0</v>
      </c>
      <c r="H1726" s="7">
        <v>4674197</v>
      </c>
      <c r="I1726" s="7">
        <v>4674197</v>
      </c>
      <c r="J1726" s="7">
        <v>100</v>
      </c>
      <c r="K1726" s="7">
        <v>4674197</v>
      </c>
      <c r="L1726" s="7">
        <v>100</v>
      </c>
      <c r="M1726" s="7">
        <v>4674197</v>
      </c>
      <c r="N1726" s="7">
        <v>100</v>
      </c>
      <c r="O1726" s="7">
        <v>0</v>
      </c>
      <c r="P1726" s="7">
        <v>0</v>
      </c>
      <c r="Q1726" s="7">
        <v>0</v>
      </c>
      <c r="R1726" s="7">
        <v>0</v>
      </c>
    </row>
    <row r="1727" spans="1:18" ht="25.5" x14ac:dyDescent="0.2">
      <c r="A1727" s="5" t="s">
        <v>2463</v>
      </c>
      <c r="B1727" s="16" t="s">
        <v>2415</v>
      </c>
      <c r="C1727" s="7">
        <v>0</v>
      </c>
      <c r="D1727" s="7">
        <v>0</v>
      </c>
      <c r="E1727" s="7">
        <v>0</v>
      </c>
      <c r="F1727" s="7">
        <v>2709255</v>
      </c>
      <c r="G1727" s="7">
        <v>0</v>
      </c>
      <c r="H1727" s="7">
        <v>2709255</v>
      </c>
      <c r="I1727" s="7">
        <v>2160882</v>
      </c>
      <c r="J1727" s="7">
        <v>79.759269614709595</v>
      </c>
      <c r="K1727" s="7">
        <v>2160882</v>
      </c>
      <c r="L1727" s="7">
        <v>79.759269614709595</v>
      </c>
      <c r="M1727" s="7">
        <v>2160882</v>
      </c>
      <c r="N1727" s="7">
        <v>79.759269614709595</v>
      </c>
      <c r="O1727" s="7">
        <v>2056400</v>
      </c>
      <c r="P1727" s="7">
        <v>75.902785082984096</v>
      </c>
      <c r="Q1727" s="7">
        <v>548373</v>
      </c>
      <c r="R1727" s="7">
        <v>20.240730385290398</v>
      </c>
    </row>
    <row r="1728" spans="1:18" x14ac:dyDescent="0.2">
      <c r="A1728" s="5" t="s">
        <v>2464</v>
      </c>
      <c r="B1728" s="14" t="s">
        <v>2388</v>
      </c>
      <c r="C1728" s="7">
        <v>0</v>
      </c>
      <c r="D1728" s="7">
        <v>51737172</v>
      </c>
      <c r="E1728" s="7">
        <v>0</v>
      </c>
      <c r="F1728" s="7">
        <v>14152664</v>
      </c>
      <c r="G1728" s="7">
        <v>12640000</v>
      </c>
      <c r="H1728" s="7">
        <v>53249836</v>
      </c>
      <c r="I1728" s="7">
        <v>52198314</v>
      </c>
      <c r="J1728" s="7">
        <v>98.025304716431393</v>
      </c>
      <c r="K1728" s="7">
        <v>52198314</v>
      </c>
      <c r="L1728" s="7">
        <v>98.025304716431393</v>
      </c>
      <c r="M1728" s="7">
        <v>52198314</v>
      </c>
      <c r="N1728" s="7">
        <v>98.025304716431393</v>
      </c>
      <c r="O1728" s="7">
        <v>44956680</v>
      </c>
      <c r="P1728" s="7">
        <v>84.425950156916898</v>
      </c>
      <c r="Q1728" s="7">
        <v>1051522</v>
      </c>
      <c r="R1728" s="7">
        <v>1.9746952835685698</v>
      </c>
    </row>
    <row r="1729" spans="1:18" ht="25.5" x14ac:dyDescent="0.2">
      <c r="A1729" s="5" t="s">
        <v>2465</v>
      </c>
      <c r="B1729" s="16" t="s">
        <v>2423</v>
      </c>
      <c r="C1729" s="7">
        <v>0</v>
      </c>
      <c r="D1729" s="7">
        <v>20000000</v>
      </c>
      <c r="E1729" s="7">
        <v>0</v>
      </c>
      <c r="F1729" s="7">
        <v>0</v>
      </c>
      <c r="G1729" s="7">
        <v>12560000</v>
      </c>
      <c r="H1729" s="7">
        <v>7440000</v>
      </c>
      <c r="I1729" s="7">
        <v>7440000</v>
      </c>
      <c r="J1729" s="7">
        <v>100</v>
      </c>
      <c r="K1729" s="7">
        <v>7440000</v>
      </c>
      <c r="L1729" s="7">
        <v>100</v>
      </c>
      <c r="M1729" s="7">
        <v>7440000</v>
      </c>
      <c r="N1729" s="7">
        <v>100</v>
      </c>
      <c r="O1729" s="7">
        <v>5830000</v>
      </c>
      <c r="P1729" s="7">
        <v>78.360215053763397</v>
      </c>
      <c r="Q1729" s="7">
        <v>0</v>
      </c>
      <c r="R1729" s="7">
        <v>0</v>
      </c>
    </row>
    <row r="1730" spans="1:18" ht="25.5" x14ac:dyDescent="0.2">
      <c r="A1730" s="5" t="s">
        <v>2466</v>
      </c>
      <c r="B1730" s="16" t="s">
        <v>2425</v>
      </c>
      <c r="C1730" s="7">
        <v>0</v>
      </c>
      <c r="D1730" s="7">
        <v>2868070</v>
      </c>
      <c r="E1730" s="7">
        <v>0</v>
      </c>
      <c r="F1730" s="7">
        <v>80000</v>
      </c>
      <c r="G1730" s="7">
        <v>0</v>
      </c>
      <c r="H1730" s="7">
        <v>2948070</v>
      </c>
      <c r="I1730" s="7">
        <v>2948070</v>
      </c>
      <c r="J1730" s="7">
        <v>100</v>
      </c>
      <c r="K1730" s="7">
        <v>2948070</v>
      </c>
      <c r="L1730" s="7">
        <v>100</v>
      </c>
      <c r="M1730" s="7">
        <v>2948070</v>
      </c>
      <c r="N1730" s="7">
        <v>100</v>
      </c>
      <c r="O1730" s="7">
        <v>1431000</v>
      </c>
      <c r="P1730" s="7">
        <v>48.540231405631502</v>
      </c>
      <c r="Q1730" s="7">
        <v>0</v>
      </c>
      <c r="R1730" s="7">
        <v>0</v>
      </c>
    </row>
    <row r="1731" spans="1:18" ht="25.5" x14ac:dyDescent="0.2">
      <c r="A1731" s="5" t="s">
        <v>2467</v>
      </c>
      <c r="B1731" s="16" t="s">
        <v>2427</v>
      </c>
      <c r="C1731" s="7">
        <v>0</v>
      </c>
      <c r="D1731" s="7">
        <v>3190000</v>
      </c>
      <c r="E1731" s="7">
        <v>0</v>
      </c>
      <c r="F1731" s="7">
        <v>0</v>
      </c>
      <c r="G1731" s="7">
        <v>0</v>
      </c>
      <c r="H1731" s="7">
        <v>3190000</v>
      </c>
      <c r="I1731" s="7">
        <v>3190000</v>
      </c>
      <c r="J1731" s="7">
        <v>100</v>
      </c>
      <c r="K1731" s="7">
        <v>3190000</v>
      </c>
      <c r="L1731" s="7">
        <v>100</v>
      </c>
      <c r="M1731" s="7">
        <v>3190000</v>
      </c>
      <c r="N1731" s="7">
        <v>100</v>
      </c>
      <c r="O1731" s="7">
        <v>1457500</v>
      </c>
      <c r="P1731" s="7">
        <v>45.689655172413794</v>
      </c>
      <c r="Q1731" s="7">
        <v>0</v>
      </c>
      <c r="R1731" s="7">
        <v>0</v>
      </c>
    </row>
    <row r="1732" spans="1:18" ht="25.5" x14ac:dyDescent="0.2">
      <c r="A1732" s="5" t="s">
        <v>2468</v>
      </c>
      <c r="B1732" s="16" t="s">
        <v>2449</v>
      </c>
      <c r="C1732" s="7">
        <v>0</v>
      </c>
      <c r="D1732" s="7">
        <v>9715769</v>
      </c>
      <c r="E1732" s="7">
        <v>0</v>
      </c>
      <c r="F1732" s="7">
        <v>0</v>
      </c>
      <c r="G1732" s="7">
        <v>0</v>
      </c>
      <c r="H1732" s="7">
        <v>9715769</v>
      </c>
      <c r="I1732" s="7">
        <v>9715769</v>
      </c>
      <c r="J1732" s="7">
        <v>100</v>
      </c>
      <c r="K1732" s="7">
        <v>9715769</v>
      </c>
      <c r="L1732" s="7">
        <v>100</v>
      </c>
      <c r="M1732" s="7">
        <v>9715769</v>
      </c>
      <c r="N1732" s="7">
        <v>100</v>
      </c>
      <c r="O1732" s="7">
        <v>8401369</v>
      </c>
      <c r="P1732" s="7">
        <v>86.471477450729793</v>
      </c>
      <c r="Q1732" s="7">
        <v>0</v>
      </c>
      <c r="R1732" s="7">
        <v>0</v>
      </c>
    </row>
    <row r="1733" spans="1:18" ht="25.5" x14ac:dyDescent="0.2">
      <c r="A1733" s="5" t="s">
        <v>2469</v>
      </c>
      <c r="B1733" s="16" t="s">
        <v>2433</v>
      </c>
      <c r="C1733" s="7">
        <v>0</v>
      </c>
      <c r="D1733" s="7">
        <v>80000</v>
      </c>
      <c r="E1733" s="7">
        <v>0</v>
      </c>
      <c r="F1733" s="7">
        <v>0</v>
      </c>
      <c r="G1733" s="7">
        <v>80000</v>
      </c>
      <c r="H1733" s="7">
        <v>0</v>
      </c>
      <c r="I1733" s="7">
        <v>0</v>
      </c>
      <c r="J1733" s="7">
        <v>0</v>
      </c>
      <c r="K1733" s="7">
        <v>0</v>
      </c>
      <c r="L1733" s="7">
        <v>0</v>
      </c>
      <c r="M1733" s="7">
        <v>0</v>
      </c>
      <c r="N1733" s="7">
        <v>0</v>
      </c>
      <c r="O1733" s="7">
        <v>0</v>
      </c>
      <c r="P1733" s="7">
        <v>0</v>
      </c>
      <c r="Q1733" s="7">
        <v>0</v>
      </c>
      <c r="R1733" s="7">
        <v>0</v>
      </c>
    </row>
    <row r="1734" spans="1:18" ht="38.25" x14ac:dyDescent="0.2">
      <c r="A1734" s="5" t="s">
        <v>2470</v>
      </c>
      <c r="B1734" s="16" t="s">
        <v>2413</v>
      </c>
      <c r="C1734" s="7">
        <v>0</v>
      </c>
      <c r="D1734" s="7">
        <v>0</v>
      </c>
      <c r="E1734" s="7">
        <v>0</v>
      </c>
      <c r="F1734" s="7">
        <v>600664</v>
      </c>
      <c r="G1734" s="7">
        <v>0</v>
      </c>
      <c r="H1734" s="7">
        <v>600664</v>
      </c>
      <c r="I1734" s="7">
        <v>600664</v>
      </c>
      <c r="J1734" s="7">
        <v>100</v>
      </c>
      <c r="K1734" s="7">
        <v>600664</v>
      </c>
      <c r="L1734" s="7">
        <v>100</v>
      </c>
      <c r="M1734" s="7">
        <v>600664</v>
      </c>
      <c r="N1734" s="7">
        <v>100</v>
      </c>
      <c r="O1734" s="7">
        <v>0</v>
      </c>
      <c r="P1734" s="7">
        <v>0</v>
      </c>
      <c r="Q1734" s="7">
        <v>0</v>
      </c>
      <c r="R1734" s="7">
        <v>0</v>
      </c>
    </row>
    <row r="1735" spans="1:18" ht="25.5" x14ac:dyDescent="0.2">
      <c r="A1735" s="5" t="s">
        <v>2471</v>
      </c>
      <c r="B1735" s="16" t="s">
        <v>2436</v>
      </c>
      <c r="C1735" s="7">
        <v>0</v>
      </c>
      <c r="D1735" s="7">
        <v>9540000</v>
      </c>
      <c r="E1735" s="7">
        <v>0</v>
      </c>
      <c r="F1735" s="7">
        <v>912000</v>
      </c>
      <c r="G1735" s="7">
        <v>0</v>
      </c>
      <c r="H1735" s="7">
        <v>10452000</v>
      </c>
      <c r="I1735" s="7">
        <v>10452000</v>
      </c>
      <c r="J1735" s="7">
        <v>100</v>
      </c>
      <c r="K1735" s="7">
        <v>10452000</v>
      </c>
      <c r="L1735" s="7">
        <v>100</v>
      </c>
      <c r="M1735" s="7">
        <v>10452000</v>
      </c>
      <c r="N1735" s="7">
        <v>100</v>
      </c>
      <c r="O1735" s="7">
        <v>10452000</v>
      </c>
      <c r="P1735" s="7">
        <v>100</v>
      </c>
      <c r="Q1735" s="7">
        <v>0</v>
      </c>
      <c r="R1735" s="7">
        <v>0</v>
      </c>
    </row>
    <row r="1736" spans="1:18" ht="25.5" x14ac:dyDescent="0.2">
      <c r="A1736" s="5" t="s">
        <v>2472</v>
      </c>
      <c r="B1736" s="16" t="s">
        <v>2415</v>
      </c>
      <c r="C1736" s="7">
        <v>0</v>
      </c>
      <c r="D1736" s="7">
        <v>6343333</v>
      </c>
      <c r="E1736" s="7">
        <v>0</v>
      </c>
      <c r="F1736" s="7">
        <v>12560000</v>
      </c>
      <c r="G1736" s="7">
        <v>0</v>
      </c>
      <c r="H1736" s="7">
        <v>18903333</v>
      </c>
      <c r="I1736" s="7">
        <v>17851811</v>
      </c>
      <c r="J1736" s="7">
        <v>94.437372499336504</v>
      </c>
      <c r="K1736" s="7">
        <v>17851811</v>
      </c>
      <c r="L1736" s="7">
        <v>94.437372499336504</v>
      </c>
      <c r="M1736" s="7">
        <v>17851811</v>
      </c>
      <c r="N1736" s="7">
        <v>94.437372499336504</v>
      </c>
      <c r="O1736" s="7">
        <v>17384811</v>
      </c>
      <c r="P1736" s="7">
        <v>91.966908692768598</v>
      </c>
      <c r="Q1736" s="7">
        <v>1051522</v>
      </c>
      <c r="R1736" s="7">
        <v>5.5626275006635097</v>
      </c>
    </row>
    <row r="1737" spans="1:18" ht="25.5" x14ac:dyDescent="0.2">
      <c r="A1737" s="5" t="s">
        <v>2473</v>
      </c>
      <c r="B1737" s="16" t="s">
        <v>2474</v>
      </c>
      <c r="C1737" s="7">
        <v>0</v>
      </c>
      <c r="D1737" s="7">
        <v>4810000</v>
      </c>
      <c r="E1737" s="7">
        <v>0</v>
      </c>
      <c r="F1737" s="7">
        <v>3086600</v>
      </c>
      <c r="G1737" s="7">
        <v>3086600</v>
      </c>
      <c r="H1737" s="7">
        <v>4810000</v>
      </c>
      <c r="I1737" s="7">
        <v>3779800</v>
      </c>
      <c r="J1737" s="7">
        <v>78.582120582120595</v>
      </c>
      <c r="K1737" s="7">
        <v>3779800</v>
      </c>
      <c r="L1737" s="7">
        <v>78.582120582120595</v>
      </c>
      <c r="M1737" s="7">
        <v>3779800</v>
      </c>
      <c r="N1737" s="7">
        <v>78.582120582120595</v>
      </c>
      <c r="O1737" s="7">
        <v>3513900</v>
      </c>
      <c r="P1737" s="7">
        <v>73.054054054054106</v>
      </c>
      <c r="Q1737" s="7">
        <v>1030200</v>
      </c>
      <c r="R1737" s="7">
        <v>21.417879417879398</v>
      </c>
    </row>
    <row r="1738" spans="1:18" ht="25.5" x14ac:dyDescent="0.2">
      <c r="A1738" s="5" t="s">
        <v>2475</v>
      </c>
      <c r="B1738" s="16" t="s">
        <v>2427</v>
      </c>
      <c r="C1738" s="7">
        <v>0</v>
      </c>
      <c r="D1738" s="7">
        <v>4810000</v>
      </c>
      <c r="E1738" s="7">
        <v>0</v>
      </c>
      <c r="F1738" s="7">
        <v>0</v>
      </c>
      <c r="G1738" s="7">
        <v>3086600</v>
      </c>
      <c r="H1738" s="7">
        <v>1723400</v>
      </c>
      <c r="I1738" s="7">
        <v>1723400</v>
      </c>
      <c r="J1738" s="7">
        <v>100</v>
      </c>
      <c r="K1738" s="7">
        <v>1723400</v>
      </c>
      <c r="L1738" s="7">
        <v>100</v>
      </c>
      <c r="M1738" s="7">
        <v>1723400</v>
      </c>
      <c r="N1738" s="7">
        <v>100</v>
      </c>
      <c r="O1738" s="7">
        <v>1457500</v>
      </c>
      <c r="P1738" s="7">
        <v>84.571196472090108</v>
      </c>
      <c r="Q1738" s="7">
        <v>0</v>
      </c>
      <c r="R1738" s="7">
        <v>0</v>
      </c>
    </row>
    <row r="1739" spans="1:18" ht="38.25" x14ac:dyDescent="0.2">
      <c r="A1739" s="5" t="s">
        <v>2476</v>
      </c>
      <c r="B1739" s="16" t="s">
        <v>2413</v>
      </c>
      <c r="C1739" s="7">
        <v>0</v>
      </c>
      <c r="D1739" s="7">
        <v>0</v>
      </c>
      <c r="E1739" s="7">
        <v>0</v>
      </c>
      <c r="F1739" s="7">
        <v>3086600</v>
      </c>
      <c r="G1739" s="7">
        <v>0</v>
      </c>
      <c r="H1739" s="7">
        <v>3086600</v>
      </c>
      <c r="I1739" s="7">
        <v>2056400</v>
      </c>
      <c r="J1739" s="7">
        <v>66.623469189399302</v>
      </c>
      <c r="K1739" s="7">
        <v>2056400</v>
      </c>
      <c r="L1739" s="7">
        <v>66.623469189399302</v>
      </c>
      <c r="M1739" s="7">
        <v>2056400</v>
      </c>
      <c r="N1739" s="7">
        <v>66.623469189399302</v>
      </c>
      <c r="O1739" s="7">
        <v>2056400</v>
      </c>
      <c r="P1739" s="7">
        <v>66.623469189399302</v>
      </c>
      <c r="Q1739" s="7">
        <v>1030200</v>
      </c>
      <c r="R1739" s="7">
        <v>33.376530810600698</v>
      </c>
    </row>
    <row r="1740" spans="1:18" ht="25.5" x14ac:dyDescent="0.2">
      <c r="A1740" s="5" t="s">
        <v>2477</v>
      </c>
      <c r="B1740" s="16" t="s">
        <v>2478</v>
      </c>
      <c r="C1740" s="7">
        <v>0</v>
      </c>
      <c r="D1740" s="7">
        <v>8678826</v>
      </c>
      <c r="E1740" s="7">
        <v>0</v>
      </c>
      <c r="F1740" s="7">
        <v>0</v>
      </c>
      <c r="G1740" s="7">
        <v>0</v>
      </c>
      <c r="H1740" s="7">
        <v>8678826</v>
      </c>
      <c r="I1740" s="7">
        <v>8678826</v>
      </c>
      <c r="J1740" s="7">
        <v>100</v>
      </c>
      <c r="K1740" s="7">
        <v>8678826</v>
      </c>
      <c r="L1740" s="7">
        <v>100</v>
      </c>
      <c r="M1740" s="7">
        <v>8678826</v>
      </c>
      <c r="N1740" s="7">
        <v>100</v>
      </c>
      <c r="O1740" s="7">
        <v>0</v>
      </c>
      <c r="P1740" s="7">
        <v>0</v>
      </c>
      <c r="Q1740" s="7">
        <v>0</v>
      </c>
      <c r="R1740" s="7">
        <v>0</v>
      </c>
    </row>
    <row r="1741" spans="1:18" ht="38.25" x14ac:dyDescent="0.2">
      <c r="A1741" s="5" t="s">
        <v>2479</v>
      </c>
      <c r="B1741" s="16" t="s">
        <v>2413</v>
      </c>
      <c r="C1741" s="7">
        <v>0</v>
      </c>
      <c r="D1741" s="7">
        <v>8678826</v>
      </c>
      <c r="E1741" s="7">
        <v>0</v>
      </c>
      <c r="F1741" s="7">
        <v>0</v>
      </c>
      <c r="G1741" s="7">
        <v>0</v>
      </c>
      <c r="H1741" s="7">
        <v>8678826</v>
      </c>
      <c r="I1741" s="7">
        <v>8678826</v>
      </c>
      <c r="J1741" s="7">
        <v>100</v>
      </c>
      <c r="K1741" s="7">
        <v>8678826</v>
      </c>
      <c r="L1741" s="7">
        <v>100</v>
      </c>
      <c r="M1741" s="7">
        <v>8678826</v>
      </c>
      <c r="N1741" s="7">
        <v>100</v>
      </c>
      <c r="O1741" s="7">
        <v>0</v>
      </c>
      <c r="P1741" s="7">
        <v>0</v>
      </c>
      <c r="Q1741" s="7">
        <v>0</v>
      </c>
      <c r="R1741" s="7">
        <v>0</v>
      </c>
    </row>
    <row r="1742" spans="1:18" x14ac:dyDescent="0.2">
      <c r="A1742" s="5" t="s">
        <v>2480</v>
      </c>
      <c r="B1742" s="14" t="s">
        <v>2481</v>
      </c>
      <c r="C1742" s="7">
        <v>0</v>
      </c>
      <c r="D1742" s="7">
        <v>0</v>
      </c>
      <c r="E1742" s="7">
        <v>0</v>
      </c>
      <c r="F1742" s="7">
        <v>0</v>
      </c>
      <c r="G1742" s="7">
        <v>0</v>
      </c>
      <c r="H1742" s="7">
        <v>0</v>
      </c>
      <c r="I1742" s="7">
        <v>0</v>
      </c>
      <c r="J1742" s="7">
        <v>0</v>
      </c>
      <c r="K1742" s="7">
        <v>0</v>
      </c>
      <c r="L1742" s="7">
        <v>0</v>
      </c>
      <c r="M1742" s="7">
        <v>0</v>
      </c>
      <c r="N1742" s="7">
        <v>0</v>
      </c>
      <c r="O1742" s="7">
        <v>0</v>
      </c>
      <c r="P1742" s="7">
        <v>0</v>
      </c>
      <c r="Q1742" s="7">
        <v>0</v>
      </c>
      <c r="R1742" s="7">
        <v>0</v>
      </c>
    </row>
    <row r="1743" spans="1:18" ht="25.5" x14ac:dyDescent="0.2">
      <c r="A1743" s="5" t="s">
        <v>2482</v>
      </c>
      <c r="B1743" s="16" t="s">
        <v>2425</v>
      </c>
      <c r="C1743" s="7">
        <v>0</v>
      </c>
      <c r="D1743" s="7">
        <v>0</v>
      </c>
      <c r="E1743" s="7">
        <v>0</v>
      </c>
      <c r="F1743" s="7">
        <v>0</v>
      </c>
      <c r="G1743" s="7">
        <v>0</v>
      </c>
      <c r="H1743" s="7">
        <v>0</v>
      </c>
      <c r="I1743" s="7">
        <v>0</v>
      </c>
      <c r="J1743" s="7">
        <v>0</v>
      </c>
      <c r="K1743" s="7">
        <v>0</v>
      </c>
      <c r="L1743" s="7">
        <v>0</v>
      </c>
      <c r="M1743" s="7">
        <v>0</v>
      </c>
      <c r="N1743" s="7">
        <v>0</v>
      </c>
      <c r="O1743" s="7">
        <v>0</v>
      </c>
      <c r="P1743" s="7">
        <v>0</v>
      </c>
      <c r="Q1743" s="7">
        <v>0</v>
      </c>
      <c r="R1743" s="7">
        <v>0</v>
      </c>
    </row>
    <row r="1744" spans="1:18" x14ac:dyDescent="0.2">
      <c r="A1744" s="5" t="s">
        <v>2483</v>
      </c>
      <c r="B1744" s="14" t="s">
        <v>2484</v>
      </c>
      <c r="C1744" s="7">
        <v>0</v>
      </c>
      <c r="D1744" s="7">
        <v>0</v>
      </c>
      <c r="E1744" s="7">
        <v>0</v>
      </c>
      <c r="F1744" s="7">
        <v>0</v>
      </c>
      <c r="G1744" s="7">
        <v>0</v>
      </c>
      <c r="H1744" s="7">
        <v>0</v>
      </c>
      <c r="I1744" s="7">
        <v>0</v>
      </c>
      <c r="J1744" s="7">
        <v>0</v>
      </c>
      <c r="K1744" s="7">
        <v>0</v>
      </c>
      <c r="L1744" s="7">
        <v>0</v>
      </c>
      <c r="M1744" s="7">
        <v>0</v>
      </c>
      <c r="N1744" s="7">
        <v>0</v>
      </c>
      <c r="O1744" s="7">
        <v>0</v>
      </c>
      <c r="P1744" s="7">
        <v>0</v>
      </c>
      <c r="Q1744" s="7">
        <v>0</v>
      </c>
      <c r="R1744" s="7">
        <v>0</v>
      </c>
    </row>
    <row r="1745" spans="1:18" ht="25.5" x14ac:dyDescent="0.2">
      <c r="A1745" s="5" t="s">
        <v>2485</v>
      </c>
      <c r="B1745" s="16" t="s">
        <v>2415</v>
      </c>
      <c r="C1745" s="7">
        <v>0</v>
      </c>
      <c r="D1745" s="7">
        <v>0</v>
      </c>
      <c r="E1745" s="7">
        <v>0</v>
      </c>
      <c r="F1745" s="7">
        <v>0</v>
      </c>
      <c r="G1745" s="7">
        <v>0</v>
      </c>
      <c r="H1745" s="7">
        <v>0</v>
      </c>
      <c r="I1745" s="7">
        <v>0</v>
      </c>
      <c r="J1745" s="7">
        <v>0</v>
      </c>
      <c r="K1745" s="7">
        <v>0</v>
      </c>
      <c r="L1745" s="7">
        <v>0</v>
      </c>
      <c r="M1745" s="7">
        <v>0</v>
      </c>
      <c r="N1745" s="7">
        <v>0</v>
      </c>
      <c r="O1745" s="7">
        <v>0</v>
      </c>
      <c r="P1745" s="7">
        <v>0</v>
      </c>
      <c r="Q1745" s="7">
        <v>0</v>
      </c>
      <c r="R1745" s="7">
        <v>0</v>
      </c>
    </row>
    <row r="1746" spans="1:18" x14ac:dyDescent="0.2">
      <c r="A1746" s="5" t="s">
        <v>2486</v>
      </c>
      <c r="B1746" s="14" t="s">
        <v>2487</v>
      </c>
      <c r="C1746" s="7">
        <v>0</v>
      </c>
      <c r="D1746" s="7">
        <v>16229187</v>
      </c>
      <c r="E1746" s="7">
        <v>0</v>
      </c>
      <c r="F1746" s="7">
        <v>0</v>
      </c>
      <c r="G1746" s="7">
        <v>0</v>
      </c>
      <c r="H1746" s="7">
        <v>16229187</v>
      </c>
      <c r="I1746" s="7">
        <v>16229187</v>
      </c>
      <c r="J1746" s="7">
        <v>100</v>
      </c>
      <c r="K1746" s="7">
        <v>16229187</v>
      </c>
      <c r="L1746" s="7">
        <v>100</v>
      </c>
      <c r="M1746" s="7">
        <v>16229187</v>
      </c>
      <c r="N1746" s="7">
        <v>100</v>
      </c>
      <c r="O1746" s="7">
        <v>16229187</v>
      </c>
      <c r="P1746" s="7">
        <v>100</v>
      </c>
      <c r="Q1746" s="7">
        <v>0</v>
      </c>
      <c r="R1746" s="7">
        <v>0</v>
      </c>
    </row>
    <row r="1747" spans="1:18" ht="25.5" x14ac:dyDescent="0.2">
      <c r="A1747" s="5" t="s">
        <v>2488</v>
      </c>
      <c r="B1747" s="16" t="s">
        <v>2425</v>
      </c>
      <c r="C1747" s="7">
        <v>0</v>
      </c>
      <c r="D1747" s="7">
        <v>16229187</v>
      </c>
      <c r="E1747" s="7">
        <v>0</v>
      </c>
      <c r="F1747" s="7">
        <v>0</v>
      </c>
      <c r="G1747" s="7">
        <v>0</v>
      </c>
      <c r="H1747" s="7">
        <v>16229187</v>
      </c>
      <c r="I1747" s="7">
        <v>16229187</v>
      </c>
      <c r="J1747" s="7">
        <v>100</v>
      </c>
      <c r="K1747" s="7">
        <v>16229187</v>
      </c>
      <c r="L1747" s="7">
        <v>100</v>
      </c>
      <c r="M1747" s="7">
        <v>16229187</v>
      </c>
      <c r="N1747" s="7">
        <v>100</v>
      </c>
      <c r="O1747" s="7">
        <v>16229187</v>
      </c>
      <c r="P1747" s="7">
        <v>100</v>
      </c>
      <c r="Q1747" s="7">
        <v>0</v>
      </c>
      <c r="R1747" s="7">
        <v>0</v>
      </c>
    </row>
    <row r="1748" spans="1:18" x14ac:dyDescent="0.2">
      <c r="A1748" s="5" t="s">
        <v>2489</v>
      </c>
      <c r="B1748" s="14" t="s">
        <v>2490</v>
      </c>
      <c r="C1748" s="7">
        <v>0</v>
      </c>
      <c r="D1748" s="7">
        <v>6100308</v>
      </c>
      <c r="E1748" s="7">
        <v>0</v>
      </c>
      <c r="F1748" s="7">
        <v>0</v>
      </c>
      <c r="G1748" s="7">
        <v>0</v>
      </c>
      <c r="H1748" s="7">
        <v>6100308</v>
      </c>
      <c r="I1748" s="7">
        <v>6100308</v>
      </c>
      <c r="J1748" s="7">
        <v>100</v>
      </c>
      <c r="K1748" s="7">
        <v>6100308</v>
      </c>
      <c r="L1748" s="7">
        <v>100</v>
      </c>
      <c r="M1748" s="7">
        <v>6100308</v>
      </c>
      <c r="N1748" s="7">
        <v>100</v>
      </c>
      <c r="O1748" s="7">
        <v>6100308</v>
      </c>
      <c r="P1748" s="7">
        <v>100</v>
      </c>
      <c r="Q1748" s="7">
        <v>0</v>
      </c>
      <c r="R1748" s="7">
        <v>0</v>
      </c>
    </row>
    <row r="1749" spans="1:18" ht="25.5" x14ac:dyDescent="0.2">
      <c r="A1749" s="5" t="s">
        <v>2491</v>
      </c>
      <c r="B1749" s="16" t="s">
        <v>2425</v>
      </c>
      <c r="C1749" s="7">
        <v>0</v>
      </c>
      <c r="D1749" s="7">
        <v>6100308</v>
      </c>
      <c r="E1749" s="7">
        <v>0</v>
      </c>
      <c r="F1749" s="7">
        <v>0</v>
      </c>
      <c r="G1749" s="7">
        <v>0</v>
      </c>
      <c r="H1749" s="7">
        <v>6100308</v>
      </c>
      <c r="I1749" s="7">
        <v>6100308</v>
      </c>
      <c r="J1749" s="7">
        <v>100</v>
      </c>
      <c r="K1749" s="7">
        <v>6100308</v>
      </c>
      <c r="L1749" s="7">
        <v>100</v>
      </c>
      <c r="M1749" s="7">
        <v>6100308</v>
      </c>
      <c r="N1749" s="7">
        <v>100</v>
      </c>
      <c r="O1749" s="7">
        <v>6100308</v>
      </c>
      <c r="P1749" s="7">
        <v>100</v>
      </c>
      <c r="Q1749" s="7">
        <v>0</v>
      </c>
      <c r="R1749" s="7">
        <v>0</v>
      </c>
    </row>
    <row r="1750" spans="1:18" x14ac:dyDescent="0.2">
      <c r="A1750" s="5" t="s">
        <v>2492</v>
      </c>
      <c r="B1750" s="14" t="s">
        <v>2493</v>
      </c>
      <c r="C1750" s="7">
        <v>0</v>
      </c>
      <c r="D1750" s="7">
        <v>2983500</v>
      </c>
      <c r="E1750" s="7">
        <v>0</v>
      </c>
      <c r="F1750" s="7">
        <v>0</v>
      </c>
      <c r="G1750" s="7">
        <v>0</v>
      </c>
      <c r="H1750" s="7">
        <v>2983500</v>
      </c>
      <c r="I1750" s="7">
        <v>0</v>
      </c>
      <c r="J1750" s="7">
        <v>0</v>
      </c>
      <c r="K1750" s="7">
        <v>0</v>
      </c>
      <c r="L1750" s="7">
        <v>0</v>
      </c>
      <c r="M1750" s="7">
        <v>0</v>
      </c>
      <c r="N1750" s="7">
        <v>0</v>
      </c>
      <c r="O1750" s="7">
        <v>0</v>
      </c>
      <c r="P1750" s="7">
        <v>0</v>
      </c>
      <c r="Q1750" s="7">
        <v>2983500</v>
      </c>
      <c r="R1750" s="7">
        <v>100</v>
      </c>
    </row>
    <row r="1751" spans="1:18" ht="38.25" x14ac:dyDescent="0.2">
      <c r="A1751" s="5" t="s">
        <v>2494</v>
      </c>
      <c r="B1751" s="16" t="s">
        <v>2413</v>
      </c>
      <c r="C1751" s="7">
        <v>0</v>
      </c>
      <c r="D1751" s="7">
        <v>2983500</v>
      </c>
      <c r="E1751" s="7">
        <v>0</v>
      </c>
      <c r="F1751" s="7">
        <v>0</v>
      </c>
      <c r="G1751" s="7">
        <v>0</v>
      </c>
      <c r="H1751" s="7">
        <v>2983500</v>
      </c>
      <c r="I1751" s="7">
        <v>0</v>
      </c>
      <c r="J1751" s="7">
        <v>0</v>
      </c>
      <c r="K1751" s="7">
        <v>0</v>
      </c>
      <c r="L1751" s="7">
        <v>0</v>
      </c>
      <c r="M1751" s="7">
        <v>0</v>
      </c>
      <c r="N1751" s="7">
        <v>0</v>
      </c>
      <c r="O1751" s="7">
        <v>0</v>
      </c>
      <c r="P1751" s="7">
        <v>0</v>
      </c>
      <c r="Q1751" s="7">
        <v>2983500</v>
      </c>
      <c r="R1751" s="7">
        <v>100</v>
      </c>
    </row>
    <row r="1752" spans="1:18" x14ac:dyDescent="0.2">
      <c r="A1752" s="5" t="s">
        <v>2495</v>
      </c>
      <c r="B1752" s="14" t="s">
        <v>2496</v>
      </c>
      <c r="C1752" s="7">
        <v>0</v>
      </c>
      <c r="D1752" s="7">
        <v>2360000</v>
      </c>
      <c r="E1752" s="7">
        <v>0</v>
      </c>
      <c r="F1752" s="7">
        <v>0</v>
      </c>
      <c r="G1752" s="7">
        <v>0</v>
      </c>
      <c r="H1752" s="7">
        <v>2360000</v>
      </c>
      <c r="I1752" s="7">
        <v>2360000</v>
      </c>
      <c r="J1752" s="7">
        <v>100</v>
      </c>
      <c r="K1752" s="7">
        <v>2360000</v>
      </c>
      <c r="L1752" s="7">
        <v>100</v>
      </c>
      <c r="M1752" s="7">
        <v>2360000</v>
      </c>
      <c r="N1752" s="7">
        <v>100</v>
      </c>
      <c r="O1752" s="7">
        <v>2360000</v>
      </c>
      <c r="P1752" s="7">
        <v>100</v>
      </c>
      <c r="Q1752" s="7">
        <v>0</v>
      </c>
      <c r="R1752" s="7">
        <v>0</v>
      </c>
    </row>
    <row r="1753" spans="1:18" ht="25.5" x14ac:dyDescent="0.2">
      <c r="A1753" s="5" t="s">
        <v>2497</v>
      </c>
      <c r="B1753" s="16" t="s">
        <v>2436</v>
      </c>
      <c r="C1753" s="7">
        <v>0</v>
      </c>
      <c r="D1753" s="7">
        <v>2360000</v>
      </c>
      <c r="E1753" s="7">
        <v>0</v>
      </c>
      <c r="F1753" s="7">
        <v>0</v>
      </c>
      <c r="G1753" s="7">
        <v>0</v>
      </c>
      <c r="H1753" s="7">
        <v>2360000</v>
      </c>
      <c r="I1753" s="7">
        <v>2360000</v>
      </c>
      <c r="J1753" s="7">
        <v>100</v>
      </c>
      <c r="K1753" s="7">
        <v>2360000</v>
      </c>
      <c r="L1753" s="7">
        <v>100</v>
      </c>
      <c r="M1753" s="7">
        <v>2360000</v>
      </c>
      <c r="N1753" s="7">
        <v>100</v>
      </c>
      <c r="O1753" s="7">
        <v>2360000</v>
      </c>
      <c r="P1753" s="7">
        <v>100</v>
      </c>
      <c r="Q1753" s="7">
        <v>0</v>
      </c>
      <c r="R1753" s="7">
        <v>0</v>
      </c>
    </row>
    <row r="1754" spans="1:18" x14ac:dyDescent="0.2">
      <c r="A1754" s="5" t="s">
        <v>2498</v>
      </c>
      <c r="B1754" s="14" t="s">
        <v>2499</v>
      </c>
      <c r="C1754" s="7">
        <v>1054793332</v>
      </c>
      <c r="D1754" s="7">
        <v>115134029</v>
      </c>
      <c r="E1754" s="7">
        <v>92000000</v>
      </c>
      <c r="F1754" s="7">
        <v>0</v>
      </c>
      <c r="G1754" s="7">
        <v>0</v>
      </c>
      <c r="H1754" s="7">
        <v>1077927361</v>
      </c>
      <c r="I1754" s="7">
        <v>1048553828</v>
      </c>
      <c r="J1754" s="7">
        <v>97.274998848461394</v>
      </c>
      <c r="K1754" s="7">
        <v>1048553828</v>
      </c>
      <c r="L1754" s="7">
        <v>97.274998848461394</v>
      </c>
      <c r="M1754" s="7">
        <v>1048553828</v>
      </c>
      <c r="N1754" s="7">
        <v>97.274998848461394</v>
      </c>
      <c r="O1754" s="7">
        <v>990068220</v>
      </c>
      <c r="P1754" s="7">
        <v>91.849252168671896</v>
      </c>
      <c r="Q1754" s="7">
        <v>29373533</v>
      </c>
      <c r="R1754" s="7">
        <v>2.7250011515386299</v>
      </c>
    </row>
    <row r="1755" spans="1:18" x14ac:dyDescent="0.2">
      <c r="A1755" s="5" t="s">
        <v>2500</v>
      </c>
      <c r="B1755" s="14" t="s">
        <v>2501</v>
      </c>
      <c r="C1755" s="7">
        <v>1054793332</v>
      </c>
      <c r="D1755" s="7">
        <v>115134029</v>
      </c>
      <c r="E1755" s="7">
        <v>92000000</v>
      </c>
      <c r="F1755" s="7">
        <v>0</v>
      </c>
      <c r="G1755" s="7">
        <v>0</v>
      </c>
      <c r="H1755" s="7">
        <v>1077927361</v>
      </c>
      <c r="I1755" s="7">
        <v>1048553828</v>
      </c>
      <c r="J1755" s="7">
        <v>97.274998848461394</v>
      </c>
      <c r="K1755" s="7">
        <v>1048553828</v>
      </c>
      <c r="L1755" s="7">
        <v>97.274998848461394</v>
      </c>
      <c r="M1755" s="7">
        <v>1048553828</v>
      </c>
      <c r="N1755" s="7">
        <v>97.274998848461394</v>
      </c>
      <c r="O1755" s="7">
        <v>990068220</v>
      </c>
      <c r="P1755" s="7">
        <v>91.849252168671896</v>
      </c>
      <c r="Q1755" s="7">
        <v>29373533</v>
      </c>
      <c r="R1755" s="7">
        <v>2.7250011515386299</v>
      </c>
    </row>
    <row r="1756" spans="1:18" x14ac:dyDescent="0.2">
      <c r="A1756" s="5" t="s">
        <v>2502</v>
      </c>
      <c r="B1756" s="14" t="s">
        <v>2376</v>
      </c>
      <c r="C1756" s="7">
        <v>956874332</v>
      </c>
      <c r="D1756" s="7">
        <v>0</v>
      </c>
      <c r="E1756" s="7">
        <v>52000000</v>
      </c>
      <c r="F1756" s="7">
        <v>0</v>
      </c>
      <c r="G1756" s="7">
        <v>0</v>
      </c>
      <c r="H1756" s="7">
        <v>904874332</v>
      </c>
      <c r="I1756" s="7">
        <v>891091875</v>
      </c>
      <c r="J1756" s="7">
        <v>98.476865072574483</v>
      </c>
      <c r="K1756" s="7">
        <v>891091875</v>
      </c>
      <c r="L1756" s="7">
        <v>98.476865072574483</v>
      </c>
      <c r="M1756" s="7">
        <v>891091875</v>
      </c>
      <c r="N1756" s="7">
        <v>98.476865072574483</v>
      </c>
      <c r="O1756" s="7">
        <v>835456831</v>
      </c>
      <c r="P1756" s="7">
        <v>92.328492637583196</v>
      </c>
      <c r="Q1756" s="7">
        <v>13782457</v>
      </c>
      <c r="R1756" s="7">
        <v>1.52313492742548</v>
      </c>
    </row>
    <row r="1757" spans="1:18" ht="25.5" x14ac:dyDescent="0.2">
      <c r="A1757" s="5" t="s">
        <v>2503</v>
      </c>
      <c r="B1757" s="16" t="s">
        <v>2504</v>
      </c>
      <c r="C1757" s="7">
        <v>446344728</v>
      </c>
      <c r="D1757" s="7">
        <v>0</v>
      </c>
      <c r="E1757" s="7">
        <v>52000000</v>
      </c>
      <c r="F1757" s="7">
        <v>0</v>
      </c>
      <c r="G1757" s="7">
        <v>0</v>
      </c>
      <c r="H1757" s="7">
        <v>394344728</v>
      </c>
      <c r="I1757" s="7">
        <v>380562271</v>
      </c>
      <c r="J1757" s="7">
        <v>96.504972420982895</v>
      </c>
      <c r="K1757" s="7">
        <v>380562271</v>
      </c>
      <c r="L1757" s="7">
        <v>96.504972420982895</v>
      </c>
      <c r="M1757" s="7">
        <v>380562271</v>
      </c>
      <c r="N1757" s="7">
        <v>96.504972420982895</v>
      </c>
      <c r="O1757" s="7">
        <v>324927227</v>
      </c>
      <c r="P1757" s="7">
        <v>82.396746787495985</v>
      </c>
      <c r="Q1757" s="7">
        <v>13782457</v>
      </c>
      <c r="R1757" s="7">
        <v>3.4950275790171101</v>
      </c>
    </row>
    <row r="1758" spans="1:18" x14ac:dyDescent="0.2">
      <c r="A1758" s="5" t="s">
        <v>2505</v>
      </c>
      <c r="B1758" s="14" t="s">
        <v>2506</v>
      </c>
      <c r="C1758" s="7">
        <v>510529604</v>
      </c>
      <c r="D1758" s="7">
        <v>0</v>
      </c>
      <c r="E1758" s="7">
        <v>0</v>
      </c>
      <c r="F1758" s="7">
        <v>0</v>
      </c>
      <c r="G1758" s="7">
        <v>0</v>
      </c>
      <c r="H1758" s="7">
        <v>510529604</v>
      </c>
      <c r="I1758" s="7">
        <v>510529604</v>
      </c>
      <c r="J1758" s="7">
        <v>100</v>
      </c>
      <c r="K1758" s="7">
        <v>510529604</v>
      </c>
      <c r="L1758" s="7">
        <v>100</v>
      </c>
      <c r="M1758" s="7">
        <v>510529604</v>
      </c>
      <c r="N1758" s="7">
        <v>100</v>
      </c>
      <c r="O1758" s="7">
        <v>510529604</v>
      </c>
      <c r="P1758" s="7">
        <v>100</v>
      </c>
      <c r="Q1758" s="7">
        <v>0</v>
      </c>
      <c r="R1758" s="7">
        <v>0</v>
      </c>
    </row>
    <row r="1759" spans="1:18" x14ac:dyDescent="0.2">
      <c r="A1759" s="5" t="s">
        <v>2507</v>
      </c>
      <c r="B1759" s="14" t="s">
        <v>2441</v>
      </c>
      <c r="C1759" s="7">
        <v>97919000</v>
      </c>
      <c r="D1759" s="7">
        <v>0</v>
      </c>
      <c r="E1759" s="7">
        <v>40000000</v>
      </c>
      <c r="F1759" s="7">
        <v>0</v>
      </c>
      <c r="G1759" s="7">
        <v>0</v>
      </c>
      <c r="H1759" s="7">
        <v>57919000</v>
      </c>
      <c r="I1759" s="7">
        <v>55470396</v>
      </c>
      <c r="J1759" s="7">
        <v>95.772364854365591</v>
      </c>
      <c r="K1759" s="7">
        <v>55470396</v>
      </c>
      <c r="L1759" s="7">
        <v>95.772364854365591</v>
      </c>
      <c r="M1759" s="7">
        <v>55470396</v>
      </c>
      <c r="N1759" s="7">
        <v>95.772364854365591</v>
      </c>
      <c r="O1759" s="7">
        <v>55470396</v>
      </c>
      <c r="P1759" s="7">
        <v>95.772364854365591</v>
      </c>
      <c r="Q1759" s="7">
        <v>2448604</v>
      </c>
      <c r="R1759" s="7">
        <v>4.2276351456344194</v>
      </c>
    </row>
    <row r="1760" spans="1:18" x14ac:dyDescent="0.2">
      <c r="A1760" s="5" t="s">
        <v>2508</v>
      </c>
      <c r="B1760" s="14" t="s">
        <v>2506</v>
      </c>
      <c r="C1760" s="7">
        <v>97919000</v>
      </c>
      <c r="D1760" s="7">
        <v>0</v>
      </c>
      <c r="E1760" s="7">
        <v>40000000</v>
      </c>
      <c r="F1760" s="7">
        <v>0</v>
      </c>
      <c r="G1760" s="7">
        <v>0</v>
      </c>
      <c r="H1760" s="7">
        <v>57919000</v>
      </c>
      <c r="I1760" s="7">
        <v>55470396</v>
      </c>
      <c r="J1760" s="7">
        <v>95.772364854365591</v>
      </c>
      <c r="K1760" s="7">
        <v>55470396</v>
      </c>
      <c r="L1760" s="7">
        <v>95.772364854365591</v>
      </c>
      <c r="M1760" s="7">
        <v>55470396</v>
      </c>
      <c r="N1760" s="7">
        <v>95.772364854365591</v>
      </c>
      <c r="O1760" s="7">
        <v>55470396</v>
      </c>
      <c r="P1760" s="7">
        <v>95.772364854365591</v>
      </c>
      <c r="Q1760" s="7">
        <v>2448604</v>
      </c>
      <c r="R1760" s="7">
        <v>4.2276351456344194</v>
      </c>
    </row>
    <row r="1761" spans="1:18" ht="25.5" x14ac:dyDescent="0.2">
      <c r="A1761" s="5" t="s">
        <v>2509</v>
      </c>
      <c r="B1761" s="16" t="s">
        <v>2510</v>
      </c>
      <c r="C1761" s="7">
        <v>0</v>
      </c>
      <c r="D1761" s="7">
        <v>0</v>
      </c>
      <c r="E1761" s="7">
        <v>0</v>
      </c>
      <c r="F1761" s="7">
        <v>0</v>
      </c>
      <c r="G1761" s="7">
        <v>0</v>
      </c>
      <c r="H1761" s="7">
        <v>0</v>
      </c>
      <c r="I1761" s="7">
        <v>0</v>
      </c>
      <c r="J1761" s="7">
        <v>0</v>
      </c>
      <c r="K1761" s="7">
        <v>0</v>
      </c>
      <c r="L1761" s="7">
        <v>0</v>
      </c>
      <c r="M1761" s="7">
        <v>0</v>
      </c>
      <c r="N1761" s="7">
        <v>0</v>
      </c>
      <c r="O1761" s="7">
        <v>0</v>
      </c>
      <c r="P1761" s="7">
        <v>0</v>
      </c>
      <c r="Q1761" s="7">
        <v>0</v>
      </c>
      <c r="R1761" s="7">
        <v>0</v>
      </c>
    </row>
    <row r="1762" spans="1:18" ht="25.5" x14ac:dyDescent="0.2">
      <c r="A1762" s="5" t="s">
        <v>2511</v>
      </c>
      <c r="B1762" s="16" t="s">
        <v>2504</v>
      </c>
      <c r="C1762" s="7">
        <v>0</v>
      </c>
      <c r="D1762" s="7">
        <v>0</v>
      </c>
      <c r="E1762" s="7">
        <v>0</v>
      </c>
      <c r="F1762" s="7">
        <v>0</v>
      </c>
      <c r="G1762" s="7">
        <v>0</v>
      </c>
      <c r="H1762" s="7">
        <v>0</v>
      </c>
      <c r="I1762" s="7">
        <v>0</v>
      </c>
      <c r="J1762" s="7">
        <v>0</v>
      </c>
      <c r="K1762" s="7">
        <v>0</v>
      </c>
      <c r="L1762" s="7">
        <v>0</v>
      </c>
      <c r="M1762" s="7">
        <v>0</v>
      </c>
      <c r="N1762" s="7">
        <v>0</v>
      </c>
      <c r="O1762" s="7">
        <v>0</v>
      </c>
      <c r="P1762" s="7">
        <v>0</v>
      </c>
      <c r="Q1762" s="7">
        <v>0</v>
      </c>
      <c r="R1762" s="7">
        <v>0</v>
      </c>
    </row>
    <row r="1763" spans="1:18" ht="25.5" x14ac:dyDescent="0.2">
      <c r="A1763" s="5" t="s">
        <v>2512</v>
      </c>
      <c r="B1763" s="16" t="s">
        <v>2385</v>
      </c>
      <c r="C1763" s="7">
        <v>0</v>
      </c>
      <c r="D1763" s="7">
        <v>1487356</v>
      </c>
      <c r="E1763" s="7">
        <v>0</v>
      </c>
      <c r="F1763" s="7">
        <v>0</v>
      </c>
      <c r="G1763" s="7">
        <v>0</v>
      </c>
      <c r="H1763" s="7">
        <v>1487356</v>
      </c>
      <c r="I1763" s="7">
        <v>1219000</v>
      </c>
      <c r="J1763" s="7">
        <v>81.957513870250295</v>
      </c>
      <c r="K1763" s="7">
        <v>1219000</v>
      </c>
      <c r="L1763" s="7">
        <v>81.957513870250295</v>
      </c>
      <c r="M1763" s="7">
        <v>1219000</v>
      </c>
      <c r="N1763" s="7">
        <v>81.957513870250295</v>
      </c>
      <c r="O1763" s="7">
        <v>0</v>
      </c>
      <c r="P1763" s="7">
        <v>0</v>
      </c>
      <c r="Q1763" s="7">
        <v>268356</v>
      </c>
      <c r="R1763" s="7">
        <v>18.042486129749701</v>
      </c>
    </row>
    <row r="1764" spans="1:18" ht="25.5" x14ac:dyDescent="0.2">
      <c r="A1764" s="5" t="s">
        <v>2513</v>
      </c>
      <c r="B1764" s="16" t="s">
        <v>2504</v>
      </c>
      <c r="C1764" s="7">
        <v>0</v>
      </c>
      <c r="D1764" s="7">
        <v>1487356</v>
      </c>
      <c r="E1764" s="7">
        <v>0</v>
      </c>
      <c r="F1764" s="7">
        <v>0</v>
      </c>
      <c r="G1764" s="7">
        <v>0</v>
      </c>
      <c r="H1764" s="7">
        <v>1487356</v>
      </c>
      <c r="I1764" s="7">
        <v>1219000</v>
      </c>
      <c r="J1764" s="7">
        <v>81.957513870250295</v>
      </c>
      <c r="K1764" s="7">
        <v>1219000</v>
      </c>
      <c r="L1764" s="7">
        <v>81.957513870250295</v>
      </c>
      <c r="M1764" s="7">
        <v>1219000</v>
      </c>
      <c r="N1764" s="7">
        <v>81.957513870250295</v>
      </c>
      <c r="O1764" s="7">
        <v>0</v>
      </c>
      <c r="P1764" s="7">
        <v>0</v>
      </c>
      <c r="Q1764" s="7">
        <v>268356</v>
      </c>
      <c r="R1764" s="7">
        <v>18.042486129749701</v>
      </c>
    </row>
    <row r="1765" spans="1:18" x14ac:dyDescent="0.2">
      <c r="A1765" s="5" t="s">
        <v>2514</v>
      </c>
      <c r="B1765" s="14" t="s">
        <v>2388</v>
      </c>
      <c r="C1765" s="7">
        <v>0</v>
      </c>
      <c r="D1765" s="7">
        <v>89021325</v>
      </c>
      <c r="E1765" s="7">
        <v>0</v>
      </c>
      <c r="F1765" s="7">
        <v>0</v>
      </c>
      <c r="G1765" s="7">
        <v>0</v>
      </c>
      <c r="H1765" s="7">
        <v>89021325</v>
      </c>
      <c r="I1765" s="7">
        <v>89021325</v>
      </c>
      <c r="J1765" s="7">
        <v>100</v>
      </c>
      <c r="K1765" s="7">
        <v>89021325</v>
      </c>
      <c r="L1765" s="7">
        <v>100</v>
      </c>
      <c r="M1765" s="7">
        <v>89021325</v>
      </c>
      <c r="N1765" s="7">
        <v>100</v>
      </c>
      <c r="O1765" s="7">
        <v>88367307</v>
      </c>
      <c r="P1765" s="7">
        <v>99.26532434784589</v>
      </c>
      <c r="Q1765" s="7">
        <v>0</v>
      </c>
      <c r="R1765" s="7">
        <v>0</v>
      </c>
    </row>
    <row r="1766" spans="1:18" ht="25.5" x14ac:dyDescent="0.2">
      <c r="A1766" s="5" t="s">
        <v>2515</v>
      </c>
      <c r="B1766" s="16" t="s">
        <v>2504</v>
      </c>
      <c r="C1766" s="7">
        <v>0</v>
      </c>
      <c r="D1766" s="7">
        <v>4573518</v>
      </c>
      <c r="E1766" s="7">
        <v>0</v>
      </c>
      <c r="F1766" s="7">
        <v>0</v>
      </c>
      <c r="G1766" s="7">
        <v>0</v>
      </c>
      <c r="H1766" s="7">
        <v>4573518</v>
      </c>
      <c r="I1766" s="7">
        <v>4573518</v>
      </c>
      <c r="J1766" s="7">
        <v>100</v>
      </c>
      <c r="K1766" s="7">
        <v>4573518</v>
      </c>
      <c r="L1766" s="7">
        <v>100</v>
      </c>
      <c r="M1766" s="7">
        <v>4573518</v>
      </c>
      <c r="N1766" s="7">
        <v>100</v>
      </c>
      <c r="O1766" s="7">
        <v>3919500</v>
      </c>
      <c r="P1766" s="7">
        <v>85.699892292978788</v>
      </c>
      <c r="Q1766" s="7">
        <v>0</v>
      </c>
      <c r="R1766" s="7">
        <v>0</v>
      </c>
    </row>
    <row r="1767" spans="1:18" x14ac:dyDescent="0.2">
      <c r="A1767" s="5" t="s">
        <v>2516</v>
      </c>
      <c r="B1767" s="14" t="s">
        <v>2506</v>
      </c>
      <c r="C1767" s="7">
        <v>0</v>
      </c>
      <c r="D1767" s="7">
        <v>84447807</v>
      </c>
      <c r="E1767" s="7">
        <v>0</v>
      </c>
      <c r="F1767" s="7">
        <v>0</v>
      </c>
      <c r="G1767" s="7">
        <v>0</v>
      </c>
      <c r="H1767" s="7">
        <v>84447807</v>
      </c>
      <c r="I1767" s="7">
        <v>84447807</v>
      </c>
      <c r="J1767" s="7">
        <v>100</v>
      </c>
      <c r="K1767" s="7">
        <v>84447807</v>
      </c>
      <c r="L1767" s="7">
        <v>100</v>
      </c>
      <c r="M1767" s="7">
        <v>84447807</v>
      </c>
      <c r="N1767" s="7">
        <v>100</v>
      </c>
      <c r="O1767" s="7">
        <v>84447807</v>
      </c>
      <c r="P1767" s="7">
        <v>100</v>
      </c>
      <c r="Q1767" s="7">
        <v>0</v>
      </c>
      <c r="R1767" s="7">
        <v>0</v>
      </c>
    </row>
    <row r="1768" spans="1:18" ht="25.5" x14ac:dyDescent="0.2">
      <c r="A1768" s="5" t="s">
        <v>2517</v>
      </c>
      <c r="B1768" s="16" t="s">
        <v>2474</v>
      </c>
      <c r="C1768" s="7">
        <v>0</v>
      </c>
      <c r="D1768" s="7">
        <v>21713082</v>
      </c>
      <c r="E1768" s="7">
        <v>0</v>
      </c>
      <c r="F1768" s="7">
        <v>0</v>
      </c>
      <c r="G1768" s="7">
        <v>0</v>
      </c>
      <c r="H1768" s="7">
        <v>21713082</v>
      </c>
      <c r="I1768" s="7">
        <v>9973686</v>
      </c>
      <c r="J1768" s="7">
        <v>45.933994998959598</v>
      </c>
      <c r="K1768" s="7">
        <v>9973686</v>
      </c>
      <c r="L1768" s="7">
        <v>45.933994998959598</v>
      </c>
      <c r="M1768" s="7">
        <v>9973686</v>
      </c>
      <c r="N1768" s="7">
        <v>45.933994998959598</v>
      </c>
      <c r="O1768" s="7">
        <v>9973686</v>
      </c>
      <c r="P1768" s="7">
        <v>45.933994998959598</v>
      </c>
      <c r="Q1768" s="7">
        <v>11739396</v>
      </c>
      <c r="R1768" s="7">
        <v>54.066005001040395</v>
      </c>
    </row>
    <row r="1769" spans="1:18" ht="25.5" x14ac:dyDescent="0.2">
      <c r="A1769" s="5" t="s">
        <v>2518</v>
      </c>
      <c r="B1769" s="16" t="s">
        <v>2504</v>
      </c>
      <c r="C1769" s="7">
        <v>0</v>
      </c>
      <c r="D1769" s="7">
        <v>0</v>
      </c>
      <c r="E1769" s="7">
        <v>0</v>
      </c>
      <c r="F1769" s="7">
        <v>0</v>
      </c>
      <c r="G1769" s="7">
        <v>0</v>
      </c>
      <c r="H1769" s="7">
        <v>0</v>
      </c>
      <c r="I1769" s="7">
        <v>0</v>
      </c>
      <c r="J1769" s="7">
        <v>0</v>
      </c>
      <c r="K1769" s="7">
        <v>0</v>
      </c>
      <c r="L1769" s="7">
        <v>0</v>
      </c>
      <c r="M1769" s="7">
        <v>0</v>
      </c>
      <c r="N1769" s="7">
        <v>0</v>
      </c>
      <c r="O1769" s="7">
        <v>0</v>
      </c>
      <c r="P1769" s="7">
        <v>0</v>
      </c>
      <c r="Q1769" s="7">
        <v>0</v>
      </c>
      <c r="R1769" s="7">
        <v>0</v>
      </c>
    </row>
    <row r="1770" spans="1:18" x14ac:dyDescent="0.2">
      <c r="A1770" s="5" t="s">
        <v>2519</v>
      </c>
      <c r="B1770" s="14" t="s">
        <v>2506</v>
      </c>
      <c r="C1770" s="7">
        <v>0</v>
      </c>
      <c r="D1770" s="7">
        <v>21713082</v>
      </c>
      <c r="E1770" s="7">
        <v>0</v>
      </c>
      <c r="F1770" s="7">
        <v>0</v>
      </c>
      <c r="G1770" s="7">
        <v>0</v>
      </c>
      <c r="H1770" s="7">
        <v>21713082</v>
      </c>
      <c r="I1770" s="7">
        <v>9973686</v>
      </c>
      <c r="J1770" s="7">
        <v>45.933994998959598</v>
      </c>
      <c r="K1770" s="7">
        <v>9973686</v>
      </c>
      <c r="L1770" s="7">
        <v>45.933994998959598</v>
      </c>
      <c r="M1770" s="7">
        <v>9973686</v>
      </c>
      <c r="N1770" s="7">
        <v>45.933994998959598</v>
      </c>
      <c r="O1770" s="7">
        <v>9973686</v>
      </c>
      <c r="P1770" s="7">
        <v>45.933994998959598</v>
      </c>
      <c r="Q1770" s="7">
        <v>11739396</v>
      </c>
      <c r="R1770" s="7">
        <v>54.066005001040395</v>
      </c>
    </row>
    <row r="1771" spans="1:18" ht="25.5" x14ac:dyDescent="0.2">
      <c r="A1771" s="5" t="s">
        <v>2520</v>
      </c>
      <c r="B1771" s="16" t="s">
        <v>2392</v>
      </c>
      <c r="C1771" s="7">
        <v>0</v>
      </c>
      <c r="D1771" s="7">
        <v>1266666</v>
      </c>
      <c r="E1771" s="7">
        <v>0</v>
      </c>
      <c r="F1771" s="7">
        <v>0</v>
      </c>
      <c r="G1771" s="7">
        <v>0</v>
      </c>
      <c r="H1771" s="7">
        <v>1266666</v>
      </c>
      <c r="I1771" s="7">
        <v>652482</v>
      </c>
      <c r="J1771" s="7">
        <v>51.511763953559992</v>
      </c>
      <c r="K1771" s="7">
        <v>652482</v>
      </c>
      <c r="L1771" s="7">
        <v>51.511763953559992</v>
      </c>
      <c r="M1771" s="7">
        <v>652482</v>
      </c>
      <c r="N1771" s="7">
        <v>51.511763953559992</v>
      </c>
      <c r="O1771" s="7">
        <v>0</v>
      </c>
      <c r="P1771" s="7">
        <v>0</v>
      </c>
      <c r="Q1771" s="7">
        <v>614184</v>
      </c>
      <c r="R1771" s="7">
        <v>48.488236046440001</v>
      </c>
    </row>
    <row r="1772" spans="1:18" ht="25.5" x14ac:dyDescent="0.2">
      <c r="A1772" s="5" t="s">
        <v>2521</v>
      </c>
      <c r="B1772" s="16" t="s">
        <v>2504</v>
      </c>
      <c r="C1772" s="7">
        <v>0</v>
      </c>
      <c r="D1772" s="7">
        <v>1266666</v>
      </c>
      <c r="E1772" s="7">
        <v>0</v>
      </c>
      <c r="F1772" s="7">
        <v>0</v>
      </c>
      <c r="G1772" s="7">
        <v>0</v>
      </c>
      <c r="H1772" s="7">
        <v>1266666</v>
      </c>
      <c r="I1772" s="7">
        <v>652482</v>
      </c>
      <c r="J1772" s="7">
        <v>51.511763953559992</v>
      </c>
      <c r="K1772" s="7">
        <v>652482</v>
      </c>
      <c r="L1772" s="7">
        <v>51.511763953559992</v>
      </c>
      <c r="M1772" s="7">
        <v>652482</v>
      </c>
      <c r="N1772" s="7">
        <v>51.511763953559992</v>
      </c>
      <c r="O1772" s="7">
        <v>0</v>
      </c>
      <c r="P1772" s="7">
        <v>0</v>
      </c>
      <c r="Q1772" s="7">
        <v>614184</v>
      </c>
      <c r="R1772" s="7">
        <v>48.488236046440001</v>
      </c>
    </row>
    <row r="1773" spans="1:18" ht="25.5" x14ac:dyDescent="0.2">
      <c r="A1773" s="5" t="s">
        <v>2522</v>
      </c>
      <c r="B1773" s="16" t="s">
        <v>2523</v>
      </c>
      <c r="C1773" s="7">
        <v>0</v>
      </c>
      <c r="D1773" s="7">
        <v>800000</v>
      </c>
      <c r="E1773" s="7">
        <v>0</v>
      </c>
      <c r="F1773" s="7">
        <v>0</v>
      </c>
      <c r="G1773" s="7">
        <v>0</v>
      </c>
      <c r="H1773" s="7">
        <v>800000</v>
      </c>
      <c r="I1773" s="7">
        <v>800000</v>
      </c>
      <c r="J1773" s="7">
        <v>100</v>
      </c>
      <c r="K1773" s="7">
        <v>800000</v>
      </c>
      <c r="L1773" s="7">
        <v>100</v>
      </c>
      <c r="M1773" s="7">
        <v>800000</v>
      </c>
      <c r="N1773" s="7">
        <v>100</v>
      </c>
      <c r="O1773" s="7">
        <v>800000</v>
      </c>
      <c r="P1773" s="7">
        <v>100</v>
      </c>
      <c r="Q1773" s="7">
        <v>0</v>
      </c>
      <c r="R1773" s="7">
        <v>0</v>
      </c>
    </row>
    <row r="1774" spans="1:18" ht="25.5" x14ac:dyDescent="0.2">
      <c r="A1774" s="5" t="s">
        <v>2524</v>
      </c>
      <c r="B1774" s="16" t="s">
        <v>2504</v>
      </c>
      <c r="C1774" s="7">
        <v>0</v>
      </c>
      <c r="D1774" s="7">
        <v>800000</v>
      </c>
      <c r="E1774" s="7">
        <v>0</v>
      </c>
      <c r="F1774" s="7">
        <v>0</v>
      </c>
      <c r="G1774" s="7">
        <v>0</v>
      </c>
      <c r="H1774" s="7">
        <v>800000</v>
      </c>
      <c r="I1774" s="7">
        <v>800000</v>
      </c>
      <c r="J1774" s="7">
        <v>100</v>
      </c>
      <c r="K1774" s="7">
        <v>800000</v>
      </c>
      <c r="L1774" s="7">
        <v>100</v>
      </c>
      <c r="M1774" s="7">
        <v>800000</v>
      </c>
      <c r="N1774" s="7">
        <v>100</v>
      </c>
      <c r="O1774" s="7">
        <v>800000</v>
      </c>
      <c r="P1774" s="7">
        <v>100</v>
      </c>
      <c r="Q1774" s="7">
        <v>0</v>
      </c>
      <c r="R1774" s="7">
        <v>0</v>
      </c>
    </row>
    <row r="1775" spans="1:18" x14ac:dyDescent="0.2">
      <c r="A1775" s="5" t="s">
        <v>2525</v>
      </c>
      <c r="B1775" s="14" t="s">
        <v>2526</v>
      </c>
      <c r="C1775" s="7">
        <v>0</v>
      </c>
      <c r="D1775" s="7">
        <v>845600</v>
      </c>
      <c r="E1775" s="7">
        <v>0</v>
      </c>
      <c r="F1775" s="7">
        <v>0</v>
      </c>
      <c r="G1775" s="7">
        <v>0</v>
      </c>
      <c r="H1775" s="7">
        <v>845600</v>
      </c>
      <c r="I1775" s="7">
        <v>325064</v>
      </c>
      <c r="J1775" s="7">
        <v>38.441816461683999</v>
      </c>
      <c r="K1775" s="7">
        <v>325064</v>
      </c>
      <c r="L1775" s="7">
        <v>38.441816461683999</v>
      </c>
      <c r="M1775" s="7">
        <v>325064</v>
      </c>
      <c r="N1775" s="7">
        <v>38.441816461683999</v>
      </c>
      <c r="O1775" s="7">
        <v>0</v>
      </c>
      <c r="P1775" s="7">
        <v>0</v>
      </c>
      <c r="Q1775" s="7">
        <v>520536</v>
      </c>
      <c r="R1775" s="7">
        <v>61.558183538316001</v>
      </c>
    </row>
    <row r="1776" spans="1:18" ht="25.5" x14ac:dyDescent="0.2">
      <c r="A1776" s="5" t="s">
        <v>2527</v>
      </c>
      <c r="B1776" s="16" t="s">
        <v>2504</v>
      </c>
      <c r="C1776" s="7">
        <v>0</v>
      </c>
      <c r="D1776" s="7">
        <v>845600</v>
      </c>
      <c r="E1776" s="7">
        <v>0</v>
      </c>
      <c r="F1776" s="7">
        <v>0</v>
      </c>
      <c r="G1776" s="7">
        <v>0</v>
      </c>
      <c r="H1776" s="7">
        <v>845600</v>
      </c>
      <c r="I1776" s="7">
        <v>325064</v>
      </c>
      <c r="J1776" s="7">
        <v>38.441816461683999</v>
      </c>
      <c r="K1776" s="7">
        <v>325064</v>
      </c>
      <c r="L1776" s="7">
        <v>38.441816461683999</v>
      </c>
      <c r="M1776" s="7">
        <v>325064</v>
      </c>
      <c r="N1776" s="7">
        <v>38.441816461683999</v>
      </c>
      <c r="O1776" s="7">
        <v>0</v>
      </c>
      <c r="P1776" s="7">
        <v>0</v>
      </c>
      <c r="Q1776" s="7">
        <v>520536</v>
      </c>
      <c r="R1776" s="7">
        <v>61.558183538316001</v>
      </c>
    </row>
    <row r="1777" spans="1:18" x14ac:dyDescent="0.2">
      <c r="A1777" s="5" t="s">
        <v>2528</v>
      </c>
      <c r="B1777" s="14" t="s">
        <v>2529</v>
      </c>
      <c r="C1777" s="7">
        <v>86045256000</v>
      </c>
      <c r="D1777" s="7">
        <v>25384731598</v>
      </c>
      <c r="E1777" s="7">
        <v>13123216661</v>
      </c>
      <c r="F1777" s="7">
        <v>0</v>
      </c>
      <c r="G1777" s="7">
        <v>0</v>
      </c>
      <c r="H1777" s="7">
        <v>98306770937</v>
      </c>
      <c r="I1777" s="7">
        <v>93158261545.729996</v>
      </c>
      <c r="J1777" s="7">
        <v>94.762813036988589</v>
      </c>
      <c r="K1777" s="7">
        <v>93158261545.729996</v>
      </c>
      <c r="L1777" s="7">
        <v>94.762813036988589</v>
      </c>
      <c r="M1777" s="7">
        <v>93158261545.729996</v>
      </c>
      <c r="N1777" s="7">
        <v>94.762813036988589</v>
      </c>
      <c r="O1777" s="7">
        <v>93158261545.729996</v>
      </c>
      <c r="P1777" s="7">
        <v>94.762813036988589</v>
      </c>
      <c r="Q1777" s="7">
        <v>5148509391.2700005</v>
      </c>
      <c r="R1777" s="7">
        <v>5.237186963011359</v>
      </c>
    </row>
    <row r="1778" spans="1:18" x14ac:dyDescent="0.2">
      <c r="A1778" s="5" t="s">
        <v>2530</v>
      </c>
      <c r="B1778" s="14" t="s">
        <v>66</v>
      </c>
      <c r="C1778" s="7">
        <v>86045256000</v>
      </c>
      <c r="D1778" s="7">
        <v>25384731598</v>
      </c>
      <c r="E1778" s="7">
        <v>13123216661</v>
      </c>
      <c r="F1778" s="7">
        <v>0</v>
      </c>
      <c r="G1778" s="7">
        <v>0</v>
      </c>
      <c r="H1778" s="7">
        <v>98306770937</v>
      </c>
      <c r="I1778" s="7">
        <v>93158261545.729996</v>
      </c>
      <c r="J1778" s="7">
        <v>94.762813036988589</v>
      </c>
      <c r="K1778" s="7">
        <v>93158261545.729996</v>
      </c>
      <c r="L1778" s="7">
        <v>94.762813036988589</v>
      </c>
      <c r="M1778" s="7">
        <v>93158261545.729996</v>
      </c>
      <c r="N1778" s="7">
        <v>94.762813036988589</v>
      </c>
      <c r="O1778" s="7">
        <v>93158261545.729996</v>
      </c>
      <c r="P1778" s="7">
        <v>94.762813036988589</v>
      </c>
      <c r="Q1778" s="7">
        <v>5148509391.2700005</v>
      </c>
      <c r="R1778" s="7">
        <v>5.237186963011359</v>
      </c>
    </row>
    <row r="1779" spans="1:18" x14ac:dyDescent="0.2">
      <c r="A1779" s="5" t="s">
        <v>2531</v>
      </c>
      <c r="B1779" s="14" t="s">
        <v>105</v>
      </c>
      <c r="C1779" s="7">
        <v>86045256000</v>
      </c>
      <c r="D1779" s="7">
        <v>25384731598</v>
      </c>
      <c r="E1779" s="7">
        <v>13123216661</v>
      </c>
      <c r="F1779" s="7">
        <v>0</v>
      </c>
      <c r="G1779" s="7">
        <v>0</v>
      </c>
      <c r="H1779" s="7">
        <v>98306770937</v>
      </c>
      <c r="I1779" s="7">
        <v>93158261545.729996</v>
      </c>
      <c r="J1779" s="7">
        <v>94.762813036988589</v>
      </c>
      <c r="K1779" s="7">
        <v>93158261545.729996</v>
      </c>
      <c r="L1779" s="7">
        <v>94.762813036988589</v>
      </c>
      <c r="M1779" s="7">
        <v>93158261545.729996</v>
      </c>
      <c r="N1779" s="7">
        <v>94.762813036988589</v>
      </c>
      <c r="O1779" s="7">
        <v>93158261545.729996</v>
      </c>
      <c r="P1779" s="7">
        <v>94.762813036988589</v>
      </c>
      <c r="Q1779" s="7">
        <v>5148509391.2700005</v>
      </c>
      <c r="R1779" s="7">
        <v>5.237186963011359</v>
      </c>
    </row>
    <row r="1780" spans="1:18" x14ac:dyDescent="0.2">
      <c r="A1780" s="5" t="s">
        <v>2532</v>
      </c>
      <c r="B1780" s="14" t="s">
        <v>2365</v>
      </c>
      <c r="C1780" s="7">
        <v>86045256000</v>
      </c>
      <c r="D1780" s="7">
        <v>25384731598</v>
      </c>
      <c r="E1780" s="7">
        <v>13123216661</v>
      </c>
      <c r="F1780" s="7">
        <v>0</v>
      </c>
      <c r="G1780" s="7">
        <v>0</v>
      </c>
      <c r="H1780" s="7">
        <v>98306770937</v>
      </c>
      <c r="I1780" s="7">
        <v>93158261545.729996</v>
      </c>
      <c r="J1780" s="7">
        <v>94.762813036988589</v>
      </c>
      <c r="K1780" s="7">
        <v>93158261545.729996</v>
      </c>
      <c r="L1780" s="7">
        <v>94.762813036988589</v>
      </c>
      <c r="M1780" s="7">
        <v>93158261545.729996</v>
      </c>
      <c r="N1780" s="7">
        <v>94.762813036988589</v>
      </c>
      <c r="O1780" s="7">
        <v>93158261545.729996</v>
      </c>
      <c r="P1780" s="7">
        <v>94.762813036988589</v>
      </c>
      <c r="Q1780" s="7">
        <v>5148509391.2700005</v>
      </c>
      <c r="R1780" s="7">
        <v>5.237186963011359</v>
      </c>
    </row>
    <row r="1781" spans="1:18" x14ac:dyDescent="0.2">
      <c r="A1781" s="5" t="s">
        <v>2533</v>
      </c>
      <c r="B1781" s="14" t="s">
        <v>2365</v>
      </c>
      <c r="C1781" s="7">
        <v>86045256000</v>
      </c>
      <c r="D1781" s="7">
        <v>25384731598</v>
      </c>
      <c r="E1781" s="7">
        <v>13123216661</v>
      </c>
      <c r="F1781" s="7">
        <v>0</v>
      </c>
      <c r="G1781" s="7">
        <v>0</v>
      </c>
      <c r="H1781" s="7">
        <v>98306770937</v>
      </c>
      <c r="I1781" s="7">
        <v>93158261545.729996</v>
      </c>
      <c r="J1781" s="7">
        <v>94.762813036988589</v>
      </c>
      <c r="K1781" s="7">
        <v>93158261545.729996</v>
      </c>
      <c r="L1781" s="7">
        <v>94.762813036988589</v>
      </c>
      <c r="M1781" s="7">
        <v>93158261545.729996</v>
      </c>
      <c r="N1781" s="7">
        <v>94.762813036988589</v>
      </c>
      <c r="O1781" s="7">
        <v>93158261545.729996</v>
      </c>
      <c r="P1781" s="7">
        <v>94.762813036988589</v>
      </c>
      <c r="Q1781" s="7">
        <v>5148509391.2700005</v>
      </c>
      <c r="R1781" s="7">
        <v>5.237186963011359</v>
      </c>
    </row>
    <row r="1782" spans="1:18" x14ac:dyDescent="0.2">
      <c r="A1782" s="5" t="s">
        <v>2534</v>
      </c>
      <c r="B1782" s="14" t="s">
        <v>2368</v>
      </c>
      <c r="C1782" s="7">
        <v>86045256000</v>
      </c>
      <c r="D1782" s="7">
        <v>25384731598</v>
      </c>
      <c r="E1782" s="7">
        <v>13123216661</v>
      </c>
      <c r="F1782" s="7">
        <v>0</v>
      </c>
      <c r="G1782" s="7">
        <v>0</v>
      </c>
      <c r="H1782" s="7">
        <v>98306770937</v>
      </c>
      <c r="I1782" s="7">
        <v>93158261545.729996</v>
      </c>
      <c r="J1782" s="7">
        <v>94.762813036988589</v>
      </c>
      <c r="K1782" s="7">
        <v>93158261545.729996</v>
      </c>
      <c r="L1782" s="7">
        <v>94.762813036988589</v>
      </c>
      <c r="M1782" s="7">
        <v>93158261545.729996</v>
      </c>
      <c r="N1782" s="7">
        <v>94.762813036988589</v>
      </c>
      <c r="O1782" s="7">
        <v>93158261545.729996</v>
      </c>
      <c r="P1782" s="7">
        <v>94.762813036988589</v>
      </c>
      <c r="Q1782" s="7">
        <v>5148509391.2700005</v>
      </c>
      <c r="R1782" s="7">
        <v>5.237186963011359</v>
      </c>
    </row>
    <row r="1783" spans="1:18" x14ac:dyDescent="0.2">
      <c r="A1783" s="5" t="s">
        <v>2535</v>
      </c>
      <c r="B1783" s="14" t="s">
        <v>2370</v>
      </c>
      <c r="C1783" s="7">
        <v>86045256000</v>
      </c>
      <c r="D1783" s="7">
        <v>25384731598</v>
      </c>
      <c r="E1783" s="7">
        <v>13123216661</v>
      </c>
      <c r="F1783" s="7">
        <v>0</v>
      </c>
      <c r="G1783" s="7">
        <v>0</v>
      </c>
    </row>
    <row r="1784" spans="1:18" x14ac:dyDescent="0.2">
      <c r="A1784" s="1"/>
    </row>
    <row r="1785" spans="1:18" x14ac:dyDescent="0.2">
      <c r="A1785" s="1"/>
    </row>
    <row r="1786" spans="1:18" x14ac:dyDescent="0.2">
      <c r="A1786" s="1"/>
    </row>
    <row r="1787" spans="1:18" x14ac:dyDescent="0.2">
      <c r="A1787" s="1"/>
    </row>
    <row r="1788" spans="1:18" x14ac:dyDescent="0.2">
      <c r="A1788" s="1"/>
    </row>
    <row r="1789" spans="1:18" x14ac:dyDescent="0.2">
      <c r="A1789" s="1"/>
    </row>
    <row r="1790" spans="1:18" x14ac:dyDescent="0.2">
      <c r="A1790" s="1"/>
    </row>
    <row r="1791" spans="1:18" x14ac:dyDescent="0.2">
      <c r="A1791" s="1"/>
    </row>
    <row r="1792" spans="1:18" x14ac:dyDescent="0.2">
      <c r="A1792" s="1"/>
    </row>
    <row r="1793" spans="1:18" x14ac:dyDescent="0.2">
      <c r="A1793" s="1"/>
    </row>
    <row r="1794" spans="1:18" x14ac:dyDescent="0.2">
      <c r="A1794" s="1"/>
    </row>
    <row r="1795" spans="1:18" x14ac:dyDescent="0.2">
      <c r="A1795" s="1"/>
    </row>
    <row r="1796" spans="1:18" x14ac:dyDescent="0.2">
      <c r="A1796" s="1"/>
    </row>
    <row r="1797" spans="1:18" x14ac:dyDescent="0.2">
      <c r="A1797" s="1"/>
    </row>
    <row r="1798" spans="1:18" x14ac:dyDescent="0.2">
      <c r="A1798" s="1"/>
    </row>
    <row r="1799" spans="1:18" x14ac:dyDescent="0.2">
      <c r="A1799" s="1"/>
      <c r="F1799" s="7">
        <v>0</v>
      </c>
      <c r="G1799" s="7">
        <v>0</v>
      </c>
      <c r="H1799" s="7">
        <v>40373370297.959999</v>
      </c>
      <c r="I1799" s="7">
        <v>40322250308.900002</v>
      </c>
      <c r="J1799" s="7">
        <v>99.873381913170192</v>
      </c>
      <c r="K1799" s="7">
        <v>40322250308.900002</v>
      </c>
      <c r="L1799" s="7">
        <v>99.873381913170192</v>
      </c>
      <c r="M1799" s="7">
        <v>40322250308.900002</v>
      </c>
      <c r="N1799" s="7">
        <v>99.873381913170192</v>
      </c>
      <c r="O1799" s="7">
        <v>40322250308.900002</v>
      </c>
      <c r="P1799" s="7">
        <v>99.873381913170192</v>
      </c>
      <c r="Q1799" s="7">
        <v>51119989.060000002</v>
      </c>
      <c r="R1799" s="7">
        <v>0.126618086829831</v>
      </c>
    </row>
    <row r="1800" spans="1:18" x14ac:dyDescent="0.2">
      <c r="A1800" s="5" t="s">
        <v>2536</v>
      </c>
      <c r="B1800" s="14" t="s">
        <v>2537</v>
      </c>
      <c r="C1800" s="7">
        <v>26687918000</v>
      </c>
      <c r="D1800" s="7">
        <v>102682649</v>
      </c>
      <c r="E1800" s="7">
        <v>0</v>
      </c>
      <c r="F1800" s="7">
        <v>0</v>
      </c>
      <c r="G1800" s="7">
        <v>0</v>
      </c>
      <c r="H1800" s="7">
        <v>26790600649</v>
      </c>
      <c r="I1800" s="7">
        <v>26790600649</v>
      </c>
      <c r="J1800" s="7">
        <v>100</v>
      </c>
      <c r="K1800" s="7">
        <v>26790600649</v>
      </c>
      <c r="L1800" s="7">
        <v>100</v>
      </c>
      <c r="M1800" s="7">
        <v>26790600649</v>
      </c>
      <c r="N1800" s="7">
        <v>100</v>
      </c>
      <c r="O1800" s="7">
        <v>26790600649</v>
      </c>
      <c r="P1800" s="7">
        <v>100</v>
      </c>
      <c r="Q1800" s="7">
        <v>0</v>
      </c>
      <c r="R1800" s="7">
        <v>0</v>
      </c>
    </row>
    <row r="1801" spans="1:18" x14ac:dyDescent="0.2">
      <c r="A1801" s="5" t="s">
        <v>2538</v>
      </c>
      <c r="B1801" s="14" t="s">
        <v>2539</v>
      </c>
      <c r="C1801" s="7">
        <v>26687918000</v>
      </c>
      <c r="D1801" s="7">
        <v>102682649</v>
      </c>
      <c r="E1801" s="7">
        <v>0</v>
      </c>
      <c r="F1801" s="7">
        <v>0</v>
      </c>
      <c r="G1801" s="7">
        <v>0</v>
      </c>
      <c r="H1801" s="7">
        <v>26790600649</v>
      </c>
      <c r="I1801" s="7">
        <v>26790600649</v>
      </c>
      <c r="J1801" s="7">
        <v>100</v>
      </c>
      <c r="K1801" s="7">
        <v>26790600649</v>
      </c>
      <c r="L1801" s="7">
        <v>100</v>
      </c>
      <c r="M1801" s="7">
        <v>26790600649</v>
      </c>
      <c r="N1801" s="7">
        <v>100</v>
      </c>
      <c r="O1801" s="7">
        <v>26790600649</v>
      </c>
      <c r="P1801" s="7">
        <v>100</v>
      </c>
      <c r="Q1801" s="7">
        <v>0</v>
      </c>
      <c r="R1801" s="7">
        <v>0</v>
      </c>
    </row>
    <row r="1802" spans="1:18" x14ac:dyDescent="0.2">
      <c r="A1802" s="5" t="s">
        <v>2540</v>
      </c>
      <c r="B1802" s="14" t="s">
        <v>2541</v>
      </c>
      <c r="C1802" s="7">
        <v>2995483000</v>
      </c>
      <c r="D1802" s="7">
        <v>0</v>
      </c>
      <c r="E1802" s="7">
        <v>1202912418</v>
      </c>
      <c r="F1802" s="7">
        <v>0</v>
      </c>
      <c r="G1802" s="7">
        <v>0</v>
      </c>
      <c r="H1802" s="7">
        <v>1792570582</v>
      </c>
      <c r="I1802" s="7">
        <v>1792570582</v>
      </c>
      <c r="J1802" s="7">
        <v>100</v>
      </c>
      <c r="K1802" s="7">
        <v>1792570582</v>
      </c>
      <c r="L1802" s="7">
        <v>100</v>
      </c>
      <c r="M1802" s="7">
        <v>1792570582</v>
      </c>
      <c r="N1802" s="7">
        <v>100</v>
      </c>
      <c r="O1802" s="7">
        <v>1792570582</v>
      </c>
      <c r="P1802" s="7">
        <v>100</v>
      </c>
      <c r="Q1802" s="7">
        <v>0</v>
      </c>
      <c r="R1802" s="7">
        <v>0</v>
      </c>
    </row>
    <row r="1803" spans="1:18" x14ac:dyDescent="0.2">
      <c r="A1803" s="5" t="s">
        <v>2542</v>
      </c>
      <c r="B1803" s="14" t="s">
        <v>2539</v>
      </c>
      <c r="C1803" s="7">
        <v>2995483000</v>
      </c>
      <c r="D1803" s="7">
        <v>0</v>
      </c>
      <c r="E1803" s="7">
        <v>1202912418</v>
      </c>
      <c r="F1803" s="7">
        <v>0</v>
      </c>
      <c r="G1803" s="7">
        <v>0</v>
      </c>
      <c r="H1803" s="7">
        <v>1792570582</v>
      </c>
      <c r="I1803" s="7">
        <v>1792570582</v>
      </c>
      <c r="J1803" s="7">
        <v>100</v>
      </c>
      <c r="K1803" s="7">
        <v>1792570582</v>
      </c>
      <c r="L1803" s="7">
        <v>100</v>
      </c>
      <c r="M1803" s="7">
        <v>1792570582</v>
      </c>
      <c r="N1803" s="7">
        <v>100</v>
      </c>
      <c r="O1803" s="7">
        <v>1792570582</v>
      </c>
      <c r="P1803" s="7">
        <v>100</v>
      </c>
      <c r="Q1803" s="7">
        <v>0</v>
      </c>
      <c r="R1803" s="7">
        <v>0</v>
      </c>
    </row>
    <row r="1804" spans="1:18" x14ac:dyDescent="0.2">
      <c r="A1804" s="5" t="s">
        <v>2543</v>
      </c>
      <c r="B1804" s="14" t="s">
        <v>2544</v>
      </c>
      <c r="C1804" s="7">
        <v>2507521000</v>
      </c>
      <c r="D1804" s="7">
        <v>678036968</v>
      </c>
      <c r="E1804" s="7">
        <v>295329</v>
      </c>
      <c r="F1804" s="7">
        <v>0</v>
      </c>
      <c r="G1804" s="7">
        <v>0</v>
      </c>
      <c r="H1804" s="7">
        <v>3185262639</v>
      </c>
      <c r="I1804" s="7">
        <v>3106316924.1599998</v>
      </c>
      <c r="J1804" s="7">
        <v>97.521532012042002</v>
      </c>
      <c r="K1804" s="7">
        <v>3106316924.1599998</v>
      </c>
      <c r="L1804" s="7">
        <v>97.521532012042002</v>
      </c>
      <c r="M1804" s="7">
        <v>3106316924.1599998</v>
      </c>
      <c r="N1804" s="7">
        <v>97.521532012042002</v>
      </c>
      <c r="O1804" s="7">
        <v>3106316924.1599998</v>
      </c>
      <c r="P1804" s="7">
        <v>97.521532012042002</v>
      </c>
      <c r="Q1804" s="7">
        <v>78945714.840000004</v>
      </c>
      <c r="R1804" s="7">
        <v>2.4784679879579596</v>
      </c>
    </row>
    <row r="1805" spans="1:18" x14ac:dyDescent="0.2">
      <c r="A1805" s="5" t="s">
        <v>2545</v>
      </c>
      <c r="B1805" s="14" t="s">
        <v>2539</v>
      </c>
      <c r="C1805" s="7">
        <v>2507521000</v>
      </c>
      <c r="D1805" s="7">
        <v>678036968</v>
      </c>
      <c r="E1805" s="7">
        <v>295329</v>
      </c>
      <c r="F1805" s="7">
        <v>0</v>
      </c>
      <c r="G1805" s="7">
        <v>0</v>
      </c>
      <c r="H1805" s="7">
        <v>3185262639</v>
      </c>
      <c r="I1805" s="7">
        <v>3106316924.1599998</v>
      </c>
      <c r="J1805" s="7">
        <v>97.521532012042002</v>
      </c>
      <c r="K1805" s="7">
        <v>3106316924.1599998</v>
      </c>
      <c r="L1805" s="7">
        <v>97.521532012042002</v>
      </c>
      <c r="M1805" s="7">
        <v>3106316924.1599998</v>
      </c>
      <c r="N1805" s="7">
        <v>97.521532012042002</v>
      </c>
      <c r="O1805" s="7">
        <v>3106316924.1599998</v>
      </c>
      <c r="P1805" s="7">
        <v>97.521532012042002</v>
      </c>
      <c r="Q1805" s="7">
        <v>78945714.840000004</v>
      </c>
      <c r="R1805" s="7">
        <v>2.4784679879579596</v>
      </c>
    </row>
    <row r="1806" spans="1:18" x14ac:dyDescent="0.2">
      <c r="A1806" s="5" t="s">
        <v>2546</v>
      </c>
      <c r="B1806" s="14" t="s">
        <v>2547</v>
      </c>
      <c r="C1806" s="7">
        <v>0</v>
      </c>
      <c r="D1806" s="7">
        <v>600774312</v>
      </c>
      <c r="E1806" s="7">
        <v>0</v>
      </c>
      <c r="F1806" s="7">
        <v>0</v>
      </c>
      <c r="G1806" s="7">
        <v>0</v>
      </c>
      <c r="H1806" s="7">
        <v>600774312</v>
      </c>
      <c r="I1806" s="7">
        <v>0</v>
      </c>
      <c r="J1806" s="7">
        <v>0</v>
      </c>
      <c r="K1806" s="7">
        <v>0</v>
      </c>
      <c r="L1806" s="7">
        <v>0</v>
      </c>
      <c r="M1806" s="7">
        <v>0</v>
      </c>
      <c r="N1806" s="7">
        <v>0</v>
      </c>
      <c r="O1806" s="7">
        <v>0</v>
      </c>
      <c r="P1806" s="7">
        <v>0</v>
      </c>
      <c r="Q1806" s="7">
        <v>600774312</v>
      </c>
      <c r="R1806" s="7">
        <v>100</v>
      </c>
    </row>
    <row r="1807" spans="1:18" x14ac:dyDescent="0.2">
      <c r="A1807" s="5" t="s">
        <v>2548</v>
      </c>
      <c r="B1807" s="14" t="s">
        <v>2539</v>
      </c>
      <c r="C1807" s="7">
        <v>0</v>
      </c>
      <c r="D1807" s="7">
        <v>600774312</v>
      </c>
      <c r="E1807" s="7">
        <v>0</v>
      </c>
      <c r="F1807" s="7">
        <v>0</v>
      </c>
      <c r="G1807" s="7">
        <v>0</v>
      </c>
      <c r="H1807" s="7">
        <v>600774312</v>
      </c>
      <c r="I1807" s="7">
        <v>0</v>
      </c>
      <c r="J1807" s="7">
        <v>0</v>
      </c>
      <c r="K1807" s="7">
        <v>0</v>
      </c>
      <c r="L1807" s="7">
        <v>0</v>
      </c>
      <c r="M1807" s="7">
        <v>0</v>
      </c>
      <c r="N1807" s="7">
        <v>0</v>
      </c>
      <c r="O1807" s="7">
        <v>0</v>
      </c>
      <c r="P1807" s="7">
        <v>0</v>
      </c>
      <c r="Q1807" s="7">
        <v>600774312</v>
      </c>
      <c r="R1807" s="7">
        <v>100</v>
      </c>
    </row>
    <row r="1808" spans="1:18" x14ac:dyDescent="0.2">
      <c r="A1808" s="5" t="s">
        <v>2549</v>
      </c>
      <c r="B1808" s="14" t="s">
        <v>2550</v>
      </c>
      <c r="C1808" s="7">
        <v>0</v>
      </c>
      <c r="D1808" s="7">
        <v>611793317</v>
      </c>
      <c r="E1808" s="7">
        <v>0</v>
      </c>
      <c r="F1808" s="7">
        <v>0</v>
      </c>
      <c r="G1808" s="7">
        <v>0</v>
      </c>
      <c r="H1808" s="7">
        <v>611793317</v>
      </c>
      <c r="I1808" s="7">
        <v>611793317</v>
      </c>
      <c r="J1808" s="7">
        <v>100</v>
      </c>
      <c r="K1808" s="7">
        <v>611793317</v>
      </c>
      <c r="L1808" s="7">
        <v>100</v>
      </c>
      <c r="M1808" s="7">
        <v>611793317</v>
      </c>
      <c r="N1808" s="7">
        <v>100</v>
      </c>
      <c r="O1808" s="7">
        <v>611793317</v>
      </c>
      <c r="P1808" s="7">
        <v>100</v>
      </c>
      <c r="Q1808" s="7">
        <v>0</v>
      </c>
      <c r="R1808" s="7">
        <v>0</v>
      </c>
    </row>
    <row r="1809" spans="1:18" x14ac:dyDescent="0.2">
      <c r="A1809" s="5" t="s">
        <v>2551</v>
      </c>
      <c r="B1809" s="14" t="s">
        <v>2539</v>
      </c>
      <c r="C1809" s="7">
        <v>0</v>
      </c>
      <c r="D1809" s="7">
        <v>611793317</v>
      </c>
      <c r="E1809" s="7">
        <v>0</v>
      </c>
      <c r="F1809" s="7">
        <v>0</v>
      </c>
      <c r="G1809" s="7">
        <v>0</v>
      </c>
      <c r="H1809" s="7">
        <v>611793317</v>
      </c>
      <c r="I1809" s="7">
        <v>611793317</v>
      </c>
      <c r="J1809" s="7">
        <v>100</v>
      </c>
      <c r="K1809" s="7">
        <v>611793317</v>
      </c>
      <c r="L1809" s="7">
        <v>100</v>
      </c>
      <c r="M1809" s="7">
        <v>611793317</v>
      </c>
      <c r="N1809" s="7">
        <v>100</v>
      </c>
      <c r="O1809" s="7">
        <v>611793317</v>
      </c>
      <c r="P1809" s="7">
        <v>100</v>
      </c>
      <c r="Q1809" s="7">
        <v>0</v>
      </c>
      <c r="R1809" s="7">
        <v>0</v>
      </c>
    </row>
    <row r="1810" spans="1:18" x14ac:dyDescent="0.2">
      <c r="A1810" s="5" t="s">
        <v>2552</v>
      </c>
      <c r="B1810" s="14" t="s">
        <v>2553</v>
      </c>
      <c r="C1810" s="7">
        <v>0</v>
      </c>
      <c r="D1810" s="7">
        <v>138464451</v>
      </c>
      <c r="E1810" s="7">
        <v>0</v>
      </c>
      <c r="F1810" s="7">
        <v>0</v>
      </c>
      <c r="G1810" s="7">
        <v>0</v>
      </c>
      <c r="H1810" s="7">
        <v>138464451</v>
      </c>
      <c r="I1810" s="7">
        <v>0</v>
      </c>
      <c r="J1810" s="7">
        <v>0</v>
      </c>
      <c r="K1810" s="7">
        <v>0</v>
      </c>
      <c r="L1810" s="7">
        <v>0</v>
      </c>
      <c r="M1810" s="7">
        <v>0</v>
      </c>
      <c r="N1810" s="7">
        <v>0</v>
      </c>
      <c r="O1810" s="7">
        <v>0</v>
      </c>
      <c r="P1810" s="7">
        <v>0</v>
      </c>
      <c r="Q1810" s="7">
        <v>138464451</v>
      </c>
      <c r="R1810" s="7">
        <v>100</v>
      </c>
    </row>
    <row r="1811" spans="1:18" x14ac:dyDescent="0.2">
      <c r="A1811" s="5" t="s">
        <v>2554</v>
      </c>
      <c r="B1811" s="14" t="s">
        <v>2539</v>
      </c>
      <c r="C1811" s="7">
        <v>0</v>
      </c>
      <c r="D1811" s="7">
        <v>138464451</v>
      </c>
      <c r="E1811" s="7">
        <v>0</v>
      </c>
      <c r="F1811" s="7">
        <v>0</v>
      </c>
      <c r="G1811" s="7">
        <v>0</v>
      </c>
      <c r="H1811" s="7">
        <v>138464451</v>
      </c>
      <c r="I1811" s="7">
        <v>0</v>
      </c>
      <c r="J1811" s="7">
        <v>0</v>
      </c>
      <c r="K1811" s="7">
        <v>0</v>
      </c>
      <c r="L1811" s="7">
        <v>0</v>
      </c>
      <c r="M1811" s="7">
        <v>0</v>
      </c>
      <c r="N1811" s="7">
        <v>0</v>
      </c>
      <c r="O1811" s="7">
        <v>0</v>
      </c>
      <c r="P1811" s="7">
        <v>0</v>
      </c>
      <c r="Q1811" s="7">
        <v>138464451</v>
      </c>
      <c r="R1811" s="7">
        <v>100</v>
      </c>
    </row>
    <row r="1812" spans="1:18" x14ac:dyDescent="0.2">
      <c r="A1812" s="5" t="s">
        <v>2555</v>
      </c>
      <c r="B1812" s="14" t="s">
        <v>2556</v>
      </c>
      <c r="C1812" s="7">
        <v>100000000</v>
      </c>
      <c r="D1812" s="7">
        <v>0</v>
      </c>
      <c r="E1812" s="7">
        <v>0</v>
      </c>
      <c r="F1812" s="7">
        <v>0</v>
      </c>
      <c r="G1812" s="7">
        <v>0</v>
      </c>
      <c r="H1812" s="7">
        <v>100000000</v>
      </c>
      <c r="I1812" s="7">
        <v>98424683.260000005</v>
      </c>
      <c r="J1812" s="7">
        <v>98.424683259999995</v>
      </c>
      <c r="K1812" s="7">
        <v>98424683.260000005</v>
      </c>
      <c r="L1812" s="7">
        <v>98.424683259999995</v>
      </c>
      <c r="M1812" s="7">
        <v>98424683.260000005</v>
      </c>
      <c r="N1812" s="7">
        <v>98.424683259999995</v>
      </c>
      <c r="O1812" s="7">
        <v>98424683.260000005</v>
      </c>
      <c r="P1812" s="7">
        <v>98.424683259999995</v>
      </c>
      <c r="Q1812" s="7">
        <v>1575316.74</v>
      </c>
      <c r="R1812" s="7">
        <v>1.5753167399999999</v>
      </c>
    </row>
    <row r="1813" spans="1:18" x14ac:dyDescent="0.2">
      <c r="A1813" s="5" t="s">
        <v>2557</v>
      </c>
      <c r="B1813" s="14" t="s">
        <v>2539</v>
      </c>
      <c r="C1813" s="7">
        <v>100000000</v>
      </c>
      <c r="D1813" s="7">
        <v>0</v>
      </c>
      <c r="E1813" s="7">
        <v>0</v>
      </c>
      <c r="F1813" s="7">
        <v>0</v>
      </c>
      <c r="G1813" s="7">
        <v>0</v>
      </c>
      <c r="H1813" s="7">
        <v>100000000</v>
      </c>
      <c r="I1813" s="7">
        <v>98424683.260000005</v>
      </c>
      <c r="J1813" s="7">
        <v>98.424683259999995</v>
      </c>
      <c r="K1813" s="7">
        <v>98424683.260000005</v>
      </c>
      <c r="L1813" s="7">
        <v>98.424683259999995</v>
      </c>
      <c r="M1813" s="7">
        <v>98424683.260000005</v>
      </c>
      <c r="N1813" s="7">
        <v>98.424683259999995</v>
      </c>
      <c r="O1813" s="7">
        <v>98424683.260000005</v>
      </c>
      <c r="P1813" s="7">
        <v>98.424683259999995</v>
      </c>
      <c r="Q1813" s="7">
        <v>1575316.74</v>
      </c>
      <c r="R1813" s="7">
        <v>1.5753167399999999</v>
      </c>
    </row>
    <row r="1814" spans="1:18" x14ac:dyDescent="0.2">
      <c r="A1814" s="5" t="s">
        <v>2558</v>
      </c>
      <c r="B1814" s="14" t="s">
        <v>2559</v>
      </c>
      <c r="C1814" s="7">
        <v>0</v>
      </c>
      <c r="D1814" s="7">
        <v>391671609</v>
      </c>
      <c r="E1814" s="7">
        <v>0</v>
      </c>
      <c r="F1814" s="7">
        <v>0</v>
      </c>
      <c r="G1814" s="7">
        <v>0</v>
      </c>
      <c r="H1814" s="7">
        <v>391671609</v>
      </c>
      <c r="I1814" s="7">
        <v>0</v>
      </c>
      <c r="J1814" s="7">
        <v>0</v>
      </c>
      <c r="K1814" s="7">
        <v>0</v>
      </c>
      <c r="L1814" s="7">
        <v>0</v>
      </c>
      <c r="M1814" s="7">
        <v>0</v>
      </c>
      <c r="N1814" s="7">
        <v>0</v>
      </c>
      <c r="O1814" s="7">
        <v>0</v>
      </c>
      <c r="P1814" s="7">
        <v>0</v>
      </c>
      <c r="Q1814" s="7">
        <v>391671609</v>
      </c>
      <c r="R1814" s="7">
        <v>100</v>
      </c>
    </row>
    <row r="1815" spans="1:18" x14ac:dyDescent="0.2">
      <c r="A1815" s="5" t="s">
        <v>2560</v>
      </c>
      <c r="B1815" s="14" t="s">
        <v>2539</v>
      </c>
      <c r="C1815" s="7">
        <v>0</v>
      </c>
      <c r="D1815" s="7">
        <v>391671609</v>
      </c>
      <c r="E1815" s="7">
        <v>0</v>
      </c>
      <c r="F1815" s="7">
        <v>0</v>
      </c>
      <c r="G1815" s="7">
        <v>0</v>
      </c>
      <c r="H1815" s="7">
        <v>391671609</v>
      </c>
      <c r="I1815" s="7">
        <v>0</v>
      </c>
      <c r="J1815" s="7">
        <v>0</v>
      </c>
      <c r="K1815" s="7">
        <v>0</v>
      </c>
      <c r="L1815" s="7">
        <v>0</v>
      </c>
      <c r="M1815" s="7">
        <v>0</v>
      </c>
      <c r="N1815" s="7">
        <v>0</v>
      </c>
      <c r="O1815" s="7">
        <v>0</v>
      </c>
      <c r="P1815" s="7">
        <v>0</v>
      </c>
      <c r="Q1815" s="7">
        <v>391671609</v>
      </c>
      <c r="R1815" s="7">
        <v>100</v>
      </c>
    </row>
    <row r="1816" spans="1:18" x14ac:dyDescent="0.2">
      <c r="A1816" s="5" t="s">
        <v>2561</v>
      </c>
      <c r="B1816" s="14" t="s">
        <v>2562</v>
      </c>
      <c r="C1816" s="7">
        <v>0</v>
      </c>
      <c r="D1816" s="7">
        <v>6135374673</v>
      </c>
      <c r="E1816" s="7">
        <v>0</v>
      </c>
      <c r="F1816" s="7">
        <v>0</v>
      </c>
      <c r="G1816" s="7">
        <v>0</v>
      </c>
      <c r="H1816" s="7">
        <v>6135374673</v>
      </c>
      <c r="I1816" s="7">
        <v>4164981447.0999999</v>
      </c>
      <c r="J1816" s="7">
        <v>67.884712329450295</v>
      </c>
      <c r="K1816" s="7">
        <v>4164981447.0999999</v>
      </c>
      <c r="L1816" s="7">
        <v>67.884712329450295</v>
      </c>
      <c r="M1816" s="7">
        <v>4164981447.0999999</v>
      </c>
      <c r="N1816" s="7">
        <v>67.884712329450295</v>
      </c>
      <c r="O1816" s="7">
        <v>4164981447.0999999</v>
      </c>
      <c r="P1816" s="7">
        <v>67.884712329450295</v>
      </c>
      <c r="Q1816" s="7">
        <v>1970393225.9000001</v>
      </c>
      <c r="R1816" s="7">
        <v>32.115287670549698</v>
      </c>
    </row>
    <row r="1817" spans="1:18" x14ac:dyDescent="0.2">
      <c r="A1817" s="5" t="s">
        <v>2563</v>
      </c>
      <c r="B1817" s="14" t="s">
        <v>2539</v>
      </c>
      <c r="C1817" s="7">
        <v>0</v>
      </c>
      <c r="D1817" s="7">
        <v>6135374673</v>
      </c>
      <c r="E1817" s="7">
        <v>0</v>
      </c>
      <c r="F1817" s="7">
        <v>0</v>
      </c>
      <c r="G1817" s="7">
        <v>0</v>
      </c>
      <c r="H1817" s="7">
        <v>6135374673</v>
      </c>
      <c r="I1817" s="7">
        <v>4164981447.0999999</v>
      </c>
      <c r="J1817" s="7">
        <v>67.884712329450295</v>
      </c>
      <c r="K1817" s="7">
        <v>4164981447.0999999</v>
      </c>
      <c r="L1817" s="7">
        <v>67.884712329450295</v>
      </c>
      <c r="M1817" s="7">
        <v>4164981447.0999999</v>
      </c>
      <c r="N1817" s="7">
        <v>67.884712329450295</v>
      </c>
      <c r="O1817" s="7">
        <v>4164981447.0999999</v>
      </c>
      <c r="P1817" s="7">
        <v>67.884712329450295</v>
      </c>
      <c r="Q1817" s="7">
        <v>1970393225.9000001</v>
      </c>
      <c r="R1817" s="7">
        <v>32.115287670549698</v>
      </c>
    </row>
    <row r="1818" spans="1:18" x14ac:dyDescent="0.2">
      <c r="A1818" s="5" t="s">
        <v>2564</v>
      </c>
      <c r="B1818" s="14" t="s">
        <v>2565</v>
      </c>
      <c r="C1818" s="7">
        <v>0</v>
      </c>
      <c r="D1818" s="7">
        <v>16104059000</v>
      </c>
      <c r="E1818" s="7">
        <v>5037090619.96</v>
      </c>
      <c r="F1818" s="7">
        <v>0</v>
      </c>
      <c r="G1818" s="7">
        <v>0</v>
      </c>
      <c r="H1818" s="7">
        <v>11066968380.040001</v>
      </c>
      <c r="I1818" s="7">
        <v>9797161213.0100002</v>
      </c>
      <c r="J1818" s="7">
        <v>88.526151666610204</v>
      </c>
      <c r="K1818" s="7">
        <v>9797161213.0100002</v>
      </c>
      <c r="L1818" s="7">
        <v>88.526151666610204</v>
      </c>
      <c r="M1818" s="7">
        <v>9797161213.0100002</v>
      </c>
      <c r="N1818" s="7">
        <v>88.526151666610204</v>
      </c>
      <c r="O1818" s="7">
        <v>9797161213.0100002</v>
      </c>
      <c r="P1818" s="7">
        <v>88.526151666610204</v>
      </c>
      <c r="Q1818" s="7">
        <v>1269807167.03</v>
      </c>
      <c r="R1818" s="7">
        <v>11.4738483333898</v>
      </c>
    </row>
    <row r="1819" spans="1:18" x14ac:dyDescent="0.2">
      <c r="A1819" s="5" t="s">
        <v>2566</v>
      </c>
      <c r="B1819" s="14" t="s">
        <v>2539</v>
      </c>
      <c r="C1819" s="7">
        <v>0</v>
      </c>
      <c r="D1819" s="7">
        <v>16104059000</v>
      </c>
      <c r="E1819" s="7">
        <v>5037090619.96</v>
      </c>
      <c r="F1819" s="7">
        <v>0</v>
      </c>
      <c r="G1819" s="7">
        <v>0</v>
      </c>
      <c r="H1819" s="7">
        <v>11066968380.040001</v>
      </c>
      <c r="I1819" s="7">
        <v>9797161213.0100002</v>
      </c>
      <c r="J1819" s="7">
        <v>88.526151666610204</v>
      </c>
      <c r="K1819" s="7">
        <v>9797161213.0100002</v>
      </c>
      <c r="L1819" s="7">
        <v>88.526151666610204</v>
      </c>
      <c r="M1819" s="7">
        <v>9797161213.0100002</v>
      </c>
      <c r="N1819" s="7">
        <v>88.526151666610204</v>
      </c>
      <c r="O1819" s="7">
        <v>9797161213.0100002</v>
      </c>
      <c r="P1819" s="7">
        <v>88.526151666610204</v>
      </c>
      <c r="Q1819" s="7">
        <v>1269807167.03</v>
      </c>
      <c r="R1819" s="7">
        <v>11.4738483333898</v>
      </c>
    </row>
    <row r="1820" spans="1:18" x14ac:dyDescent="0.2">
      <c r="A1820" s="5" t="s">
        <v>2567</v>
      </c>
      <c r="B1820" s="14" t="s">
        <v>2568</v>
      </c>
      <c r="C1820" s="7">
        <v>1266816000</v>
      </c>
      <c r="D1820" s="7">
        <v>201158389</v>
      </c>
      <c r="E1820" s="7">
        <v>177855640</v>
      </c>
      <c r="F1820" s="7">
        <v>0</v>
      </c>
      <c r="G1820" s="7">
        <v>0</v>
      </c>
      <c r="H1820" s="7">
        <v>1290118749</v>
      </c>
      <c r="I1820" s="7">
        <v>1242728344</v>
      </c>
      <c r="J1820" s="7">
        <v>96.326663337252199</v>
      </c>
      <c r="K1820" s="7">
        <v>1242728344</v>
      </c>
      <c r="L1820" s="7">
        <v>96.326663337252199</v>
      </c>
      <c r="M1820" s="7">
        <v>1242728344</v>
      </c>
      <c r="N1820" s="7">
        <v>96.326663337252199</v>
      </c>
      <c r="O1820" s="7">
        <v>1242728344</v>
      </c>
      <c r="P1820" s="7">
        <v>96.326663337252199</v>
      </c>
      <c r="Q1820" s="7">
        <v>47390405</v>
      </c>
      <c r="R1820" s="7">
        <v>3.6733366627477801</v>
      </c>
    </row>
    <row r="1821" spans="1:18" x14ac:dyDescent="0.2">
      <c r="A1821" s="5" t="s">
        <v>2569</v>
      </c>
      <c r="B1821" s="14" t="s">
        <v>66</v>
      </c>
      <c r="C1821" s="7">
        <v>1266816000</v>
      </c>
      <c r="D1821" s="7">
        <v>201158389</v>
      </c>
      <c r="E1821" s="7">
        <v>177855640</v>
      </c>
      <c r="F1821" s="7">
        <v>0</v>
      </c>
      <c r="G1821" s="7">
        <v>0</v>
      </c>
      <c r="H1821" s="7">
        <v>1290118749</v>
      </c>
      <c r="I1821" s="7">
        <v>1242728344</v>
      </c>
      <c r="J1821" s="7">
        <v>96.326663337252199</v>
      </c>
      <c r="K1821" s="7">
        <v>1242728344</v>
      </c>
      <c r="L1821" s="7">
        <v>96.326663337252199</v>
      </c>
      <c r="M1821" s="7">
        <v>1242728344</v>
      </c>
      <c r="N1821" s="7">
        <v>96.326663337252199</v>
      </c>
      <c r="O1821" s="7">
        <v>1242728344</v>
      </c>
      <c r="P1821" s="7">
        <v>96.326663337252199</v>
      </c>
      <c r="Q1821" s="7">
        <v>47390405</v>
      </c>
      <c r="R1821" s="7">
        <v>3.6733366627477801</v>
      </c>
    </row>
    <row r="1822" spans="1:18" x14ac:dyDescent="0.2">
      <c r="A1822" s="5" t="s">
        <v>2570</v>
      </c>
      <c r="B1822" s="14" t="s">
        <v>105</v>
      </c>
      <c r="C1822" s="7">
        <v>1266816000</v>
      </c>
      <c r="D1822" s="7">
        <v>201158389</v>
      </c>
      <c r="E1822" s="7">
        <v>177855640</v>
      </c>
      <c r="F1822" s="7">
        <v>0</v>
      </c>
      <c r="G1822" s="7">
        <v>0</v>
      </c>
      <c r="H1822" s="7">
        <v>1290118749</v>
      </c>
      <c r="I1822" s="7">
        <v>1242728344</v>
      </c>
      <c r="J1822" s="7">
        <v>96.326663337252199</v>
      </c>
      <c r="K1822" s="7">
        <v>1242728344</v>
      </c>
      <c r="L1822" s="7">
        <v>96.326663337252199</v>
      </c>
      <c r="M1822" s="7">
        <v>1242728344</v>
      </c>
      <c r="N1822" s="7">
        <v>96.326663337252199</v>
      </c>
      <c r="O1822" s="7">
        <v>1242728344</v>
      </c>
      <c r="P1822" s="7">
        <v>96.326663337252199</v>
      </c>
      <c r="Q1822" s="7">
        <v>47390405</v>
      </c>
      <c r="R1822" s="7">
        <v>3.6733366627477801</v>
      </c>
    </row>
    <row r="1823" spans="1:18" x14ac:dyDescent="0.2">
      <c r="A1823" s="5" t="s">
        <v>2571</v>
      </c>
      <c r="B1823" s="14" t="s">
        <v>2365</v>
      </c>
      <c r="C1823" s="7">
        <v>1266816000</v>
      </c>
      <c r="D1823" s="7">
        <v>201158389</v>
      </c>
      <c r="E1823" s="7">
        <v>177855640</v>
      </c>
      <c r="F1823" s="7">
        <v>0</v>
      </c>
      <c r="G1823" s="7">
        <v>0</v>
      </c>
      <c r="H1823" s="7">
        <v>1290118749</v>
      </c>
      <c r="I1823" s="7">
        <v>1242728344</v>
      </c>
      <c r="J1823" s="7">
        <v>96.326663337252199</v>
      </c>
      <c r="K1823" s="7">
        <v>1242728344</v>
      </c>
      <c r="L1823" s="7">
        <v>96.326663337252199</v>
      </c>
      <c r="M1823" s="7">
        <v>1242728344</v>
      </c>
      <c r="N1823" s="7">
        <v>96.326663337252199</v>
      </c>
      <c r="O1823" s="7">
        <v>1242728344</v>
      </c>
      <c r="P1823" s="7">
        <v>96.326663337252199</v>
      </c>
      <c r="Q1823" s="7">
        <v>47390405</v>
      </c>
      <c r="R1823" s="7">
        <v>3.6733366627477801</v>
      </c>
    </row>
    <row r="1824" spans="1:18" x14ac:dyDescent="0.2">
      <c r="A1824" s="5" t="s">
        <v>2572</v>
      </c>
      <c r="B1824" s="14" t="s">
        <v>2365</v>
      </c>
      <c r="C1824" s="7">
        <v>1266816000</v>
      </c>
      <c r="D1824" s="7">
        <v>201158389</v>
      </c>
      <c r="E1824" s="7">
        <v>177855640</v>
      </c>
      <c r="F1824" s="7">
        <v>0</v>
      </c>
      <c r="G1824" s="7">
        <v>0</v>
      </c>
      <c r="H1824" s="7">
        <v>1290118749</v>
      </c>
      <c r="I1824" s="7">
        <v>1242728344</v>
      </c>
      <c r="J1824" s="7">
        <v>96.326663337252199</v>
      </c>
      <c r="K1824" s="7">
        <v>1242728344</v>
      </c>
      <c r="L1824" s="7">
        <v>96.326663337252199</v>
      </c>
      <c r="M1824" s="7">
        <v>1242728344</v>
      </c>
      <c r="N1824" s="7">
        <v>96.326663337252199</v>
      </c>
      <c r="O1824" s="7">
        <v>1242728344</v>
      </c>
      <c r="P1824" s="7">
        <v>96.326663337252199</v>
      </c>
      <c r="Q1824" s="7">
        <v>47390405</v>
      </c>
      <c r="R1824" s="7">
        <v>3.6733366627477801</v>
      </c>
    </row>
    <row r="1825" spans="1:18" x14ac:dyDescent="0.2">
      <c r="A1825" s="5" t="s">
        <v>2573</v>
      </c>
      <c r="B1825" s="14" t="s">
        <v>2368</v>
      </c>
      <c r="C1825" s="7">
        <v>1266816000</v>
      </c>
      <c r="D1825" s="7">
        <v>201158389</v>
      </c>
      <c r="E1825" s="7">
        <v>177855640</v>
      </c>
      <c r="F1825" s="7">
        <v>0</v>
      </c>
      <c r="G1825" s="7">
        <v>0</v>
      </c>
      <c r="H1825" s="7">
        <v>1290118749</v>
      </c>
      <c r="I1825" s="7">
        <v>1242728344</v>
      </c>
      <c r="J1825" s="7">
        <v>96.326663337252199</v>
      </c>
      <c r="K1825" s="7">
        <v>1242728344</v>
      </c>
      <c r="L1825" s="7">
        <v>96.326663337252199</v>
      </c>
      <c r="M1825" s="7">
        <v>1242728344</v>
      </c>
      <c r="N1825" s="7">
        <v>96.326663337252199</v>
      </c>
      <c r="O1825" s="7">
        <v>1242728344</v>
      </c>
      <c r="P1825" s="7">
        <v>96.326663337252199</v>
      </c>
      <c r="Q1825" s="7">
        <v>47390405</v>
      </c>
      <c r="R1825" s="7">
        <v>3.6733366627477801</v>
      </c>
    </row>
    <row r="1826" spans="1:18" x14ac:dyDescent="0.2">
      <c r="A1826" s="5" t="s">
        <v>2574</v>
      </c>
      <c r="B1826" s="14" t="s">
        <v>2370</v>
      </c>
      <c r="C1826" s="7">
        <v>1266816000</v>
      </c>
      <c r="D1826" s="7">
        <v>201158389</v>
      </c>
      <c r="E1826" s="7">
        <v>177855640</v>
      </c>
      <c r="F1826" s="7">
        <v>0</v>
      </c>
      <c r="G1826" s="7">
        <v>0</v>
      </c>
      <c r="H1826" s="7">
        <v>1290118749</v>
      </c>
      <c r="I1826" s="7">
        <v>1242728344</v>
      </c>
      <c r="J1826" s="7">
        <v>96.326663337252199</v>
      </c>
      <c r="K1826" s="7">
        <v>1242728344</v>
      </c>
      <c r="L1826" s="7">
        <v>96.326663337252199</v>
      </c>
      <c r="M1826" s="7">
        <v>1242728344</v>
      </c>
      <c r="N1826" s="7">
        <v>96.326663337252199</v>
      </c>
      <c r="O1826" s="7">
        <v>1242728344</v>
      </c>
      <c r="P1826" s="7">
        <v>96.326663337252199</v>
      </c>
      <c r="Q1826" s="7">
        <v>47390405</v>
      </c>
      <c r="R1826" s="7">
        <v>3.6733366627477801</v>
      </c>
    </row>
    <row r="1827" spans="1:18" x14ac:dyDescent="0.2">
      <c r="A1827" s="5" t="s">
        <v>2575</v>
      </c>
      <c r="B1827" s="14" t="s">
        <v>2376</v>
      </c>
      <c r="C1827" s="7">
        <v>16408000</v>
      </c>
      <c r="D1827" s="7">
        <v>0</v>
      </c>
      <c r="E1827" s="7">
        <v>16408000</v>
      </c>
      <c r="F1827" s="7">
        <v>0</v>
      </c>
      <c r="G1827" s="7">
        <v>0</v>
      </c>
      <c r="H1827" s="7">
        <v>0</v>
      </c>
      <c r="I1827" s="7">
        <v>0</v>
      </c>
      <c r="J1827" s="7">
        <v>0</v>
      </c>
      <c r="K1827" s="7">
        <v>0</v>
      </c>
      <c r="L1827" s="7">
        <v>0</v>
      </c>
      <c r="M1827" s="7">
        <v>0</v>
      </c>
      <c r="N1827" s="7">
        <v>0</v>
      </c>
      <c r="O1827" s="7">
        <v>0</v>
      </c>
      <c r="P1827" s="7">
        <v>0</v>
      </c>
      <c r="Q1827" s="7">
        <v>0</v>
      </c>
      <c r="R1827" s="7">
        <v>0</v>
      </c>
    </row>
    <row r="1828" spans="1:18" ht="25.5" x14ac:dyDescent="0.2">
      <c r="A1828" s="5" t="s">
        <v>2576</v>
      </c>
      <c r="B1828" s="16" t="s">
        <v>2577</v>
      </c>
      <c r="C1828" s="7">
        <v>16408000</v>
      </c>
      <c r="D1828" s="7">
        <v>0</v>
      </c>
      <c r="E1828" s="7">
        <v>16408000</v>
      </c>
      <c r="F1828" s="7">
        <v>0</v>
      </c>
      <c r="G1828" s="7">
        <v>0</v>
      </c>
      <c r="H1828" s="7">
        <v>0</v>
      </c>
      <c r="I1828" s="7">
        <v>0</v>
      </c>
      <c r="J1828" s="7">
        <v>0</v>
      </c>
      <c r="K1828" s="7">
        <v>0</v>
      </c>
      <c r="L1828" s="7">
        <v>0</v>
      </c>
      <c r="M1828" s="7">
        <v>0</v>
      </c>
      <c r="N1828" s="7">
        <v>0</v>
      </c>
      <c r="O1828" s="7">
        <v>0</v>
      </c>
      <c r="P1828" s="7">
        <v>0</v>
      </c>
      <c r="Q1828" s="7">
        <v>0</v>
      </c>
      <c r="R1828" s="7">
        <v>0</v>
      </c>
    </row>
    <row r="1829" spans="1:18" x14ac:dyDescent="0.2">
      <c r="A1829" s="5" t="s">
        <v>2578</v>
      </c>
      <c r="B1829" s="14" t="s">
        <v>2402</v>
      </c>
      <c r="C1829" s="7">
        <v>10918000</v>
      </c>
      <c r="D1829" s="7">
        <v>0</v>
      </c>
      <c r="E1829" s="7">
        <v>9813039</v>
      </c>
      <c r="F1829" s="7">
        <v>0</v>
      </c>
      <c r="G1829" s="7">
        <v>0</v>
      </c>
      <c r="H1829" s="7">
        <v>1104961</v>
      </c>
      <c r="I1829" s="7">
        <v>0</v>
      </c>
      <c r="J1829" s="7">
        <v>0</v>
      </c>
      <c r="K1829" s="7">
        <v>0</v>
      </c>
      <c r="L1829" s="7">
        <v>0</v>
      </c>
      <c r="M1829" s="7">
        <v>0</v>
      </c>
      <c r="N1829" s="7">
        <v>0</v>
      </c>
      <c r="O1829" s="7">
        <v>0</v>
      </c>
      <c r="P1829" s="7">
        <v>0</v>
      </c>
      <c r="Q1829" s="7">
        <v>1104961</v>
      </c>
      <c r="R1829" s="7">
        <v>100</v>
      </c>
    </row>
    <row r="1830" spans="1:18" ht="25.5" x14ac:dyDescent="0.2">
      <c r="A1830" s="5" t="s">
        <v>2579</v>
      </c>
      <c r="B1830" s="16" t="s">
        <v>2577</v>
      </c>
      <c r="C1830" s="7">
        <v>10918000</v>
      </c>
      <c r="D1830" s="7">
        <v>0</v>
      </c>
      <c r="E1830" s="7">
        <v>9813039</v>
      </c>
      <c r="F1830" s="7">
        <v>0</v>
      </c>
      <c r="G1830" s="7">
        <v>0</v>
      </c>
      <c r="H1830" s="7">
        <v>1104961</v>
      </c>
      <c r="I1830" s="7">
        <v>0</v>
      </c>
      <c r="J1830" s="7">
        <v>0</v>
      </c>
      <c r="K1830" s="7">
        <v>0</v>
      </c>
      <c r="L1830" s="7">
        <v>0</v>
      </c>
      <c r="M1830" s="7">
        <v>0</v>
      </c>
      <c r="N1830" s="7">
        <v>0</v>
      </c>
      <c r="O1830" s="7">
        <v>0</v>
      </c>
      <c r="P1830" s="7">
        <v>0</v>
      </c>
      <c r="Q1830" s="7">
        <v>1104961</v>
      </c>
      <c r="R1830" s="7">
        <v>100</v>
      </c>
    </row>
    <row r="1831" spans="1:18" x14ac:dyDescent="0.2">
      <c r="A1831" s="5" t="s">
        <v>2580</v>
      </c>
      <c r="B1831" s="14" t="s">
        <v>2441</v>
      </c>
      <c r="C1831" s="7">
        <v>9758000</v>
      </c>
      <c r="D1831" s="7">
        <v>0</v>
      </c>
      <c r="E1831" s="7">
        <v>9758000</v>
      </c>
      <c r="F1831" s="7">
        <v>0</v>
      </c>
      <c r="G1831" s="7">
        <v>0</v>
      </c>
      <c r="H1831" s="7">
        <v>0</v>
      </c>
      <c r="I1831" s="7">
        <v>0</v>
      </c>
      <c r="J1831" s="7">
        <v>0</v>
      </c>
      <c r="K1831" s="7">
        <v>0</v>
      </c>
      <c r="L1831" s="7">
        <v>0</v>
      </c>
      <c r="M1831" s="7">
        <v>0</v>
      </c>
      <c r="N1831" s="7">
        <v>0</v>
      </c>
      <c r="O1831" s="7">
        <v>0</v>
      </c>
      <c r="P1831" s="7">
        <v>0</v>
      </c>
      <c r="Q1831" s="7">
        <v>0</v>
      </c>
      <c r="R1831" s="7">
        <v>0</v>
      </c>
    </row>
    <row r="1832" spans="1:18" ht="25.5" x14ac:dyDescent="0.2">
      <c r="A1832" s="5" t="s">
        <v>2581</v>
      </c>
      <c r="B1832" s="16" t="s">
        <v>2577</v>
      </c>
      <c r="C1832" s="7">
        <v>9758000</v>
      </c>
      <c r="D1832" s="7">
        <v>0</v>
      </c>
      <c r="E1832" s="7">
        <v>9758000</v>
      </c>
      <c r="F1832" s="7">
        <v>0</v>
      </c>
      <c r="G1832" s="7">
        <v>0</v>
      </c>
      <c r="H1832" s="7">
        <v>0</v>
      </c>
      <c r="I1832" s="7">
        <v>0</v>
      </c>
      <c r="J1832" s="7">
        <v>0</v>
      </c>
      <c r="K1832" s="7">
        <v>0</v>
      </c>
      <c r="L1832" s="7">
        <v>0</v>
      </c>
      <c r="M1832" s="7">
        <v>0</v>
      </c>
      <c r="N1832" s="7">
        <v>0</v>
      </c>
      <c r="O1832" s="7">
        <v>0</v>
      </c>
      <c r="P1832" s="7">
        <v>0</v>
      </c>
      <c r="Q1832" s="7">
        <v>0</v>
      </c>
      <c r="R1832" s="7">
        <v>0</v>
      </c>
    </row>
    <row r="1833" spans="1:18" x14ac:dyDescent="0.2">
      <c r="A1833" s="5" t="s">
        <v>2582</v>
      </c>
      <c r="B1833" s="14" t="s">
        <v>82</v>
      </c>
      <c r="C1833" s="7">
        <v>0</v>
      </c>
      <c r="D1833" s="7">
        <v>50000000</v>
      </c>
      <c r="E1833" s="7">
        <v>0</v>
      </c>
      <c r="F1833" s="7">
        <v>0</v>
      </c>
      <c r="G1833" s="7">
        <v>0</v>
      </c>
      <c r="H1833" s="7">
        <v>50000000</v>
      </c>
      <c r="I1833" s="7">
        <v>10515776</v>
      </c>
      <c r="J1833" s="7">
        <v>21.031551999999998</v>
      </c>
      <c r="K1833" s="7">
        <v>10515776</v>
      </c>
      <c r="L1833" s="7">
        <v>21.031551999999998</v>
      </c>
      <c r="M1833" s="7">
        <v>10515776</v>
      </c>
      <c r="N1833" s="7">
        <v>21.031551999999998</v>
      </c>
      <c r="O1833" s="7">
        <v>10515776</v>
      </c>
      <c r="P1833" s="7">
        <v>21.031551999999998</v>
      </c>
      <c r="Q1833" s="7">
        <v>39484224</v>
      </c>
      <c r="R1833" s="7">
        <v>78.968447999999995</v>
      </c>
    </row>
    <row r="1834" spans="1:18" ht="25.5" x14ac:dyDescent="0.2">
      <c r="A1834" s="5" t="s">
        <v>2583</v>
      </c>
      <c r="B1834" s="16" t="s">
        <v>2577</v>
      </c>
      <c r="C1834" s="7">
        <v>0</v>
      </c>
      <c r="D1834" s="7">
        <v>50000000</v>
      </c>
      <c r="E1834" s="7">
        <v>0</v>
      </c>
      <c r="F1834" s="7">
        <v>0</v>
      </c>
      <c r="G1834" s="7">
        <v>0</v>
      </c>
      <c r="H1834" s="7">
        <v>50000000</v>
      </c>
      <c r="I1834" s="7">
        <v>10515776</v>
      </c>
      <c r="J1834" s="7">
        <v>21.031551999999998</v>
      </c>
      <c r="K1834" s="7">
        <v>10515776</v>
      </c>
      <c r="L1834" s="7">
        <v>21.031551999999998</v>
      </c>
      <c r="M1834" s="7">
        <v>10515776</v>
      </c>
      <c r="N1834" s="7">
        <v>21.031551999999998</v>
      </c>
      <c r="O1834" s="7">
        <v>10515776</v>
      </c>
      <c r="P1834" s="7">
        <v>21.031551999999998</v>
      </c>
      <c r="Q1834" s="7">
        <v>39484224</v>
      </c>
      <c r="R1834" s="7">
        <v>78.968447999999995</v>
      </c>
    </row>
    <row r="1835" spans="1:18" ht="25.5" x14ac:dyDescent="0.2">
      <c r="A1835" s="5" t="s">
        <v>2584</v>
      </c>
      <c r="B1835" s="16" t="s">
        <v>2385</v>
      </c>
      <c r="C1835" s="7">
        <v>0</v>
      </c>
      <c r="D1835" s="7">
        <v>25647573</v>
      </c>
      <c r="E1835" s="7">
        <v>0</v>
      </c>
      <c r="F1835" s="7">
        <v>0</v>
      </c>
      <c r="G1835" s="7">
        <v>0</v>
      </c>
      <c r="H1835" s="7">
        <v>25647573</v>
      </c>
      <c r="I1835" s="7">
        <v>25647573</v>
      </c>
      <c r="J1835" s="7">
        <v>100</v>
      </c>
      <c r="K1835" s="7">
        <v>25647573</v>
      </c>
      <c r="L1835" s="7">
        <v>100</v>
      </c>
      <c r="M1835" s="7">
        <v>25647573</v>
      </c>
      <c r="N1835" s="7">
        <v>100</v>
      </c>
      <c r="O1835" s="7">
        <v>25647573</v>
      </c>
      <c r="P1835" s="7">
        <v>100</v>
      </c>
      <c r="Q1835" s="7">
        <v>0</v>
      </c>
      <c r="R1835" s="7">
        <v>0</v>
      </c>
    </row>
    <row r="1836" spans="1:18" ht="25.5" x14ac:dyDescent="0.2">
      <c r="A1836" s="5" t="s">
        <v>2585</v>
      </c>
      <c r="B1836" s="16" t="s">
        <v>2577</v>
      </c>
      <c r="C1836" s="7">
        <v>0</v>
      </c>
      <c r="D1836" s="7">
        <v>25647573</v>
      </c>
      <c r="E1836" s="7">
        <v>0</v>
      </c>
      <c r="F1836" s="7">
        <v>0</v>
      </c>
      <c r="G1836" s="7">
        <v>0</v>
      </c>
      <c r="H1836" s="7">
        <v>25647573</v>
      </c>
      <c r="I1836" s="7">
        <v>25647573</v>
      </c>
      <c r="J1836" s="7">
        <v>100</v>
      </c>
      <c r="K1836" s="7">
        <v>25647573</v>
      </c>
      <c r="L1836" s="7">
        <v>100</v>
      </c>
      <c r="M1836" s="7">
        <v>25647573</v>
      </c>
      <c r="N1836" s="7">
        <v>100</v>
      </c>
      <c r="O1836" s="7">
        <v>25647573</v>
      </c>
      <c r="P1836" s="7">
        <v>100</v>
      </c>
      <c r="Q1836" s="7">
        <v>0</v>
      </c>
      <c r="R1836" s="7">
        <v>0</v>
      </c>
    </row>
    <row r="1837" spans="1:18" x14ac:dyDescent="0.2">
      <c r="A1837" s="5" t="s">
        <v>2586</v>
      </c>
      <c r="B1837" s="14" t="s">
        <v>2388</v>
      </c>
      <c r="C1837" s="7">
        <v>0</v>
      </c>
      <c r="D1837" s="7">
        <v>4101714</v>
      </c>
      <c r="E1837" s="7">
        <v>0</v>
      </c>
      <c r="F1837" s="7">
        <v>0</v>
      </c>
      <c r="G1837" s="7">
        <v>0</v>
      </c>
      <c r="H1837" s="7">
        <v>4101714</v>
      </c>
      <c r="I1837" s="7">
        <v>0</v>
      </c>
      <c r="J1837" s="7">
        <v>0</v>
      </c>
      <c r="K1837" s="7">
        <v>0</v>
      </c>
      <c r="L1837" s="7">
        <v>0</v>
      </c>
      <c r="M1837" s="7">
        <v>0</v>
      </c>
      <c r="N1837" s="7">
        <v>0</v>
      </c>
      <c r="O1837" s="7">
        <v>0</v>
      </c>
      <c r="P1837" s="7">
        <v>0</v>
      </c>
      <c r="Q1837" s="7">
        <v>4101714</v>
      </c>
      <c r="R1837" s="7">
        <v>100</v>
      </c>
    </row>
    <row r="1838" spans="1:18" ht="25.5" x14ac:dyDescent="0.2">
      <c r="A1838" s="5" t="s">
        <v>2587</v>
      </c>
      <c r="B1838" s="16" t="s">
        <v>2577</v>
      </c>
      <c r="C1838" s="7">
        <v>0</v>
      </c>
      <c r="D1838" s="7">
        <v>4101714</v>
      </c>
      <c r="E1838" s="7">
        <v>0</v>
      </c>
      <c r="F1838" s="7">
        <v>0</v>
      </c>
      <c r="G1838" s="7">
        <v>0</v>
      </c>
      <c r="H1838" s="7">
        <v>4101714</v>
      </c>
      <c r="I1838" s="7">
        <v>0</v>
      </c>
      <c r="J1838" s="7">
        <v>0</v>
      </c>
      <c r="K1838" s="7">
        <v>0</v>
      </c>
      <c r="L1838" s="7">
        <v>0</v>
      </c>
      <c r="M1838" s="7">
        <v>0</v>
      </c>
      <c r="N1838" s="7">
        <v>0</v>
      </c>
      <c r="O1838" s="7">
        <v>0</v>
      </c>
      <c r="P1838" s="7">
        <v>0</v>
      </c>
      <c r="Q1838" s="7">
        <v>4101714</v>
      </c>
      <c r="R1838" s="7">
        <v>100</v>
      </c>
    </row>
    <row r="1839" spans="1:18" ht="25.5" x14ac:dyDescent="0.2">
      <c r="A1839" s="5" t="s">
        <v>2588</v>
      </c>
      <c r="B1839" s="16" t="s">
        <v>2474</v>
      </c>
      <c r="C1839" s="7">
        <v>0</v>
      </c>
      <c r="D1839" s="7">
        <v>40804270</v>
      </c>
      <c r="E1839" s="7">
        <v>0</v>
      </c>
      <c r="F1839" s="7">
        <v>0</v>
      </c>
      <c r="G1839" s="7">
        <v>0</v>
      </c>
      <c r="H1839" s="7">
        <v>40804270</v>
      </c>
      <c r="I1839" s="7">
        <v>38104771</v>
      </c>
      <c r="J1839" s="7">
        <v>93.384273263558001</v>
      </c>
      <c r="K1839" s="7">
        <v>38104771</v>
      </c>
      <c r="L1839" s="7">
        <v>93.384273263558001</v>
      </c>
      <c r="M1839" s="7">
        <v>38104771</v>
      </c>
      <c r="N1839" s="7">
        <v>93.384273263558001</v>
      </c>
      <c r="O1839" s="7">
        <v>38104771</v>
      </c>
      <c r="P1839" s="7">
        <v>93.384273263558001</v>
      </c>
      <c r="Q1839" s="7">
        <v>2699499</v>
      </c>
      <c r="R1839" s="7">
        <v>6.6157267364420393</v>
      </c>
    </row>
    <row r="1840" spans="1:18" ht="25.5" x14ac:dyDescent="0.2">
      <c r="A1840" s="5" t="s">
        <v>2589</v>
      </c>
      <c r="B1840" s="16" t="s">
        <v>2577</v>
      </c>
      <c r="C1840" s="7">
        <v>0</v>
      </c>
      <c r="D1840" s="7">
        <v>40804270</v>
      </c>
      <c r="E1840" s="7">
        <v>0</v>
      </c>
      <c r="F1840" s="7">
        <v>0</v>
      </c>
      <c r="G1840" s="7">
        <v>0</v>
      </c>
      <c r="H1840" s="7">
        <v>40804270</v>
      </c>
      <c r="I1840" s="7">
        <v>38104771</v>
      </c>
      <c r="J1840" s="7">
        <v>93.384273263558001</v>
      </c>
      <c r="K1840" s="7">
        <v>38104771</v>
      </c>
      <c r="L1840" s="7">
        <v>93.384273263558001</v>
      </c>
      <c r="M1840" s="7">
        <v>38104771</v>
      </c>
      <c r="N1840" s="7">
        <v>93.384273263558001</v>
      </c>
      <c r="O1840" s="7">
        <v>38104771</v>
      </c>
      <c r="P1840" s="7">
        <v>93.384273263558001</v>
      </c>
      <c r="Q1840" s="7">
        <v>2699499</v>
      </c>
      <c r="R1840" s="7">
        <v>6.6157267364420393</v>
      </c>
    </row>
    <row r="1841" spans="1:18" ht="25.5" x14ac:dyDescent="0.2">
      <c r="A1841" s="5" t="s">
        <v>2590</v>
      </c>
      <c r="B1841" s="16" t="s">
        <v>2392</v>
      </c>
      <c r="C1841" s="7">
        <v>0</v>
      </c>
      <c r="D1841" s="7">
        <v>38420595</v>
      </c>
      <c r="E1841" s="7">
        <v>0</v>
      </c>
      <c r="F1841" s="7">
        <v>0</v>
      </c>
      <c r="G1841" s="7">
        <v>0</v>
      </c>
      <c r="H1841" s="7">
        <v>38420595</v>
      </c>
      <c r="I1841" s="7">
        <v>38420595</v>
      </c>
      <c r="J1841" s="7">
        <v>100</v>
      </c>
      <c r="K1841" s="7">
        <v>38420595</v>
      </c>
      <c r="L1841" s="7">
        <v>100</v>
      </c>
      <c r="M1841" s="7">
        <v>38420595</v>
      </c>
      <c r="N1841" s="7">
        <v>100</v>
      </c>
      <c r="O1841" s="7">
        <v>38420595</v>
      </c>
      <c r="P1841" s="7">
        <v>100</v>
      </c>
      <c r="Q1841" s="7">
        <v>0</v>
      </c>
      <c r="R1841" s="7">
        <v>0</v>
      </c>
    </row>
    <row r="1842" spans="1:18" ht="25.5" x14ac:dyDescent="0.2">
      <c r="A1842" s="5" t="s">
        <v>2591</v>
      </c>
      <c r="B1842" s="16" t="s">
        <v>2577</v>
      </c>
      <c r="C1842" s="7">
        <v>0</v>
      </c>
      <c r="D1842" s="7">
        <v>38420595</v>
      </c>
      <c r="E1842" s="7">
        <v>0</v>
      </c>
      <c r="F1842" s="7">
        <v>0</v>
      </c>
      <c r="G1842" s="7">
        <v>0</v>
      </c>
      <c r="H1842" s="7">
        <v>38420595</v>
      </c>
      <c r="I1842" s="7">
        <v>38420595</v>
      </c>
      <c r="J1842" s="7">
        <v>100</v>
      </c>
      <c r="K1842" s="7">
        <v>38420595</v>
      </c>
      <c r="L1842" s="7">
        <v>100</v>
      </c>
      <c r="M1842" s="7">
        <v>38420595</v>
      </c>
      <c r="N1842" s="7">
        <v>100</v>
      </c>
      <c r="O1842" s="7">
        <v>38420595</v>
      </c>
      <c r="P1842" s="7">
        <v>100</v>
      </c>
      <c r="Q1842" s="7">
        <v>0</v>
      </c>
      <c r="R1842" s="7">
        <v>0</v>
      </c>
    </row>
    <row r="1843" spans="1:18" x14ac:dyDescent="0.2">
      <c r="A1843" s="5" t="s">
        <v>2592</v>
      </c>
      <c r="B1843" s="14" t="s">
        <v>2537</v>
      </c>
      <c r="C1843" s="7">
        <v>1229732000</v>
      </c>
      <c r="D1843" s="7">
        <v>0</v>
      </c>
      <c r="E1843" s="7">
        <v>141876601</v>
      </c>
      <c r="F1843" s="7">
        <v>0</v>
      </c>
      <c r="G1843" s="7">
        <v>0</v>
      </c>
      <c r="H1843" s="7">
        <v>1087855399</v>
      </c>
      <c r="I1843" s="7">
        <v>1087855399</v>
      </c>
      <c r="J1843" s="7">
        <v>100</v>
      </c>
      <c r="K1843" s="7">
        <v>1087855399</v>
      </c>
      <c r="L1843" s="7">
        <v>100</v>
      </c>
      <c r="M1843" s="7">
        <v>1087855399</v>
      </c>
      <c r="N1843" s="7">
        <v>100</v>
      </c>
      <c r="O1843" s="7">
        <v>1087855399</v>
      </c>
      <c r="P1843" s="7">
        <v>100</v>
      </c>
      <c r="Q1843" s="7">
        <v>0</v>
      </c>
      <c r="R1843" s="7">
        <v>0</v>
      </c>
    </row>
    <row r="1844" spans="1:18" ht="25.5" x14ac:dyDescent="0.2">
      <c r="A1844" s="5" t="s">
        <v>2593</v>
      </c>
      <c r="B1844" s="16" t="s">
        <v>2577</v>
      </c>
      <c r="C1844" s="7">
        <v>1229732000</v>
      </c>
      <c r="D1844" s="7">
        <v>0</v>
      </c>
      <c r="E1844" s="7">
        <v>141876601</v>
      </c>
      <c r="F1844" s="7">
        <v>0</v>
      </c>
      <c r="G1844" s="7">
        <v>0</v>
      </c>
      <c r="H1844" s="7">
        <v>1087855399</v>
      </c>
      <c r="I1844" s="7">
        <v>1087855399</v>
      </c>
      <c r="J1844" s="7">
        <v>100</v>
      </c>
      <c r="K1844" s="7">
        <v>1087855399</v>
      </c>
      <c r="L1844" s="7">
        <v>100</v>
      </c>
      <c r="M1844" s="7">
        <v>1087855399</v>
      </c>
      <c r="N1844" s="7">
        <v>100</v>
      </c>
      <c r="O1844" s="7">
        <v>1087855399</v>
      </c>
      <c r="P1844" s="7">
        <v>100</v>
      </c>
      <c r="Q1844" s="7">
        <v>0</v>
      </c>
      <c r="R1844" s="7">
        <v>0</v>
      </c>
    </row>
    <row r="1845" spans="1:18" x14ac:dyDescent="0.2">
      <c r="A1845" s="5" t="s">
        <v>2594</v>
      </c>
      <c r="B1845" s="14" t="s">
        <v>2595</v>
      </c>
      <c r="C1845" s="7">
        <v>0</v>
      </c>
      <c r="D1845" s="7">
        <v>7</v>
      </c>
      <c r="E1845" s="7">
        <v>0</v>
      </c>
      <c r="F1845" s="7">
        <v>0</v>
      </c>
      <c r="G1845" s="7">
        <v>0</v>
      </c>
      <c r="H1845" s="7">
        <v>7</v>
      </c>
      <c r="I1845" s="7">
        <v>0</v>
      </c>
      <c r="J1845" s="7">
        <v>0</v>
      </c>
      <c r="K1845" s="7">
        <v>0</v>
      </c>
      <c r="L1845" s="7">
        <v>0</v>
      </c>
      <c r="M1845" s="7">
        <v>0</v>
      </c>
      <c r="N1845" s="7">
        <v>0</v>
      </c>
      <c r="O1845" s="7">
        <v>0</v>
      </c>
      <c r="P1845" s="7">
        <v>0</v>
      </c>
      <c r="Q1845" s="7">
        <v>7</v>
      </c>
      <c r="R1845" s="7">
        <v>100</v>
      </c>
    </row>
    <row r="1846" spans="1:18" ht="25.5" x14ac:dyDescent="0.2">
      <c r="A1846" s="5" t="s">
        <v>2596</v>
      </c>
      <c r="B1846" s="16" t="s">
        <v>2577</v>
      </c>
      <c r="C1846" s="7">
        <v>0</v>
      </c>
      <c r="D1846" s="7">
        <v>7</v>
      </c>
      <c r="E1846" s="7">
        <v>0</v>
      </c>
      <c r="F1846" s="7">
        <v>0</v>
      </c>
      <c r="G1846" s="7">
        <v>0</v>
      </c>
      <c r="H1846" s="7">
        <v>7</v>
      </c>
      <c r="I1846" s="7">
        <v>0</v>
      </c>
      <c r="J1846" s="7">
        <v>0</v>
      </c>
      <c r="K1846" s="7">
        <v>0</v>
      </c>
      <c r="L1846" s="7">
        <v>0</v>
      </c>
      <c r="M1846" s="7">
        <v>0</v>
      </c>
      <c r="N1846" s="7">
        <v>0</v>
      </c>
      <c r="O1846" s="7">
        <v>0</v>
      </c>
      <c r="P1846" s="7">
        <v>0</v>
      </c>
      <c r="Q1846" s="7">
        <v>7</v>
      </c>
      <c r="R1846" s="7">
        <v>100</v>
      </c>
    </row>
    <row r="1847" spans="1:18" x14ac:dyDescent="0.2">
      <c r="A1847" s="5" t="s">
        <v>2597</v>
      </c>
      <c r="B1847" s="14" t="s">
        <v>2526</v>
      </c>
      <c r="C1847" s="7">
        <v>0</v>
      </c>
      <c r="D1847" s="7">
        <v>42184230</v>
      </c>
      <c r="E1847" s="7">
        <v>0</v>
      </c>
      <c r="F1847" s="7">
        <v>0</v>
      </c>
      <c r="G1847" s="7">
        <v>0</v>
      </c>
      <c r="H1847" s="7">
        <v>42184230</v>
      </c>
      <c r="I1847" s="7">
        <v>42184230</v>
      </c>
      <c r="J1847" s="7">
        <v>100</v>
      </c>
      <c r="K1847" s="7">
        <v>42184230</v>
      </c>
      <c r="L1847" s="7">
        <v>100</v>
      </c>
      <c r="M1847" s="7">
        <v>42184230</v>
      </c>
      <c r="N1847" s="7">
        <v>100</v>
      </c>
      <c r="O1847" s="7">
        <v>42184230</v>
      </c>
      <c r="P1847" s="7">
        <v>100</v>
      </c>
      <c r="Q1847" s="7">
        <v>0</v>
      </c>
      <c r="R1847" s="7">
        <v>0</v>
      </c>
    </row>
    <row r="1848" spans="1:18" ht="25.5" x14ac:dyDescent="0.2">
      <c r="A1848" s="5" t="s">
        <v>2598</v>
      </c>
      <c r="B1848" s="16" t="s">
        <v>2577</v>
      </c>
      <c r="C1848" s="7">
        <v>0</v>
      </c>
      <c r="D1848" s="7">
        <v>42184230</v>
      </c>
      <c r="E1848" s="7">
        <v>0</v>
      </c>
      <c r="F1848" s="7">
        <v>0</v>
      </c>
      <c r="G1848" s="7">
        <v>0</v>
      </c>
      <c r="H1848" s="7">
        <v>42184230</v>
      </c>
      <c r="I1848" s="7">
        <v>42184230</v>
      </c>
      <c r="J1848" s="7">
        <v>100</v>
      </c>
      <c r="K1848" s="7">
        <v>42184230</v>
      </c>
      <c r="L1848" s="7">
        <v>100</v>
      </c>
      <c r="M1848" s="7">
        <v>42184230</v>
      </c>
      <c r="N1848" s="7">
        <v>100</v>
      </c>
      <c r="O1848" s="7">
        <v>42184230</v>
      </c>
      <c r="P1848" s="7">
        <v>100</v>
      </c>
      <c r="Q1848" s="7">
        <v>0</v>
      </c>
      <c r="R1848" s="7">
        <v>0</v>
      </c>
    </row>
    <row r="1849" spans="1:18" x14ac:dyDescent="0.2">
      <c r="A1849" s="5" t="s">
        <v>2599</v>
      </c>
      <c r="B1849" s="14" t="s">
        <v>2600</v>
      </c>
      <c r="C1849" s="7">
        <v>710082243</v>
      </c>
      <c r="D1849" s="7">
        <v>561395895</v>
      </c>
      <c r="E1849" s="7">
        <v>98441</v>
      </c>
      <c r="F1849" s="7">
        <v>0</v>
      </c>
      <c r="G1849" s="7">
        <v>0</v>
      </c>
      <c r="H1849" s="7">
        <v>1271379697</v>
      </c>
      <c r="I1849" s="7">
        <v>1009105678</v>
      </c>
      <c r="J1849" s="7">
        <v>79.370913377107414</v>
      </c>
      <c r="K1849" s="7">
        <v>1009105678</v>
      </c>
      <c r="L1849" s="7">
        <v>79.370913377107414</v>
      </c>
      <c r="M1849" s="7">
        <v>1009105678</v>
      </c>
      <c r="N1849" s="7">
        <v>79.370913377107414</v>
      </c>
      <c r="O1849" s="7">
        <v>900797298</v>
      </c>
      <c r="P1849" s="7">
        <v>70.85194927412779</v>
      </c>
      <c r="Q1849" s="7">
        <v>262274019</v>
      </c>
      <c r="R1849" s="7">
        <v>20.629086622892597</v>
      </c>
    </row>
    <row r="1850" spans="1:18" x14ac:dyDescent="0.2">
      <c r="A1850" s="5" t="s">
        <v>2601</v>
      </c>
      <c r="B1850" s="14" t="s">
        <v>66</v>
      </c>
      <c r="C1850" s="7">
        <v>710082243</v>
      </c>
      <c r="D1850" s="7">
        <v>561395895</v>
      </c>
      <c r="E1850" s="7">
        <v>98441</v>
      </c>
      <c r="F1850" s="7">
        <v>0</v>
      </c>
      <c r="G1850" s="7">
        <v>0</v>
      </c>
      <c r="H1850" s="7">
        <v>1271379697</v>
      </c>
      <c r="I1850" s="7">
        <v>1009105678</v>
      </c>
      <c r="J1850" s="7">
        <v>79.370913377107414</v>
      </c>
      <c r="K1850" s="7">
        <v>1009105678</v>
      </c>
      <c r="L1850" s="7">
        <v>79.370913377107414</v>
      </c>
      <c r="M1850" s="7">
        <v>1009105678</v>
      </c>
      <c r="N1850" s="7">
        <v>79.370913377107414</v>
      </c>
      <c r="O1850" s="7">
        <v>900797298</v>
      </c>
      <c r="P1850" s="7">
        <v>70.85194927412779</v>
      </c>
      <c r="Q1850" s="7">
        <v>262274019</v>
      </c>
      <c r="R1850" s="7">
        <v>20.629086622892597</v>
      </c>
    </row>
    <row r="1851" spans="1:18" x14ac:dyDescent="0.2">
      <c r="A1851" s="5" t="s">
        <v>2602</v>
      </c>
      <c r="B1851" s="14" t="s">
        <v>105</v>
      </c>
      <c r="C1851" s="7">
        <v>710082243</v>
      </c>
      <c r="D1851" s="7">
        <v>561395895</v>
      </c>
      <c r="E1851" s="7">
        <v>98441</v>
      </c>
      <c r="F1851" s="7">
        <v>0</v>
      </c>
      <c r="G1851" s="7">
        <v>0</v>
      </c>
      <c r="H1851" s="7">
        <v>1271379697</v>
      </c>
      <c r="I1851" s="7">
        <v>1009105678</v>
      </c>
      <c r="J1851" s="7">
        <v>79.370913377107414</v>
      </c>
      <c r="K1851" s="7">
        <v>1009105678</v>
      </c>
      <c r="L1851" s="7">
        <v>79.370913377107414</v>
      </c>
      <c r="M1851" s="7">
        <v>1009105678</v>
      </c>
      <c r="N1851" s="7">
        <v>79.370913377107414</v>
      </c>
      <c r="O1851" s="7">
        <v>900797298</v>
      </c>
      <c r="P1851" s="7">
        <v>70.85194927412779</v>
      </c>
      <c r="Q1851" s="7">
        <v>262274019</v>
      </c>
      <c r="R1851" s="7">
        <v>20.629086622892597</v>
      </c>
    </row>
    <row r="1852" spans="1:18" x14ac:dyDescent="0.2">
      <c r="A1852" s="5" t="s">
        <v>2603</v>
      </c>
      <c r="B1852" s="14" t="s">
        <v>2365</v>
      </c>
      <c r="C1852" s="7">
        <v>710082243</v>
      </c>
      <c r="D1852" s="7">
        <v>561395895</v>
      </c>
      <c r="E1852" s="7">
        <v>98441</v>
      </c>
      <c r="F1852" s="7">
        <v>0</v>
      </c>
      <c r="G1852" s="7">
        <v>0</v>
      </c>
      <c r="H1852" s="7">
        <v>1271379697</v>
      </c>
      <c r="I1852" s="7">
        <v>1009105678</v>
      </c>
      <c r="J1852" s="7">
        <v>79.370913377107414</v>
      </c>
      <c r="K1852" s="7">
        <v>1009105678</v>
      </c>
      <c r="L1852" s="7">
        <v>79.370913377107414</v>
      </c>
      <c r="M1852" s="7">
        <v>1009105678</v>
      </c>
      <c r="N1852" s="7">
        <v>79.370913377107414</v>
      </c>
      <c r="O1852" s="7">
        <v>900797298</v>
      </c>
      <c r="P1852" s="7">
        <v>70.85194927412779</v>
      </c>
      <c r="Q1852" s="7">
        <v>262274019</v>
      </c>
      <c r="R1852" s="7">
        <v>20.629086622892597</v>
      </c>
    </row>
    <row r="1853" spans="1:18" x14ac:dyDescent="0.2">
      <c r="A1853" s="5" t="s">
        <v>2604</v>
      </c>
      <c r="B1853" s="14" t="s">
        <v>2365</v>
      </c>
      <c r="C1853" s="7">
        <v>710082243</v>
      </c>
      <c r="D1853" s="7">
        <v>561395895</v>
      </c>
      <c r="E1853" s="7">
        <v>98441</v>
      </c>
      <c r="F1853" s="7">
        <v>0</v>
      </c>
      <c r="G1853" s="7">
        <v>0</v>
      </c>
      <c r="H1853" s="7">
        <v>1271379697</v>
      </c>
      <c r="I1853" s="7">
        <v>1009105678</v>
      </c>
      <c r="J1853" s="7">
        <v>79.370913377107414</v>
      </c>
      <c r="K1853" s="7">
        <v>1009105678</v>
      </c>
      <c r="L1853" s="7">
        <v>79.370913377107414</v>
      </c>
      <c r="M1853" s="7">
        <v>1009105678</v>
      </c>
      <c r="N1853" s="7">
        <v>79.370913377107414</v>
      </c>
      <c r="O1853" s="7">
        <v>900797298</v>
      </c>
      <c r="P1853" s="7">
        <v>70.85194927412779</v>
      </c>
      <c r="Q1853" s="7">
        <v>262274019</v>
      </c>
      <c r="R1853" s="7">
        <v>20.629086622892597</v>
      </c>
    </row>
    <row r="1854" spans="1:18" x14ac:dyDescent="0.2">
      <c r="A1854" s="5" t="s">
        <v>2605</v>
      </c>
      <c r="B1854" s="14" t="s">
        <v>2368</v>
      </c>
      <c r="C1854" s="7">
        <v>710082243</v>
      </c>
      <c r="D1854" s="7">
        <v>561395895</v>
      </c>
      <c r="E1854" s="7">
        <v>98441</v>
      </c>
      <c r="F1854" s="7">
        <v>0</v>
      </c>
      <c r="G1854" s="7">
        <v>0</v>
      </c>
      <c r="H1854" s="7">
        <v>1271379697</v>
      </c>
      <c r="I1854" s="7">
        <v>1009105678</v>
      </c>
      <c r="J1854" s="7">
        <v>79.370913377107414</v>
      </c>
      <c r="K1854" s="7">
        <v>1009105678</v>
      </c>
      <c r="L1854" s="7">
        <v>79.370913377107414</v>
      </c>
      <c r="M1854" s="7">
        <v>1009105678</v>
      </c>
      <c r="N1854" s="7">
        <v>79.370913377107414</v>
      </c>
      <c r="O1854" s="7">
        <v>900797298</v>
      </c>
      <c r="P1854" s="7">
        <v>70.85194927412779</v>
      </c>
      <c r="Q1854" s="7">
        <v>262274019</v>
      </c>
      <c r="R1854" s="7">
        <v>20.629086622892597</v>
      </c>
    </row>
    <row r="1855" spans="1:18" x14ac:dyDescent="0.2">
      <c r="A1855" s="5" t="s">
        <v>2606</v>
      </c>
      <c r="B1855" s="14" t="s">
        <v>2370</v>
      </c>
      <c r="C1855" s="7">
        <v>710082243</v>
      </c>
      <c r="D1855" s="7">
        <v>561395895</v>
      </c>
      <c r="E1855" s="7">
        <v>98441</v>
      </c>
      <c r="F1855" s="7">
        <v>0</v>
      </c>
      <c r="G1855" s="7">
        <v>0</v>
      </c>
      <c r="H1855" s="7">
        <v>1271379697</v>
      </c>
      <c r="I1855" s="7">
        <v>1009105678</v>
      </c>
      <c r="J1855" s="7">
        <v>79.370913377107414</v>
      </c>
      <c r="K1855" s="7">
        <v>1009105678</v>
      </c>
      <c r="L1855" s="7">
        <v>79.370913377107414</v>
      </c>
      <c r="M1855" s="7">
        <v>1009105678</v>
      </c>
      <c r="N1855" s="7">
        <v>79.370913377107414</v>
      </c>
      <c r="O1855" s="7">
        <v>900797298</v>
      </c>
      <c r="P1855" s="7">
        <v>70.85194927412779</v>
      </c>
      <c r="Q1855" s="7">
        <v>262274019</v>
      </c>
      <c r="R1855" s="7">
        <v>20.629086622892597</v>
      </c>
    </row>
    <row r="1856" spans="1:18" x14ac:dyDescent="0.2">
      <c r="A1856" s="5" t="s">
        <v>2607</v>
      </c>
      <c r="B1856" s="14" t="s">
        <v>78</v>
      </c>
      <c r="C1856" s="7">
        <v>0</v>
      </c>
      <c r="D1856" s="7">
        <v>0</v>
      </c>
      <c r="E1856" s="7">
        <v>0</v>
      </c>
      <c r="F1856" s="7">
        <v>0</v>
      </c>
      <c r="G1856" s="7">
        <v>0</v>
      </c>
      <c r="H1856" s="7">
        <v>0</v>
      </c>
      <c r="I1856" s="7">
        <v>0</v>
      </c>
      <c r="J1856" s="7">
        <v>0</v>
      </c>
      <c r="K1856" s="7">
        <v>0</v>
      </c>
      <c r="L1856" s="7">
        <v>0</v>
      </c>
      <c r="M1856" s="7">
        <v>0</v>
      </c>
      <c r="N1856" s="7">
        <v>0</v>
      </c>
      <c r="O1856" s="7">
        <v>0</v>
      </c>
      <c r="P1856" s="7">
        <v>0</v>
      </c>
      <c r="Q1856" s="7">
        <v>0</v>
      </c>
      <c r="R1856" s="7">
        <v>0</v>
      </c>
    </row>
    <row r="1857" spans="1:18" ht="25.5" x14ac:dyDescent="0.2">
      <c r="A1857" s="5" t="s">
        <v>2608</v>
      </c>
      <c r="B1857" s="16" t="s">
        <v>2609</v>
      </c>
      <c r="C1857" s="7">
        <v>0</v>
      </c>
      <c r="D1857" s="7">
        <v>0</v>
      </c>
      <c r="E1857" s="7">
        <v>0</v>
      </c>
      <c r="F1857" s="7">
        <v>0</v>
      </c>
      <c r="G1857" s="7">
        <v>0</v>
      </c>
      <c r="H1857" s="7">
        <v>0</v>
      </c>
      <c r="I1857" s="7">
        <v>0</v>
      </c>
      <c r="J1857" s="7">
        <v>0</v>
      </c>
      <c r="K1857" s="7">
        <v>0</v>
      </c>
      <c r="L1857" s="7">
        <v>0</v>
      </c>
      <c r="M1857" s="7">
        <v>0</v>
      </c>
      <c r="N1857" s="7">
        <v>0</v>
      </c>
      <c r="O1857" s="7">
        <v>0</v>
      </c>
      <c r="P1857" s="7">
        <v>0</v>
      </c>
      <c r="Q1857" s="7">
        <v>0</v>
      </c>
      <c r="R1857" s="7">
        <v>0</v>
      </c>
    </row>
    <row r="1858" spans="1:18" x14ac:dyDescent="0.2">
      <c r="A1858" s="5" t="s">
        <v>2610</v>
      </c>
      <c r="B1858" s="14" t="s">
        <v>2372</v>
      </c>
      <c r="C1858" s="7">
        <v>709882243</v>
      </c>
      <c r="D1858" s="7">
        <v>268952656</v>
      </c>
      <c r="E1858" s="7">
        <v>98441</v>
      </c>
      <c r="F1858" s="7">
        <v>0</v>
      </c>
      <c r="G1858" s="7">
        <v>0</v>
      </c>
      <c r="H1858" s="7">
        <v>978736458</v>
      </c>
      <c r="I1858" s="7">
        <v>725908895</v>
      </c>
      <c r="J1858" s="7">
        <v>74.167963098397195</v>
      </c>
      <c r="K1858" s="7">
        <v>725908895</v>
      </c>
      <c r="L1858" s="7">
        <v>74.167963098397195</v>
      </c>
      <c r="M1858" s="7">
        <v>725908895</v>
      </c>
      <c r="N1858" s="7">
        <v>74.167963098397195</v>
      </c>
      <c r="O1858" s="7">
        <v>649694635</v>
      </c>
      <c r="P1858" s="7">
        <v>66.380957783836791</v>
      </c>
      <c r="Q1858" s="7">
        <v>252827563</v>
      </c>
      <c r="R1858" s="7">
        <v>25.832036901602802</v>
      </c>
    </row>
    <row r="1859" spans="1:18" ht="25.5" x14ac:dyDescent="0.2">
      <c r="A1859" s="5" t="s">
        <v>2611</v>
      </c>
      <c r="B1859" s="16" t="s">
        <v>2612</v>
      </c>
      <c r="C1859" s="7">
        <v>46920000</v>
      </c>
      <c r="D1859" s="7">
        <v>0</v>
      </c>
      <c r="E1859" s="7">
        <v>0</v>
      </c>
      <c r="F1859" s="7">
        <v>0</v>
      </c>
      <c r="G1859" s="7">
        <v>0</v>
      </c>
      <c r="H1859" s="7">
        <v>46920000</v>
      </c>
      <c r="I1859" s="7">
        <v>32307917</v>
      </c>
      <c r="J1859" s="7">
        <v>68.857453111679504</v>
      </c>
      <c r="K1859" s="7">
        <v>32307917</v>
      </c>
      <c r="L1859" s="7">
        <v>68.857453111679504</v>
      </c>
      <c r="M1859" s="7">
        <v>32307917</v>
      </c>
      <c r="N1859" s="7">
        <v>68.857453111679504</v>
      </c>
      <c r="O1859" s="7">
        <v>32307917</v>
      </c>
      <c r="P1859" s="7">
        <v>68.857453111679504</v>
      </c>
      <c r="Q1859" s="7">
        <v>14612083</v>
      </c>
      <c r="R1859" s="7">
        <v>31.142546888320499</v>
      </c>
    </row>
    <row r="1860" spans="1:18" ht="51" x14ac:dyDescent="0.2">
      <c r="A1860" s="5" t="s">
        <v>2613</v>
      </c>
      <c r="B1860" s="16" t="s">
        <v>2614</v>
      </c>
      <c r="C1860" s="7">
        <v>311838015</v>
      </c>
      <c r="D1860" s="7">
        <v>0</v>
      </c>
      <c r="E1860" s="7">
        <v>0</v>
      </c>
      <c r="F1860" s="7">
        <v>0</v>
      </c>
      <c r="G1860" s="7">
        <v>0</v>
      </c>
      <c r="H1860" s="7">
        <v>311838015</v>
      </c>
      <c r="I1860" s="7">
        <v>290538580</v>
      </c>
      <c r="J1860" s="7">
        <v>93.169711845427187</v>
      </c>
      <c r="K1860" s="7">
        <v>290538580</v>
      </c>
      <c r="L1860" s="7">
        <v>93.169711845427187</v>
      </c>
      <c r="M1860" s="7">
        <v>290538580</v>
      </c>
      <c r="N1860" s="7">
        <v>93.169711845427187</v>
      </c>
      <c r="O1860" s="7">
        <v>271229620</v>
      </c>
      <c r="P1860" s="7">
        <v>86.977727843733206</v>
      </c>
      <c r="Q1860" s="7">
        <v>21299435</v>
      </c>
      <c r="R1860" s="7">
        <v>6.8302881545728189</v>
      </c>
    </row>
    <row r="1861" spans="1:18" ht="25.5" x14ac:dyDescent="0.2">
      <c r="A1861" s="5" t="s">
        <v>2615</v>
      </c>
      <c r="B1861" s="16" t="s">
        <v>2609</v>
      </c>
      <c r="C1861" s="7">
        <v>351124228</v>
      </c>
      <c r="D1861" s="7">
        <v>268952656</v>
      </c>
      <c r="E1861" s="7">
        <v>98441</v>
      </c>
      <c r="F1861" s="7">
        <v>0</v>
      </c>
      <c r="G1861" s="7">
        <v>0</v>
      </c>
      <c r="H1861" s="7">
        <v>619978443</v>
      </c>
      <c r="I1861" s="7">
        <v>403062398</v>
      </c>
      <c r="J1861" s="7">
        <v>65.012324630132284</v>
      </c>
      <c r="K1861" s="7">
        <v>403062398</v>
      </c>
      <c r="L1861" s="7">
        <v>65.012324630132284</v>
      </c>
      <c r="M1861" s="7">
        <v>403062398</v>
      </c>
      <c r="N1861" s="7">
        <v>65.012324630132284</v>
      </c>
      <c r="O1861" s="7">
        <v>346157098</v>
      </c>
      <c r="P1861" s="7">
        <v>55.8337313028156</v>
      </c>
      <c r="Q1861" s="7">
        <v>216916045</v>
      </c>
      <c r="R1861" s="7">
        <v>34.987675369867695</v>
      </c>
    </row>
    <row r="1862" spans="1:18" x14ac:dyDescent="0.2">
      <c r="A1862" s="5" t="s">
        <v>2616</v>
      </c>
      <c r="B1862" s="14" t="s">
        <v>2402</v>
      </c>
      <c r="C1862" s="7">
        <v>200000</v>
      </c>
      <c r="D1862" s="7">
        <v>0</v>
      </c>
      <c r="E1862" s="7">
        <v>0</v>
      </c>
      <c r="F1862" s="7">
        <v>0</v>
      </c>
      <c r="G1862" s="7">
        <v>0</v>
      </c>
      <c r="H1862" s="7">
        <v>200000</v>
      </c>
      <c r="I1862" s="7">
        <v>200000</v>
      </c>
      <c r="J1862" s="7">
        <v>100</v>
      </c>
      <c r="K1862" s="7">
        <v>200000</v>
      </c>
      <c r="L1862" s="7">
        <v>100</v>
      </c>
      <c r="M1862" s="7">
        <v>200000</v>
      </c>
      <c r="N1862" s="7">
        <v>100</v>
      </c>
      <c r="O1862" s="7">
        <v>0</v>
      </c>
      <c r="P1862" s="7">
        <v>0</v>
      </c>
      <c r="Q1862" s="7">
        <v>0</v>
      </c>
      <c r="R1862" s="7">
        <v>0</v>
      </c>
    </row>
    <row r="1863" spans="1:18" ht="25.5" x14ac:dyDescent="0.2">
      <c r="A1863" s="5" t="s">
        <v>2617</v>
      </c>
      <c r="B1863" s="16" t="s">
        <v>2609</v>
      </c>
      <c r="C1863" s="7">
        <v>200000</v>
      </c>
      <c r="D1863" s="7">
        <v>0</v>
      </c>
      <c r="E1863" s="7">
        <v>0</v>
      </c>
      <c r="F1863" s="7">
        <v>0</v>
      </c>
      <c r="G1863" s="7">
        <v>0</v>
      </c>
      <c r="H1863" s="7">
        <v>200000</v>
      </c>
      <c r="I1863" s="7">
        <v>200000</v>
      </c>
      <c r="J1863" s="7">
        <v>100</v>
      </c>
      <c r="K1863" s="7">
        <v>200000</v>
      </c>
      <c r="L1863" s="7">
        <v>100</v>
      </c>
      <c r="M1863" s="7">
        <v>200000</v>
      </c>
      <c r="N1863" s="7">
        <v>100</v>
      </c>
      <c r="O1863" s="7">
        <v>0</v>
      </c>
      <c r="P1863" s="7">
        <v>0</v>
      </c>
      <c r="Q1863" s="7">
        <v>0</v>
      </c>
      <c r="R1863" s="7">
        <v>0</v>
      </c>
    </row>
    <row r="1864" spans="1:18" ht="25.5" x14ac:dyDescent="0.2">
      <c r="A1864" s="5" t="s">
        <v>2618</v>
      </c>
      <c r="B1864" s="16" t="s">
        <v>2385</v>
      </c>
      <c r="C1864" s="7">
        <v>0</v>
      </c>
      <c r="D1864" s="7">
        <v>291009313</v>
      </c>
      <c r="E1864" s="7">
        <v>0</v>
      </c>
      <c r="F1864" s="7">
        <v>0</v>
      </c>
      <c r="G1864" s="7">
        <v>0</v>
      </c>
      <c r="H1864" s="7">
        <v>291009313</v>
      </c>
      <c r="I1864" s="7">
        <v>281562857</v>
      </c>
      <c r="J1864" s="7">
        <v>96.753899075387992</v>
      </c>
      <c r="K1864" s="7">
        <v>281562857</v>
      </c>
      <c r="L1864" s="7">
        <v>96.753899075387992</v>
      </c>
      <c r="M1864" s="7">
        <v>281562857</v>
      </c>
      <c r="N1864" s="7">
        <v>96.753899075387992</v>
      </c>
      <c r="O1864" s="7">
        <v>249668737</v>
      </c>
      <c r="P1864" s="7">
        <v>85.794071133386694</v>
      </c>
      <c r="Q1864" s="7">
        <v>9446456</v>
      </c>
      <c r="R1864" s="7">
        <v>3.2461009246119898</v>
      </c>
    </row>
    <row r="1865" spans="1:18" ht="25.5" x14ac:dyDescent="0.2">
      <c r="A1865" s="5" t="s">
        <v>2619</v>
      </c>
      <c r="B1865" s="16" t="s">
        <v>2609</v>
      </c>
      <c r="C1865" s="7">
        <v>0</v>
      </c>
      <c r="D1865" s="7">
        <v>291009313</v>
      </c>
      <c r="E1865" s="7">
        <v>0</v>
      </c>
      <c r="F1865" s="7">
        <v>0</v>
      </c>
      <c r="G1865" s="7">
        <v>0</v>
      </c>
      <c r="H1865" s="7">
        <v>291009313</v>
      </c>
      <c r="I1865" s="7">
        <v>281562857</v>
      </c>
      <c r="J1865" s="7">
        <v>96.753899075387992</v>
      </c>
      <c r="K1865" s="7">
        <v>281562857</v>
      </c>
      <c r="L1865" s="7">
        <v>96.753899075387992</v>
      </c>
      <c r="M1865" s="7">
        <v>281562857</v>
      </c>
      <c r="N1865" s="7">
        <v>96.753899075387992</v>
      </c>
      <c r="O1865" s="7">
        <v>249668737</v>
      </c>
      <c r="P1865" s="7">
        <v>85.794071133386694</v>
      </c>
      <c r="Q1865" s="7">
        <v>9446456</v>
      </c>
      <c r="R1865" s="7">
        <v>3.2461009246119898</v>
      </c>
    </row>
    <row r="1866" spans="1:18" ht="25.5" x14ac:dyDescent="0.2">
      <c r="A1866" s="5" t="s">
        <v>2620</v>
      </c>
      <c r="B1866" s="16" t="s">
        <v>2392</v>
      </c>
      <c r="C1866" s="7">
        <v>0</v>
      </c>
      <c r="D1866" s="7">
        <v>1433926</v>
      </c>
      <c r="E1866" s="7">
        <v>0</v>
      </c>
      <c r="F1866" s="7">
        <v>0</v>
      </c>
      <c r="G1866" s="7">
        <v>0</v>
      </c>
      <c r="H1866" s="7">
        <v>1433926</v>
      </c>
      <c r="I1866" s="7">
        <v>1433926</v>
      </c>
      <c r="J1866" s="7">
        <v>100</v>
      </c>
      <c r="K1866" s="7">
        <v>1433926</v>
      </c>
      <c r="L1866" s="7">
        <v>100</v>
      </c>
      <c r="M1866" s="7">
        <v>1433926</v>
      </c>
      <c r="N1866" s="7">
        <v>100</v>
      </c>
      <c r="O1866" s="7">
        <v>1433926</v>
      </c>
      <c r="P1866" s="7">
        <v>100</v>
      </c>
      <c r="Q1866" s="7">
        <v>0</v>
      </c>
      <c r="R1866" s="7">
        <v>0</v>
      </c>
    </row>
    <row r="1867" spans="1:18" ht="25.5" x14ac:dyDescent="0.2">
      <c r="A1867" s="5" t="s">
        <v>2621</v>
      </c>
      <c r="B1867" s="16" t="s">
        <v>2609</v>
      </c>
      <c r="C1867" s="7">
        <v>0</v>
      </c>
      <c r="D1867" s="7">
        <v>1433926</v>
      </c>
      <c r="E1867" s="7">
        <v>0</v>
      </c>
      <c r="F1867" s="7">
        <v>0</v>
      </c>
      <c r="G1867" s="7">
        <v>0</v>
      </c>
      <c r="H1867" s="7">
        <v>1433926</v>
      </c>
      <c r="I1867" s="7">
        <v>1433926</v>
      </c>
      <c r="J1867" s="7">
        <v>100</v>
      </c>
      <c r="K1867" s="7">
        <v>1433926</v>
      </c>
      <c r="L1867" s="7">
        <v>100</v>
      </c>
      <c r="M1867" s="7">
        <v>1433926</v>
      </c>
      <c r="N1867" s="7">
        <v>100</v>
      </c>
      <c r="O1867" s="7">
        <v>1433926</v>
      </c>
      <c r="P1867" s="7">
        <v>100</v>
      </c>
      <c r="Q1867" s="7">
        <v>0</v>
      </c>
      <c r="R1867" s="7">
        <v>0</v>
      </c>
    </row>
    <row r="1868" spans="1:18" x14ac:dyDescent="0.2">
      <c r="A1868" s="5" t="s">
        <v>2622</v>
      </c>
      <c r="B1868" s="14" t="s">
        <v>2623</v>
      </c>
      <c r="C1868" s="7">
        <v>10000000</v>
      </c>
      <c r="D1868" s="7">
        <v>50000000</v>
      </c>
      <c r="E1868" s="7">
        <v>483300</v>
      </c>
      <c r="F1868" s="7">
        <v>10000000</v>
      </c>
      <c r="G1868" s="7">
        <v>10000000</v>
      </c>
      <c r="H1868" s="7">
        <v>59516700</v>
      </c>
      <c r="I1868" s="7">
        <v>57116700</v>
      </c>
      <c r="J1868" s="7">
        <v>95.967518360393001</v>
      </c>
      <c r="K1868" s="7">
        <v>57116700</v>
      </c>
      <c r="L1868" s="7">
        <v>95.967518360393001</v>
      </c>
      <c r="M1868" s="7">
        <v>57116700</v>
      </c>
      <c r="N1868" s="7">
        <v>95.967518360393001</v>
      </c>
      <c r="O1868" s="7">
        <v>57116700</v>
      </c>
      <c r="P1868" s="7">
        <v>95.967518360393001</v>
      </c>
      <c r="Q1868" s="7">
        <v>2400000</v>
      </c>
      <c r="R1868" s="7">
        <v>4.0324816396070293</v>
      </c>
    </row>
    <row r="1869" spans="1:18" x14ac:dyDescent="0.2">
      <c r="A1869" s="5" t="s">
        <v>2624</v>
      </c>
      <c r="B1869" s="14" t="s">
        <v>2625</v>
      </c>
      <c r="C1869" s="7">
        <v>10000000</v>
      </c>
      <c r="D1869" s="7">
        <v>50000000</v>
      </c>
      <c r="E1869" s="7">
        <v>483300</v>
      </c>
      <c r="F1869" s="7">
        <v>10000000</v>
      </c>
      <c r="G1869" s="7">
        <v>10000000</v>
      </c>
      <c r="H1869" s="7">
        <v>59516700</v>
      </c>
      <c r="I1869" s="7">
        <v>57116700</v>
      </c>
      <c r="J1869" s="7">
        <v>95.967518360393001</v>
      </c>
      <c r="K1869" s="7">
        <v>57116700</v>
      </c>
      <c r="L1869" s="7">
        <v>95.967518360393001</v>
      </c>
      <c r="M1869" s="7">
        <v>57116700</v>
      </c>
      <c r="N1869" s="7">
        <v>95.967518360393001</v>
      </c>
      <c r="O1869" s="7">
        <v>57116700</v>
      </c>
      <c r="P1869" s="7">
        <v>95.967518360393001</v>
      </c>
      <c r="Q1869" s="7">
        <v>2400000</v>
      </c>
      <c r="R1869" s="7">
        <v>4.0324816396070293</v>
      </c>
    </row>
    <row r="1870" spans="1:18" x14ac:dyDescent="0.2">
      <c r="A1870" s="5" t="s">
        <v>2626</v>
      </c>
      <c r="B1870" s="14" t="s">
        <v>66</v>
      </c>
      <c r="C1870" s="7">
        <v>10000000</v>
      </c>
      <c r="D1870" s="7">
        <v>50000000</v>
      </c>
      <c r="E1870" s="7">
        <v>483300</v>
      </c>
      <c r="F1870" s="7">
        <v>10000000</v>
      </c>
      <c r="G1870" s="7">
        <v>10000000</v>
      </c>
      <c r="H1870" s="7">
        <v>59516700</v>
      </c>
      <c r="I1870" s="7">
        <v>57116700</v>
      </c>
      <c r="J1870" s="7">
        <v>95.967518360393001</v>
      </c>
      <c r="K1870" s="7">
        <v>57116700</v>
      </c>
      <c r="L1870" s="7">
        <v>95.967518360393001</v>
      </c>
      <c r="M1870" s="7">
        <v>57116700</v>
      </c>
      <c r="N1870" s="7">
        <v>95.967518360393001</v>
      </c>
      <c r="O1870" s="7">
        <v>57116700</v>
      </c>
      <c r="P1870" s="7">
        <v>95.967518360393001</v>
      </c>
      <c r="Q1870" s="7">
        <v>2400000</v>
      </c>
      <c r="R1870" s="7">
        <v>4.0324816396070293</v>
      </c>
    </row>
    <row r="1871" spans="1:18" x14ac:dyDescent="0.2">
      <c r="A1871" s="5" t="s">
        <v>2627</v>
      </c>
      <c r="B1871" s="14" t="s">
        <v>68</v>
      </c>
      <c r="C1871" s="7">
        <v>10000000</v>
      </c>
      <c r="D1871" s="7">
        <v>50000000</v>
      </c>
      <c r="E1871" s="7">
        <v>483300</v>
      </c>
      <c r="F1871" s="7">
        <v>10000000</v>
      </c>
      <c r="G1871" s="7">
        <v>10000000</v>
      </c>
      <c r="H1871" s="7">
        <v>59516700</v>
      </c>
      <c r="I1871" s="7">
        <v>57116700</v>
      </c>
      <c r="J1871" s="7">
        <v>95.967518360393001</v>
      </c>
      <c r="K1871" s="7">
        <v>57116700</v>
      </c>
      <c r="L1871" s="7">
        <v>95.967518360393001</v>
      </c>
      <c r="M1871" s="7">
        <v>57116700</v>
      </c>
      <c r="N1871" s="7">
        <v>95.967518360393001</v>
      </c>
      <c r="O1871" s="7">
        <v>57116700</v>
      </c>
      <c r="P1871" s="7">
        <v>95.967518360393001</v>
      </c>
      <c r="Q1871" s="7">
        <v>2400000</v>
      </c>
      <c r="R1871" s="7">
        <v>4.0324816396070293</v>
      </c>
    </row>
    <row r="1872" spans="1:18" x14ac:dyDescent="0.2">
      <c r="A1872" s="5" t="s">
        <v>2628</v>
      </c>
      <c r="B1872" s="14" t="s">
        <v>70</v>
      </c>
      <c r="C1872" s="7">
        <v>10000000</v>
      </c>
      <c r="D1872" s="7">
        <v>50000000</v>
      </c>
      <c r="E1872" s="7">
        <v>483300</v>
      </c>
      <c r="F1872" s="7">
        <v>10000000</v>
      </c>
      <c r="G1872" s="7">
        <v>10000000</v>
      </c>
      <c r="H1872" s="7">
        <v>59516700</v>
      </c>
      <c r="I1872" s="7">
        <v>57116700</v>
      </c>
      <c r="J1872" s="7">
        <v>95.967518360393001</v>
      </c>
      <c r="K1872" s="7">
        <v>57116700</v>
      </c>
      <c r="L1872" s="7">
        <v>95.967518360393001</v>
      </c>
      <c r="M1872" s="7">
        <v>57116700</v>
      </c>
      <c r="N1872" s="7">
        <v>95.967518360393001</v>
      </c>
      <c r="O1872" s="7">
        <v>57116700</v>
      </c>
      <c r="P1872" s="7">
        <v>95.967518360393001</v>
      </c>
      <c r="Q1872" s="7">
        <v>2400000</v>
      </c>
      <c r="R1872" s="7">
        <v>4.0324816396070293</v>
      </c>
    </row>
    <row r="1873" spans="1:18" x14ac:dyDescent="0.2">
      <c r="A1873" s="5" t="s">
        <v>2629</v>
      </c>
      <c r="B1873" s="14" t="s">
        <v>94</v>
      </c>
      <c r="C1873" s="7">
        <v>10000000</v>
      </c>
      <c r="D1873" s="7">
        <v>50000000</v>
      </c>
      <c r="E1873" s="7">
        <v>483300</v>
      </c>
      <c r="F1873" s="7">
        <v>10000000</v>
      </c>
      <c r="G1873" s="7">
        <v>10000000</v>
      </c>
      <c r="H1873" s="7">
        <v>59516700</v>
      </c>
      <c r="I1873" s="7">
        <v>57116700</v>
      </c>
      <c r="J1873" s="7">
        <v>95.967518360393001</v>
      </c>
      <c r="K1873" s="7">
        <v>57116700</v>
      </c>
      <c r="L1873" s="7">
        <v>95.967518360393001</v>
      </c>
      <c r="M1873" s="7">
        <v>57116700</v>
      </c>
      <c r="N1873" s="7">
        <v>95.967518360393001</v>
      </c>
      <c r="O1873" s="7">
        <v>57116700</v>
      </c>
      <c r="P1873" s="7">
        <v>95.967518360393001</v>
      </c>
      <c r="Q1873" s="7">
        <v>2400000</v>
      </c>
      <c r="R1873" s="7">
        <v>4.0324816396070293</v>
      </c>
    </row>
    <row r="1874" spans="1:18" x14ac:dyDescent="0.2">
      <c r="A1874" s="5" t="s">
        <v>2630</v>
      </c>
      <c r="B1874" s="14" t="s">
        <v>592</v>
      </c>
      <c r="C1874" s="7">
        <v>10000000</v>
      </c>
      <c r="D1874" s="7">
        <v>0</v>
      </c>
      <c r="E1874" s="7">
        <v>0</v>
      </c>
      <c r="F1874" s="7">
        <v>0</v>
      </c>
      <c r="G1874" s="7">
        <v>10000000</v>
      </c>
      <c r="H1874" s="7">
        <v>0</v>
      </c>
      <c r="I1874" s="7">
        <v>0</v>
      </c>
      <c r="J1874" s="7">
        <v>0</v>
      </c>
      <c r="K1874" s="7">
        <v>0</v>
      </c>
      <c r="L1874" s="7">
        <v>0</v>
      </c>
      <c r="M1874" s="7">
        <v>0</v>
      </c>
      <c r="N1874" s="7">
        <v>0</v>
      </c>
      <c r="O1874" s="7">
        <v>0</v>
      </c>
      <c r="P1874" s="7">
        <v>0</v>
      </c>
      <c r="Q1874" s="7">
        <v>0</v>
      </c>
      <c r="R1874" s="7">
        <v>0</v>
      </c>
    </row>
    <row r="1875" spans="1:18" x14ac:dyDescent="0.2">
      <c r="A1875" s="5" t="s">
        <v>2631</v>
      </c>
      <c r="B1875" s="14" t="s">
        <v>594</v>
      </c>
      <c r="C1875" s="7">
        <v>10000000</v>
      </c>
      <c r="D1875" s="7">
        <v>0</v>
      </c>
      <c r="E1875" s="7">
        <v>0</v>
      </c>
      <c r="F1875" s="7">
        <v>0</v>
      </c>
      <c r="G1875" s="7">
        <v>10000000</v>
      </c>
      <c r="H1875" s="7">
        <v>0</v>
      </c>
      <c r="I1875" s="7">
        <v>0</v>
      </c>
      <c r="J1875" s="7">
        <v>0</v>
      </c>
      <c r="K1875" s="7">
        <v>0</v>
      </c>
      <c r="L1875" s="7">
        <v>0</v>
      </c>
      <c r="M1875" s="7">
        <v>0</v>
      </c>
      <c r="N1875" s="7">
        <v>0</v>
      </c>
      <c r="O1875" s="7">
        <v>0</v>
      </c>
      <c r="P1875" s="7">
        <v>0</v>
      </c>
      <c r="Q1875" s="7">
        <v>0</v>
      </c>
      <c r="R1875" s="7">
        <v>0</v>
      </c>
    </row>
    <row r="1876" spans="1:18" x14ac:dyDescent="0.2">
      <c r="A1876" s="5" t="s">
        <v>2632</v>
      </c>
      <c r="B1876" s="14" t="s">
        <v>78</v>
      </c>
      <c r="C1876" s="7">
        <v>10000000</v>
      </c>
      <c r="D1876" s="7">
        <v>0</v>
      </c>
      <c r="E1876" s="7">
        <v>0</v>
      </c>
      <c r="F1876" s="7">
        <v>0</v>
      </c>
      <c r="G1876" s="7">
        <v>10000000</v>
      </c>
      <c r="H1876" s="7">
        <v>0</v>
      </c>
      <c r="I1876" s="7">
        <v>0</v>
      </c>
      <c r="J1876" s="7">
        <v>0</v>
      </c>
      <c r="K1876" s="7">
        <v>0</v>
      </c>
      <c r="L1876" s="7">
        <v>0</v>
      </c>
      <c r="M1876" s="7">
        <v>0</v>
      </c>
      <c r="N1876" s="7">
        <v>0</v>
      </c>
      <c r="O1876" s="7">
        <v>0</v>
      </c>
      <c r="P1876" s="7">
        <v>0</v>
      </c>
      <c r="Q1876" s="7">
        <v>0</v>
      </c>
      <c r="R1876" s="7">
        <v>0</v>
      </c>
    </row>
    <row r="1877" spans="1:18" x14ac:dyDescent="0.2">
      <c r="A1877" s="5" t="s">
        <v>2633</v>
      </c>
      <c r="B1877" s="14" t="s">
        <v>2634</v>
      </c>
      <c r="C1877" s="7">
        <v>10000000</v>
      </c>
      <c r="D1877" s="7">
        <v>0</v>
      </c>
      <c r="E1877" s="7">
        <v>0</v>
      </c>
      <c r="F1877" s="7">
        <v>0</v>
      </c>
      <c r="G1877" s="7">
        <v>10000000</v>
      </c>
      <c r="H1877" s="7">
        <v>0</v>
      </c>
      <c r="I1877" s="7">
        <v>0</v>
      </c>
      <c r="J1877" s="7">
        <v>0</v>
      </c>
      <c r="K1877" s="7">
        <v>0</v>
      </c>
      <c r="L1877" s="7">
        <v>0</v>
      </c>
      <c r="M1877" s="7">
        <v>0</v>
      </c>
      <c r="N1877" s="7">
        <v>0</v>
      </c>
      <c r="O1877" s="7">
        <v>0</v>
      </c>
      <c r="P1877" s="7">
        <v>0</v>
      </c>
      <c r="Q1877" s="7">
        <v>0</v>
      </c>
      <c r="R1877" s="7">
        <v>0</v>
      </c>
    </row>
    <row r="1878" spans="1:18" x14ac:dyDescent="0.2">
      <c r="A1878" s="5" t="s">
        <v>2635</v>
      </c>
      <c r="B1878" s="14" t="s">
        <v>606</v>
      </c>
      <c r="C1878" s="7">
        <v>0</v>
      </c>
      <c r="D1878" s="7">
        <v>50000000</v>
      </c>
      <c r="E1878" s="7">
        <v>483300</v>
      </c>
      <c r="F1878" s="7">
        <v>10000000</v>
      </c>
      <c r="G1878" s="7">
        <v>0</v>
      </c>
      <c r="H1878" s="7">
        <v>59516700</v>
      </c>
      <c r="I1878" s="7">
        <v>57116700</v>
      </c>
      <c r="J1878" s="7">
        <v>95.967518360393001</v>
      </c>
      <c r="K1878" s="7">
        <v>57116700</v>
      </c>
      <c r="L1878" s="7">
        <v>95.967518360393001</v>
      </c>
      <c r="M1878" s="7">
        <v>57116700</v>
      </c>
      <c r="N1878" s="7">
        <v>95.967518360393001</v>
      </c>
      <c r="O1878" s="7">
        <v>57116700</v>
      </c>
      <c r="P1878" s="7">
        <v>95.967518360393001</v>
      </c>
      <c r="Q1878" s="7">
        <v>2400000</v>
      </c>
      <c r="R1878" s="7">
        <v>4.0324816396070293</v>
      </c>
    </row>
    <row r="1879" spans="1:18" x14ac:dyDescent="0.2">
      <c r="A1879" s="5" t="s">
        <v>2636</v>
      </c>
      <c r="B1879" s="14" t="s">
        <v>608</v>
      </c>
      <c r="C1879" s="7">
        <v>0</v>
      </c>
      <c r="D1879" s="7">
        <v>50000000</v>
      </c>
      <c r="E1879" s="7">
        <v>483300</v>
      </c>
      <c r="F1879" s="7">
        <v>10000000</v>
      </c>
      <c r="G1879" s="7">
        <v>0</v>
      </c>
      <c r="H1879" s="7">
        <v>59516700</v>
      </c>
      <c r="I1879" s="7">
        <v>57116700</v>
      </c>
      <c r="J1879" s="7">
        <v>95.967518360393001</v>
      </c>
      <c r="K1879" s="7">
        <v>57116700</v>
      </c>
      <c r="L1879" s="7">
        <v>95.967518360393001</v>
      </c>
      <c r="M1879" s="7">
        <v>57116700</v>
      </c>
      <c r="N1879" s="7">
        <v>95.967518360393001</v>
      </c>
      <c r="O1879" s="7">
        <v>57116700</v>
      </c>
      <c r="P1879" s="7">
        <v>95.967518360393001</v>
      </c>
      <c r="Q1879" s="7">
        <v>2400000</v>
      </c>
      <c r="R1879" s="7">
        <v>4.0324816396070293</v>
      </c>
    </row>
    <row r="1880" spans="1:18" x14ac:dyDescent="0.2">
      <c r="A1880" s="5" t="s">
        <v>2637</v>
      </c>
      <c r="B1880" s="14" t="s">
        <v>78</v>
      </c>
      <c r="C1880" s="7">
        <v>0</v>
      </c>
      <c r="D1880" s="7">
        <v>0</v>
      </c>
      <c r="E1880" s="7">
        <v>483300</v>
      </c>
      <c r="F1880" s="7">
        <v>10000000</v>
      </c>
      <c r="G1880" s="7">
        <v>0</v>
      </c>
      <c r="H1880" s="7">
        <v>9516700</v>
      </c>
      <c r="I1880" s="7">
        <v>9516700</v>
      </c>
      <c r="J1880" s="7">
        <v>100</v>
      </c>
      <c r="K1880" s="7">
        <v>9516700</v>
      </c>
      <c r="L1880" s="7">
        <v>100</v>
      </c>
      <c r="M1880" s="7">
        <v>9516700</v>
      </c>
      <c r="N1880" s="7">
        <v>100</v>
      </c>
      <c r="O1880" s="7">
        <v>9516700</v>
      </c>
      <c r="P1880" s="7">
        <v>100</v>
      </c>
      <c r="Q1880" s="7">
        <v>0</v>
      </c>
      <c r="R1880" s="7">
        <v>0</v>
      </c>
    </row>
    <row r="1881" spans="1:18" x14ac:dyDescent="0.2">
      <c r="A1881" s="5" t="s">
        <v>2638</v>
      </c>
      <c r="B1881" s="14" t="s">
        <v>2639</v>
      </c>
      <c r="C1881" s="7">
        <v>0</v>
      </c>
      <c r="D1881" s="7">
        <v>0</v>
      </c>
      <c r="E1881" s="7">
        <v>483300</v>
      </c>
      <c r="F1881" s="7">
        <v>10000000</v>
      </c>
      <c r="G1881" s="7">
        <v>0</v>
      </c>
      <c r="H1881" s="7">
        <v>9516700</v>
      </c>
      <c r="I1881" s="7">
        <v>9516700</v>
      </c>
      <c r="J1881" s="7">
        <v>100</v>
      </c>
      <c r="K1881" s="7">
        <v>9516700</v>
      </c>
      <c r="L1881" s="7">
        <v>100</v>
      </c>
      <c r="M1881" s="7">
        <v>9516700</v>
      </c>
      <c r="N1881" s="7">
        <v>100</v>
      </c>
      <c r="O1881" s="7">
        <v>9516700</v>
      </c>
      <c r="P1881" s="7">
        <v>100</v>
      </c>
      <c r="Q1881" s="7">
        <v>0</v>
      </c>
      <c r="R1881" s="7">
        <v>0</v>
      </c>
    </row>
    <row r="1882" spans="1:18" x14ac:dyDescent="0.2">
      <c r="A1882" s="5" t="s">
        <v>2640</v>
      </c>
      <c r="B1882" s="14" t="s">
        <v>82</v>
      </c>
      <c r="C1882" s="7">
        <v>0</v>
      </c>
      <c r="D1882" s="7">
        <v>50000000</v>
      </c>
      <c r="E1882" s="7">
        <v>0</v>
      </c>
      <c r="F1882" s="7">
        <v>0</v>
      </c>
      <c r="G1882" s="7">
        <v>0</v>
      </c>
      <c r="H1882" s="7">
        <v>50000000</v>
      </c>
      <c r="I1882" s="7">
        <v>47600000</v>
      </c>
      <c r="J1882" s="7">
        <v>95.2</v>
      </c>
      <c r="K1882" s="7">
        <v>47600000</v>
      </c>
      <c r="L1882" s="7">
        <v>95.2</v>
      </c>
      <c r="M1882" s="7">
        <v>47600000</v>
      </c>
      <c r="N1882" s="7">
        <v>95.2</v>
      </c>
      <c r="O1882" s="7">
        <v>47600000</v>
      </c>
      <c r="P1882" s="7">
        <v>95.2</v>
      </c>
      <c r="Q1882" s="7">
        <v>2400000</v>
      </c>
      <c r="R1882" s="7">
        <v>4.8</v>
      </c>
    </row>
    <row r="1883" spans="1:18" x14ac:dyDescent="0.2">
      <c r="A1883" s="5" t="s">
        <v>2641</v>
      </c>
      <c r="B1883" s="14" t="s">
        <v>2639</v>
      </c>
      <c r="C1883" s="7">
        <v>0</v>
      </c>
      <c r="D1883" s="7">
        <v>50000000</v>
      </c>
      <c r="E1883" s="7">
        <v>0</v>
      </c>
      <c r="F1883" s="7">
        <v>0</v>
      </c>
      <c r="G1883" s="7">
        <v>0</v>
      </c>
      <c r="H1883" s="7">
        <v>50000000</v>
      </c>
      <c r="I1883" s="7">
        <v>47600000</v>
      </c>
      <c r="J1883" s="7">
        <v>95.2</v>
      </c>
      <c r="K1883" s="7">
        <v>47600000</v>
      </c>
      <c r="L1883" s="7">
        <v>95.2</v>
      </c>
      <c r="M1883" s="7">
        <v>47600000</v>
      </c>
      <c r="N1883" s="7">
        <v>95.2</v>
      </c>
      <c r="O1883" s="7">
        <v>47600000</v>
      </c>
      <c r="P1883" s="7">
        <v>95.2</v>
      </c>
      <c r="Q1883" s="7">
        <v>2400000</v>
      </c>
      <c r="R1883" s="7">
        <v>4.8</v>
      </c>
    </row>
    <row r="1884" spans="1:18" x14ac:dyDescent="0.2">
      <c r="A1884" s="1"/>
    </row>
    <row r="1885" spans="1:18" x14ac:dyDescent="0.2">
      <c r="A1885" s="1"/>
    </row>
    <row r="1886" spans="1:18" x14ac:dyDescent="0.2">
      <c r="A1886" s="1"/>
    </row>
    <row r="1887" spans="1:18" x14ac:dyDescent="0.2">
      <c r="A1887" s="1"/>
    </row>
    <row r="1888" spans="1:18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</sheetData>
  <mergeCells count="22">
    <mergeCell ref="R7:R9"/>
    <mergeCell ref="Q7:Q9"/>
    <mergeCell ref="B8:B9"/>
    <mergeCell ref="C7:C9"/>
    <mergeCell ref="L7:L9"/>
    <mergeCell ref="P7:P9"/>
    <mergeCell ref="O7:O9"/>
    <mergeCell ref="N7:N9"/>
    <mergeCell ref="K7:K9"/>
    <mergeCell ref="B1:K1"/>
    <mergeCell ref="M7:M9"/>
    <mergeCell ref="D7:D9"/>
    <mergeCell ref="E7:E9"/>
    <mergeCell ref="F7:F9"/>
    <mergeCell ref="G7:G9"/>
    <mergeCell ref="H7:H9"/>
    <mergeCell ref="I7:I9"/>
    <mergeCell ref="A7:B7"/>
    <mergeCell ref="B2:K2"/>
    <mergeCell ref="B3:K3"/>
    <mergeCell ref="A8:A9"/>
    <mergeCell ref="J7:J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45"/>
  <sheetViews>
    <sheetView workbookViewId="0">
      <selection activeCell="J12" sqref="J12"/>
    </sheetView>
  </sheetViews>
  <sheetFormatPr baseColWidth="10" defaultRowHeight="12.75" x14ac:dyDescent="0.2"/>
  <cols>
    <col min="1" max="1" width="21.5703125" customWidth="1"/>
    <col min="2" max="2" width="28.5703125" customWidth="1"/>
    <col min="3" max="4" width="18.5703125" style="25" hidden="1" customWidth="1"/>
    <col min="5" max="5" width="17.5703125" style="25" hidden="1" customWidth="1"/>
    <col min="6" max="7" width="16.5703125" style="25" hidden="1" customWidth="1"/>
    <col min="8" max="9" width="18.5703125" style="25" bestFit="1" customWidth="1"/>
    <col min="10" max="10" width="13.7109375" style="25" customWidth="1"/>
    <col min="11" max="11" width="14.85546875" bestFit="1" customWidth="1"/>
    <col min="12" max="12" width="15.7109375" customWidth="1"/>
    <col min="13" max="13" width="18.140625" customWidth="1"/>
  </cols>
  <sheetData>
    <row r="1" spans="1:13" ht="20.25" x14ac:dyDescent="0.3">
      <c r="A1" s="17"/>
      <c r="B1" s="72" t="s">
        <v>15</v>
      </c>
      <c r="C1" s="72"/>
      <c r="D1" s="72"/>
      <c r="E1" s="72"/>
      <c r="F1" s="72"/>
      <c r="G1" s="72"/>
      <c r="H1" s="72"/>
      <c r="I1" s="18"/>
      <c r="J1" s="18"/>
    </row>
    <row r="2" spans="1:13" ht="20.25" x14ac:dyDescent="0.3">
      <c r="A2" s="19"/>
      <c r="B2" s="72" t="s">
        <v>2642</v>
      </c>
      <c r="C2" s="72"/>
      <c r="D2" s="72"/>
      <c r="E2" s="72"/>
      <c r="F2" s="72"/>
      <c r="G2" s="72"/>
      <c r="H2" s="72"/>
      <c r="I2" s="18"/>
      <c r="J2" s="18"/>
    </row>
    <row r="3" spans="1:13" ht="21" thickBot="1" x14ac:dyDescent="0.35">
      <c r="A3" s="19"/>
      <c r="B3" s="72" t="s">
        <v>2643</v>
      </c>
      <c r="C3" s="72"/>
      <c r="D3" s="72"/>
      <c r="E3" s="72"/>
      <c r="F3" s="72"/>
      <c r="G3" s="72"/>
      <c r="H3" s="72"/>
      <c r="I3" s="18"/>
      <c r="J3" s="18"/>
    </row>
    <row r="4" spans="1:13" ht="20.25" thickBot="1" x14ac:dyDescent="0.25">
      <c r="A4" s="73"/>
      <c r="B4" s="74"/>
      <c r="C4" s="75" t="s">
        <v>0</v>
      </c>
      <c r="D4" s="65" t="s">
        <v>1</v>
      </c>
      <c r="E4" s="78" t="s">
        <v>2</v>
      </c>
      <c r="F4" s="65" t="s">
        <v>2644</v>
      </c>
      <c r="G4" s="65" t="s">
        <v>2645</v>
      </c>
      <c r="H4" s="65" t="s">
        <v>5</v>
      </c>
      <c r="I4" s="65" t="s">
        <v>2646</v>
      </c>
      <c r="J4" s="68" t="s">
        <v>2647</v>
      </c>
    </row>
    <row r="5" spans="1:13" x14ac:dyDescent="0.2">
      <c r="A5" s="70" t="s">
        <v>16</v>
      </c>
      <c r="B5" s="71" t="s">
        <v>17</v>
      </c>
      <c r="C5" s="76"/>
      <c r="D5" s="66"/>
      <c r="E5" s="79"/>
      <c r="F5" s="66"/>
      <c r="G5" s="66"/>
      <c r="H5" s="66"/>
      <c r="I5" s="66"/>
      <c r="J5" s="69"/>
    </row>
    <row r="6" spans="1:13" x14ac:dyDescent="0.2">
      <c r="A6" s="70"/>
      <c r="B6" s="71"/>
      <c r="C6" s="77"/>
      <c r="D6" s="67"/>
      <c r="E6" s="79"/>
      <c r="F6" s="67"/>
      <c r="G6" s="67"/>
      <c r="H6" s="67"/>
      <c r="I6" s="67"/>
      <c r="J6" s="69"/>
    </row>
    <row r="7" spans="1:13" x14ac:dyDescent="0.2">
      <c r="A7" s="29" t="s">
        <v>18</v>
      </c>
      <c r="B7" s="30" t="s">
        <v>2648</v>
      </c>
      <c r="C7" s="31">
        <v>388663665949</v>
      </c>
      <c r="D7" s="31">
        <v>136744462085.62</v>
      </c>
      <c r="E7" s="31">
        <v>90656851978.729996</v>
      </c>
      <c r="F7" s="31">
        <v>5527852146</v>
      </c>
      <c r="G7" s="31">
        <v>5527852146</v>
      </c>
      <c r="H7" s="31">
        <v>434751276055.89001</v>
      </c>
      <c r="I7" s="31">
        <f>+I9+I263</f>
        <v>433137812115.44995</v>
      </c>
      <c r="J7" s="32">
        <f>+I7/H7*100</f>
        <v>99.628876548660756</v>
      </c>
      <c r="K7" s="24"/>
    </row>
    <row r="8" spans="1:13" x14ac:dyDescent="0.2">
      <c r="A8" s="29"/>
      <c r="B8" s="33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29" t="s">
        <v>20</v>
      </c>
      <c r="B9" s="30" t="s">
        <v>15</v>
      </c>
      <c r="C9" s="31">
        <v>298030243949</v>
      </c>
      <c r="D9" s="31">
        <v>110322939156.62</v>
      </c>
      <c r="E9" s="31">
        <v>77097238690.729996</v>
      </c>
      <c r="F9" s="31">
        <v>15242051</v>
      </c>
      <c r="G9" s="31">
        <v>15242051</v>
      </c>
      <c r="H9" s="31">
        <v>331255944414.89001</v>
      </c>
      <c r="I9" s="31">
        <f>322636953095.61+32460511</f>
        <v>322669413606.60999</v>
      </c>
      <c r="J9" s="39">
        <f>+I9/H9*100</f>
        <v>97.407886272517544</v>
      </c>
    </row>
    <row r="10" spans="1:13" x14ac:dyDescent="0.2">
      <c r="A10" s="29" t="s">
        <v>22</v>
      </c>
      <c r="B10" s="30" t="s">
        <v>2649</v>
      </c>
      <c r="C10" s="31">
        <v>264311931477</v>
      </c>
      <c r="D10" s="31">
        <v>101278533542.62</v>
      </c>
      <c r="E10" s="31">
        <v>62506003885.940002</v>
      </c>
      <c r="F10" s="31">
        <v>15242051</v>
      </c>
      <c r="G10" s="31">
        <v>15242051</v>
      </c>
      <c r="H10" s="31">
        <v>303084461133.67999</v>
      </c>
      <c r="I10" s="31">
        <v>298478833552.60999</v>
      </c>
      <c r="J10" s="31">
        <v>98.480414481216599</v>
      </c>
      <c r="L10" s="24"/>
      <c r="M10" s="24"/>
    </row>
    <row r="11" spans="1:13" x14ac:dyDescent="0.2">
      <c r="A11" s="29" t="s">
        <v>2650</v>
      </c>
      <c r="B11" s="30" t="s">
        <v>2648</v>
      </c>
      <c r="C11" s="31">
        <v>264311931477</v>
      </c>
      <c r="D11" s="31">
        <v>101278533542.62</v>
      </c>
      <c r="E11" s="31">
        <v>62506003885.940002</v>
      </c>
      <c r="F11" s="31">
        <v>15242051</v>
      </c>
      <c r="G11" s="31">
        <v>15242051</v>
      </c>
      <c r="H11" s="31">
        <v>303084461133.67999</v>
      </c>
      <c r="I11" s="31">
        <v>298478833552.60999</v>
      </c>
      <c r="J11" s="31">
        <v>98.480414481216599</v>
      </c>
      <c r="L11" s="24"/>
      <c r="M11" s="24"/>
    </row>
    <row r="12" spans="1:13" x14ac:dyDescent="0.2">
      <c r="A12" s="29" t="s">
        <v>2651</v>
      </c>
      <c r="B12" s="30" t="s">
        <v>2652</v>
      </c>
      <c r="C12" s="31">
        <v>124704568562</v>
      </c>
      <c r="D12" s="31">
        <v>3416457882</v>
      </c>
      <c r="E12" s="31">
        <v>10114644749.01</v>
      </c>
      <c r="F12" s="31">
        <v>15242051</v>
      </c>
      <c r="G12" s="31">
        <v>15242051</v>
      </c>
      <c r="H12" s="31">
        <v>118006381694.99001</v>
      </c>
      <c r="I12" s="31">
        <v>121637230824.47</v>
      </c>
      <c r="J12" s="31">
        <v>103.07682438638301</v>
      </c>
      <c r="M12" s="28"/>
    </row>
    <row r="13" spans="1:13" x14ac:dyDescent="0.2">
      <c r="A13" s="29" t="s">
        <v>2653</v>
      </c>
      <c r="B13" s="30" t="s">
        <v>2654</v>
      </c>
      <c r="C13" s="31">
        <v>112495202184</v>
      </c>
      <c r="D13" s="31">
        <v>1603031189</v>
      </c>
      <c r="E13" s="31">
        <v>9956691793.0100002</v>
      </c>
      <c r="F13" s="31">
        <v>0</v>
      </c>
      <c r="G13" s="31">
        <v>0</v>
      </c>
      <c r="H13" s="31">
        <v>104141541579.99001</v>
      </c>
      <c r="I13" s="31">
        <v>105120662103.55</v>
      </c>
      <c r="J13" s="31">
        <v>100.940182475413</v>
      </c>
    </row>
    <row r="14" spans="1:13" x14ac:dyDescent="0.2">
      <c r="A14" s="29" t="s">
        <v>2655</v>
      </c>
      <c r="B14" s="30" t="s">
        <v>2656</v>
      </c>
      <c r="C14" s="31">
        <v>42250700000</v>
      </c>
      <c r="D14" s="31">
        <v>0</v>
      </c>
      <c r="E14" s="31">
        <v>4451589982</v>
      </c>
      <c r="F14" s="31">
        <v>0</v>
      </c>
      <c r="G14" s="31">
        <v>0</v>
      </c>
      <c r="H14" s="31">
        <v>37799110018</v>
      </c>
      <c r="I14" s="31">
        <v>37240290707.589996</v>
      </c>
      <c r="J14" s="31">
        <v>98.521607227937693</v>
      </c>
    </row>
    <row r="15" spans="1:13" x14ac:dyDescent="0.2">
      <c r="A15" s="29" t="s">
        <v>2657</v>
      </c>
      <c r="B15" s="30" t="s">
        <v>2656</v>
      </c>
      <c r="C15" s="31">
        <v>42250700000</v>
      </c>
      <c r="D15" s="31">
        <v>0</v>
      </c>
      <c r="E15" s="31">
        <v>4451589982</v>
      </c>
      <c r="F15" s="31">
        <v>0</v>
      </c>
      <c r="G15" s="31">
        <v>0</v>
      </c>
      <c r="H15" s="31">
        <v>37799110018</v>
      </c>
      <c r="I15" s="31">
        <v>37240290707.589996</v>
      </c>
      <c r="J15" s="31">
        <v>98.521607227937693</v>
      </c>
    </row>
    <row r="16" spans="1:13" x14ac:dyDescent="0.2">
      <c r="A16" s="29" t="s">
        <v>2658</v>
      </c>
      <c r="B16" s="30" t="s">
        <v>2659</v>
      </c>
      <c r="C16" s="31">
        <v>33663500000</v>
      </c>
      <c r="D16" s="31">
        <v>0</v>
      </c>
      <c r="E16" s="31">
        <v>4451589982</v>
      </c>
      <c r="F16" s="31">
        <v>0</v>
      </c>
      <c r="G16" s="31">
        <v>0</v>
      </c>
      <c r="H16" s="31">
        <v>29211910018</v>
      </c>
      <c r="I16" s="31">
        <v>28575039798.060001</v>
      </c>
      <c r="J16" s="31">
        <v>97.819826846147393</v>
      </c>
    </row>
    <row r="17" spans="1:12" x14ac:dyDescent="0.2">
      <c r="A17" s="29" t="s">
        <v>2660</v>
      </c>
      <c r="B17" s="30" t="s">
        <v>2661</v>
      </c>
      <c r="C17" s="31">
        <v>91600000</v>
      </c>
      <c r="D17" s="31">
        <v>0</v>
      </c>
      <c r="E17" s="31">
        <v>0</v>
      </c>
      <c r="F17" s="31">
        <v>0</v>
      </c>
      <c r="G17" s="31">
        <v>0</v>
      </c>
      <c r="H17" s="31">
        <v>91600000</v>
      </c>
      <c r="I17" s="31">
        <v>86757184</v>
      </c>
      <c r="J17" s="31">
        <v>94.713082969432293</v>
      </c>
    </row>
    <row r="18" spans="1:12" x14ac:dyDescent="0.2">
      <c r="A18" s="29" t="s">
        <v>2662</v>
      </c>
      <c r="B18" s="30" t="s">
        <v>2663</v>
      </c>
      <c r="C18" s="31">
        <v>6680000000</v>
      </c>
      <c r="D18" s="31">
        <v>0</v>
      </c>
      <c r="E18" s="31">
        <v>0</v>
      </c>
      <c r="F18" s="31">
        <v>0</v>
      </c>
      <c r="G18" s="31">
        <v>0</v>
      </c>
      <c r="H18" s="31">
        <v>6680000000</v>
      </c>
      <c r="I18" s="31">
        <v>5654341534.2200003</v>
      </c>
      <c r="J18" s="31">
        <v>84.645831350598797</v>
      </c>
    </row>
    <row r="19" spans="1:12" x14ac:dyDescent="0.2">
      <c r="A19" s="29" t="s">
        <v>2664</v>
      </c>
      <c r="B19" s="30" t="s">
        <v>2665</v>
      </c>
      <c r="C19" s="31">
        <v>20600000</v>
      </c>
      <c r="D19" s="31">
        <v>0</v>
      </c>
      <c r="E19" s="31">
        <v>0</v>
      </c>
      <c r="F19" s="31">
        <v>0</v>
      </c>
      <c r="G19" s="31">
        <v>0</v>
      </c>
      <c r="H19" s="31">
        <v>20600000</v>
      </c>
      <c r="I19" s="31">
        <v>59994485</v>
      </c>
      <c r="J19" s="31">
        <v>291.23536407767</v>
      </c>
    </row>
    <row r="20" spans="1:12" x14ac:dyDescent="0.2">
      <c r="A20" s="29" t="s">
        <v>2666</v>
      </c>
      <c r="B20" s="30" t="s">
        <v>2667</v>
      </c>
      <c r="C20" s="31">
        <v>1795000000</v>
      </c>
      <c r="D20" s="31">
        <v>0</v>
      </c>
      <c r="E20" s="31">
        <v>0</v>
      </c>
      <c r="F20" s="31">
        <v>0</v>
      </c>
      <c r="G20" s="31">
        <v>0</v>
      </c>
      <c r="H20" s="31">
        <v>1795000000</v>
      </c>
      <c r="I20" s="31">
        <v>2864157706.3099999</v>
      </c>
      <c r="J20" s="31">
        <v>159.56310341559902</v>
      </c>
    </row>
    <row r="21" spans="1:12" x14ac:dyDescent="0.2">
      <c r="A21" s="29" t="s">
        <v>2668</v>
      </c>
      <c r="B21" s="30" t="s">
        <v>2669</v>
      </c>
      <c r="C21" s="31">
        <v>70244502184</v>
      </c>
      <c r="D21" s="31">
        <v>1603031189</v>
      </c>
      <c r="E21" s="31">
        <v>5505101811.0100002</v>
      </c>
      <c r="F21" s="31">
        <v>0</v>
      </c>
      <c r="G21" s="31">
        <v>0</v>
      </c>
      <c r="H21" s="31">
        <v>66342431561.989998</v>
      </c>
      <c r="I21" s="31">
        <v>67880371395.959999</v>
      </c>
      <c r="J21" s="31">
        <v>102.31818430190199</v>
      </c>
    </row>
    <row r="22" spans="1:12" x14ac:dyDescent="0.2">
      <c r="A22" s="29" t="s">
        <v>2670</v>
      </c>
      <c r="B22" s="30" t="s">
        <v>2671</v>
      </c>
      <c r="C22" s="31">
        <v>70244502184</v>
      </c>
      <c r="D22" s="31">
        <v>1603031189</v>
      </c>
      <c r="E22" s="31">
        <v>5505101811.0100002</v>
      </c>
      <c r="F22" s="31">
        <v>0</v>
      </c>
      <c r="G22" s="31">
        <v>0</v>
      </c>
      <c r="H22" s="31">
        <v>66342431561.989998</v>
      </c>
      <c r="I22" s="31">
        <v>67880371395.959999</v>
      </c>
      <c r="J22" s="31">
        <v>102.31818430190199</v>
      </c>
    </row>
    <row r="23" spans="1:12" x14ac:dyDescent="0.2">
      <c r="A23" s="29" t="s">
        <v>2672</v>
      </c>
      <c r="B23" s="30" t="s">
        <v>2673</v>
      </c>
      <c r="C23" s="31">
        <v>280500000</v>
      </c>
      <c r="D23" s="31">
        <v>0</v>
      </c>
      <c r="E23" s="31">
        <v>0</v>
      </c>
      <c r="F23" s="31">
        <v>0</v>
      </c>
      <c r="G23" s="31">
        <v>0</v>
      </c>
      <c r="H23" s="31">
        <v>280500000</v>
      </c>
      <c r="I23" s="31">
        <v>412406680</v>
      </c>
      <c r="J23" s="31">
        <v>147.02555436720098</v>
      </c>
    </row>
    <row r="24" spans="1:12" x14ac:dyDescent="0.2">
      <c r="A24" s="29" t="s">
        <v>2674</v>
      </c>
      <c r="B24" s="30" t="s">
        <v>2675</v>
      </c>
      <c r="C24" s="31">
        <v>60000000</v>
      </c>
      <c r="D24" s="31">
        <v>0</v>
      </c>
      <c r="E24" s="31">
        <v>15742680</v>
      </c>
      <c r="F24" s="31">
        <v>0</v>
      </c>
      <c r="G24" s="31">
        <v>0</v>
      </c>
      <c r="H24" s="31">
        <v>44257320</v>
      </c>
      <c r="I24" s="31">
        <v>44257320</v>
      </c>
      <c r="J24" s="31">
        <v>100</v>
      </c>
    </row>
    <row r="25" spans="1:12" x14ac:dyDescent="0.2">
      <c r="A25" s="29" t="s">
        <v>2676</v>
      </c>
      <c r="B25" s="30" t="s">
        <v>2677</v>
      </c>
      <c r="C25" s="31">
        <v>3430000000</v>
      </c>
      <c r="D25" s="31">
        <v>0</v>
      </c>
      <c r="E25" s="31">
        <v>920479635.55999994</v>
      </c>
      <c r="F25" s="31">
        <v>0</v>
      </c>
      <c r="G25" s="31">
        <v>0</v>
      </c>
      <c r="H25" s="31">
        <v>2509520364.4400001</v>
      </c>
      <c r="I25" s="31">
        <v>2852359601.4400001</v>
      </c>
      <c r="J25" s="31">
        <v>113.661544327675</v>
      </c>
    </row>
    <row r="26" spans="1:12" x14ac:dyDescent="0.2">
      <c r="A26" s="29" t="s">
        <v>2678</v>
      </c>
      <c r="B26" s="30" t="s">
        <v>2679</v>
      </c>
      <c r="C26" s="31">
        <v>1258975790</v>
      </c>
      <c r="D26" s="31">
        <v>0</v>
      </c>
      <c r="E26" s="31">
        <v>0</v>
      </c>
      <c r="F26" s="31">
        <v>0</v>
      </c>
      <c r="G26" s="31">
        <v>0</v>
      </c>
      <c r="H26" s="31">
        <v>1258975790</v>
      </c>
      <c r="I26" s="31">
        <v>1658365001</v>
      </c>
      <c r="J26" s="31">
        <v>131.72334322648098</v>
      </c>
    </row>
    <row r="27" spans="1:12" x14ac:dyDescent="0.2">
      <c r="A27" s="29" t="s">
        <v>2680</v>
      </c>
      <c r="B27" s="30" t="s">
        <v>2681</v>
      </c>
      <c r="C27" s="31">
        <v>15115000000</v>
      </c>
      <c r="D27" s="31">
        <v>1600000000</v>
      </c>
      <c r="E27" s="31">
        <v>3476185515</v>
      </c>
      <c r="F27" s="31">
        <v>0</v>
      </c>
      <c r="G27" s="31">
        <v>0</v>
      </c>
      <c r="H27" s="31">
        <v>13238814485</v>
      </c>
      <c r="I27" s="31">
        <v>13937324000</v>
      </c>
      <c r="J27" s="31">
        <v>105.27622405912101</v>
      </c>
    </row>
    <row r="28" spans="1:12" x14ac:dyDescent="0.2">
      <c r="A28" s="29" t="s">
        <v>2682</v>
      </c>
      <c r="B28" s="30" t="s">
        <v>2683</v>
      </c>
      <c r="C28" s="31">
        <v>7000000000</v>
      </c>
      <c r="D28" s="31">
        <v>0</v>
      </c>
      <c r="E28" s="31">
        <v>0</v>
      </c>
      <c r="F28" s="31">
        <v>0</v>
      </c>
      <c r="G28" s="31">
        <v>0</v>
      </c>
      <c r="H28" s="31">
        <v>7000000000</v>
      </c>
      <c r="I28" s="31">
        <v>5627773383</v>
      </c>
      <c r="J28" s="31">
        <v>80.396762614285691</v>
      </c>
      <c r="L28" s="24"/>
    </row>
    <row r="29" spans="1:12" x14ac:dyDescent="0.2">
      <c r="A29" s="29" t="s">
        <v>2684</v>
      </c>
      <c r="B29" s="30" t="s">
        <v>2685</v>
      </c>
      <c r="C29" s="31">
        <v>11594224258</v>
      </c>
      <c r="D29" s="31">
        <v>0</v>
      </c>
      <c r="E29" s="31">
        <v>0</v>
      </c>
      <c r="F29" s="31">
        <v>0</v>
      </c>
      <c r="G29" s="31">
        <v>0</v>
      </c>
      <c r="H29" s="31">
        <v>11594224258</v>
      </c>
      <c r="I29" s="31">
        <v>13696393270.76</v>
      </c>
      <c r="J29" s="31">
        <v>118.131174332854</v>
      </c>
      <c r="K29" s="24"/>
      <c r="L29" s="25"/>
    </row>
    <row r="30" spans="1:12" x14ac:dyDescent="0.2">
      <c r="A30" s="29" t="s">
        <v>2686</v>
      </c>
      <c r="B30" s="30" t="s">
        <v>2687</v>
      </c>
      <c r="C30" s="31">
        <v>300500000</v>
      </c>
      <c r="D30" s="31">
        <v>0</v>
      </c>
      <c r="E30" s="31">
        <v>0</v>
      </c>
      <c r="F30" s="31">
        <v>0</v>
      </c>
      <c r="G30" s="31">
        <v>0</v>
      </c>
      <c r="H30" s="31">
        <v>300500000</v>
      </c>
      <c r="I30" s="31">
        <v>267053507</v>
      </c>
      <c r="J30" s="31">
        <v>88.869719467554091</v>
      </c>
      <c r="K30" s="24"/>
    </row>
    <row r="31" spans="1:12" x14ac:dyDescent="0.2">
      <c r="A31" s="29" t="s">
        <v>2688</v>
      </c>
      <c r="B31" s="30" t="s">
        <v>2689</v>
      </c>
      <c r="C31" s="31">
        <v>25806302136</v>
      </c>
      <c r="D31" s="31">
        <v>0</v>
      </c>
      <c r="E31" s="31">
        <v>1065693980.45</v>
      </c>
      <c r="F31" s="31">
        <v>0</v>
      </c>
      <c r="G31" s="31">
        <v>0</v>
      </c>
      <c r="H31" s="31">
        <v>24740608155.549999</v>
      </c>
      <c r="I31" s="31">
        <v>25870575431.169998</v>
      </c>
      <c r="J31" s="31">
        <v>104.567257476112</v>
      </c>
    </row>
    <row r="32" spans="1:12" ht="51" x14ac:dyDescent="0.2">
      <c r="A32" s="29" t="s">
        <v>2690</v>
      </c>
      <c r="B32" s="35" t="s">
        <v>2691</v>
      </c>
      <c r="C32" s="31">
        <v>2394000000</v>
      </c>
      <c r="D32" s="31">
        <v>0</v>
      </c>
      <c r="E32" s="31">
        <v>0</v>
      </c>
      <c r="F32" s="31">
        <v>0</v>
      </c>
      <c r="G32" s="31">
        <v>0</v>
      </c>
      <c r="H32" s="31">
        <v>2394000000</v>
      </c>
      <c r="I32" s="31">
        <v>890537444.75999999</v>
      </c>
      <c r="J32" s="31">
        <v>37.198723674185501</v>
      </c>
    </row>
    <row r="33" spans="1:10" x14ac:dyDescent="0.2">
      <c r="A33" s="29" t="s">
        <v>2692</v>
      </c>
      <c r="B33" s="30" t="s">
        <v>2693</v>
      </c>
      <c r="C33" s="31">
        <v>1368000000</v>
      </c>
      <c r="D33" s="31">
        <v>0</v>
      </c>
      <c r="E33" s="31">
        <v>0</v>
      </c>
      <c r="F33" s="31">
        <v>0</v>
      </c>
      <c r="G33" s="31">
        <v>0</v>
      </c>
      <c r="H33" s="31">
        <v>1368000000</v>
      </c>
      <c r="I33" s="31">
        <v>1014111817</v>
      </c>
      <c r="J33" s="31">
        <v>74.130980774853796</v>
      </c>
    </row>
    <row r="34" spans="1:10" x14ac:dyDescent="0.2">
      <c r="A34" s="29" t="s">
        <v>2694</v>
      </c>
      <c r="B34" s="30" t="s">
        <v>2695</v>
      </c>
      <c r="C34" s="31">
        <v>1610000000</v>
      </c>
      <c r="D34" s="31">
        <v>0</v>
      </c>
      <c r="E34" s="31">
        <v>0</v>
      </c>
      <c r="F34" s="31">
        <v>0</v>
      </c>
      <c r="G34" s="31">
        <v>0</v>
      </c>
      <c r="H34" s="31">
        <v>1610000000</v>
      </c>
      <c r="I34" s="31">
        <v>1602970088.8299999</v>
      </c>
      <c r="J34" s="31">
        <v>99.56335955465839</v>
      </c>
    </row>
    <row r="35" spans="1:10" ht="38.25" x14ac:dyDescent="0.2">
      <c r="A35" s="29" t="s">
        <v>2696</v>
      </c>
      <c r="B35" s="35" t="s">
        <v>2697</v>
      </c>
      <c r="C35" s="31">
        <v>27000000</v>
      </c>
      <c r="D35" s="31">
        <v>0</v>
      </c>
      <c r="E35" s="31">
        <v>27000000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</row>
    <row r="36" spans="1:10" ht="38.25" x14ac:dyDescent="0.2">
      <c r="A36" s="29" t="s">
        <v>2698</v>
      </c>
      <c r="B36" s="35" t="s">
        <v>2699</v>
      </c>
      <c r="C36" s="31">
        <v>0</v>
      </c>
      <c r="D36" s="31">
        <v>3031189</v>
      </c>
      <c r="E36" s="31">
        <v>0</v>
      </c>
      <c r="F36" s="31">
        <v>0</v>
      </c>
      <c r="G36" s="31">
        <v>0</v>
      </c>
      <c r="H36" s="31">
        <v>3031189</v>
      </c>
      <c r="I36" s="31">
        <v>6243851</v>
      </c>
      <c r="J36" s="31">
        <v>205.98685862214501</v>
      </c>
    </row>
    <row r="37" spans="1:10" x14ac:dyDescent="0.2">
      <c r="A37" s="29" t="s">
        <v>2700</v>
      </c>
      <c r="B37" s="30" t="s">
        <v>2701</v>
      </c>
      <c r="C37" s="31">
        <v>12209366378</v>
      </c>
      <c r="D37" s="31">
        <v>1813426693</v>
      </c>
      <c r="E37" s="31">
        <v>157952956</v>
      </c>
      <c r="F37" s="31">
        <v>15242051</v>
      </c>
      <c r="G37" s="31">
        <v>15242051</v>
      </c>
      <c r="H37" s="31">
        <v>13864840115</v>
      </c>
      <c r="I37" s="31">
        <v>16516568720.92</v>
      </c>
      <c r="J37" s="31">
        <v>119.125562097547</v>
      </c>
    </row>
    <row r="38" spans="1:10" x14ac:dyDescent="0.2">
      <c r="A38" s="29" t="s">
        <v>2702</v>
      </c>
      <c r="B38" s="30" t="s">
        <v>2703</v>
      </c>
      <c r="C38" s="31">
        <v>47550897</v>
      </c>
      <c r="D38" s="31">
        <v>0</v>
      </c>
      <c r="E38" s="31">
        <v>13380183</v>
      </c>
      <c r="F38" s="31">
        <v>0</v>
      </c>
      <c r="G38" s="31">
        <v>0</v>
      </c>
      <c r="H38" s="31">
        <v>34170714</v>
      </c>
      <c r="I38" s="31">
        <v>25640062.850000001</v>
      </c>
      <c r="J38" s="31">
        <v>75.035197830516495</v>
      </c>
    </row>
    <row r="39" spans="1:10" x14ac:dyDescent="0.2">
      <c r="A39" s="29" t="s">
        <v>2704</v>
      </c>
      <c r="B39" s="30" t="s">
        <v>2705</v>
      </c>
      <c r="C39" s="31">
        <v>47550897</v>
      </c>
      <c r="D39" s="31">
        <v>0</v>
      </c>
      <c r="E39" s="31">
        <v>13380183</v>
      </c>
      <c r="F39" s="31">
        <v>0</v>
      </c>
      <c r="G39" s="31">
        <v>0</v>
      </c>
      <c r="H39" s="31">
        <v>34170714</v>
      </c>
      <c r="I39" s="31">
        <v>25640062.850000001</v>
      </c>
      <c r="J39" s="31">
        <v>75.035197830516495</v>
      </c>
    </row>
    <row r="40" spans="1:10" x14ac:dyDescent="0.2">
      <c r="A40" s="29" t="s">
        <v>2706</v>
      </c>
      <c r="B40" s="30" t="s">
        <v>2707</v>
      </c>
      <c r="C40" s="31">
        <v>47550897</v>
      </c>
      <c r="D40" s="31">
        <v>0</v>
      </c>
      <c r="E40" s="31">
        <v>13380183</v>
      </c>
      <c r="F40" s="31">
        <v>0</v>
      </c>
      <c r="G40" s="31">
        <v>0</v>
      </c>
      <c r="H40" s="31">
        <v>34170714</v>
      </c>
      <c r="I40" s="31">
        <v>25640062.850000001</v>
      </c>
      <c r="J40" s="31">
        <v>75.035197830516495</v>
      </c>
    </row>
    <row r="41" spans="1:10" x14ac:dyDescent="0.2">
      <c r="A41" s="29" t="s">
        <v>2708</v>
      </c>
      <c r="B41" s="30" t="s">
        <v>2709</v>
      </c>
      <c r="C41" s="31">
        <v>3986097383</v>
      </c>
      <c r="D41" s="31">
        <v>948426693</v>
      </c>
      <c r="E41" s="31">
        <v>0</v>
      </c>
      <c r="F41" s="31">
        <v>0</v>
      </c>
      <c r="G41" s="31">
        <v>0</v>
      </c>
      <c r="H41" s="31">
        <v>4934524076</v>
      </c>
      <c r="I41" s="31">
        <v>5501086961.0799999</v>
      </c>
      <c r="J41" s="31">
        <v>111.48161152633899</v>
      </c>
    </row>
    <row r="42" spans="1:10" x14ac:dyDescent="0.2">
      <c r="A42" s="29" t="s">
        <v>2710</v>
      </c>
      <c r="B42" s="30" t="s">
        <v>2711</v>
      </c>
      <c r="C42" s="31">
        <v>3986097383</v>
      </c>
      <c r="D42" s="31">
        <v>948426693</v>
      </c>
      <c r="E42" s="31">
        <v>0</v>
      </c>
      <c r="F42" s="31">
        <v>0</v>
      </c>
      <c r="G42" s="31">
        <v>0</v>
      </c>
      <c r="H42" s="31">
        <v>4934524076</v>
      </c>
      <c r="I42" s="31">
        <v>5501086961.0799999</v>
      </c>
      <c r="J42" s="31">
        <v>111.48161152633899</v>
      </c>
    </row>
    <row r="43" spans="1:10" x14ac:dyDescent="0.2">
      <c r="A43" s="29" t="s">
        <v>2712</v>
      </c>
      <c r="B43" s="30" t="s">
        <v>2711</v>
      </c>
      <c r="C43" s="31">
        <v>11505614</v>
      </c>
      <c r="D43" s="31">
        <v>0</v>
      </c>
      <c r="E43" s="31">
        <v>0</v>
      </c>
      <c r="F43" s="31">
        <v>0</v>
      </c>
      <c r="G43" s="31">
        <v>0</v>
      </c>
      <c r="H43" s="31">
        <v>11505614</v>
      </c>
      <c r="I43" s="31">
        <v>6600000</v>
      </c>
      <c r="J43" s="31">
        <v>57.3633010806724</v>
      </c>
    </row>
    <row r="44" spans="1:10" x14ac:dyDescent="0.2">
      <c r="A44" s="29" t="s">
        <v>2713</v>
      </c>
      <c r="B44" s="30" t="s">
        <v>2714</v>
      </c>
      <c r="C44" s="31">
        <v>3300000000</v>
      </c>
      <c r="D44" s="31">
        <v>948426693</v>
      </c>
      <c r="E44" s="31">
        <v>0</v>
      </c>
      <c r="F44" s="31">
        <v>0</v>
      </c>
      <c r="G44" s="31">
        <v>0</v>
      </c>
      <c r="H44" s="31">
        <v>4248426693</v>
      </c>
      <c r="I44" s="31">
        <v>5042791287.8800001</v>
      </c>
      <c r="J44" s="31">
        <v>118.69785340038599</v>
      </c>
    </row>
    <row r="45" spans="1:10" x14ac:dyDescent="0.2">
      <c r="A45" s="29" t="s">
        <v>2715</v>
      </c>
      <c r="B45" s="30" t="s">
        <v>2716</v>
      </c>
      <c r="C45" s="31">
        <v>674591769</v>
      </c>
      <c r="D45" s="31">
        <v>0</v>
      </c>
      <c r="E45" s="31">
        <v>0</v>
      </c>
      <c r="F45" s="31">
        <v>0</v>
      </c>
      <c r="G45" s="31">
        <v>0</v>
      </c>
      <c r="H45" s="31">
        <v>674591769</v>
      </c>
      <c r="I45" s="31">
        <v>451695673.19999999</v>
      </c>
      <c r="J45" s="31">
        <v>66.958373042348796</v>
      </c>
    </row>
    <row r="46" spans="1:10" x14ac:dyDescent="0.2">
      <c r="A46" s="29" t="s">
        <v>2717</v>
      </c>
      <c r="B46" s="30" t="s">
        <v>2718</v>
      </c>
      <c r="C46" s="31">
        <v>313418200</v>
      </c>
      <c r="D46" s="31">
        <v>0</v>
      </c>
      <c r="E46" s="31">
        <v>23137548</v>
      </c>
      <c r="F46" s="31">
        <v>15242051</v>
      </c>
      <c r="G46" s="31">
        <v>15242051</v>
      </c>
      <c r="H46" s="31">
        <v>290280652</v>
      </c>
      <c r="I46" s="31">
        <v>224003698</v>
      </c>
      <c r="J46" s="31">
        <v>77.167973978506808</v>
      </c>
    </row>
    <row r="47" spans="1:10" x14ac:dyDescent="0.2">
      <c r="A47" s="29" t="s">
        <v>2719</v>
      </c>
      <c r="B47" s="30" t="s">
        <v>2720</v>
      </c>
      <c r="C47" s="31">
        <v>313418200</v>
      </c>
      <c r="D47" s="31">
        <v>0</v>
      </c>
      <c r="E47" s="31">
        <v>23137548</v>
      </c>
      <c r="F47" s="31">
        <v>15242051</v>
      </c>
      <c r="G47" s="31">
        <v>15242051</v>
      </c>
      <c r="H47" s="31">
        <v>290280652</v>
      </c>
      <c r="I47" s="31">
        <v>224003698</v>
      </c>
      <c r="J47" s="31">
        <v>77.167973978506808</v>
      </c>
    </row>
    <row r="48" spans="1:10" x14ac:dyDescent="0.2">
      <c r="A48" s="29" t="s">
        <v>2721</v>
      </c>
      <c r="B48" s="30" t="s">
        <v>2722</v>
      </c>
      <c r="C48" s="31">
        <v>70000000</v>
      </c>
      <c r="D48" s="31">
        <v>0</v>
      </c>
      <c r="E48" s="31">
        <v>0</v>
      </c>
      <c r="F48" s="31">
        <v>15242051</v>
      </c>
      <c r="G48" s="31">
        <v>0</v>
      </c>
      <c r="H48" s="31">
        <v>85242051</v>
      </c>
      <c r="I48" s="31">
        <v>18965097</v>
      </c>
      <c r="J48" s="31">
        <v>22.248522621774995</v>
      </c>
    </row>
    <row r="49" spans="1:10" x14ac:dyDescent="0.2">
      <c r="A49" s="29" t="s">
        <v>2723</v>
      </c>
      <c r="B49" s="30" t="s">
        <v>2724</v>
      </c>
      <c r="C49" s="31">
        <v>215593200</v>
      </c>
      <c r="D49" s="31">
        <v>0</v>
      </c>
      <c r="E49" s="31">
        <v>0</v>
      </c>
      <c r="F49" s="31">
        <v>0</v>
      </c>
      <c r="G49" s="31">
        <v>15242051</v>
      </c>
      <c r="H49" s="31">
        <v>200351149</v>
      </c>
      <c r="I49" s="31">
        <v>200351149</v>
      </c>
      <c r="J49" s="31">
        <v>100</v>
      </c>
    </row>
    <row r="50" spans="1:10" x14ac:dyDescent="0.2">
      <c r="A50" s="29" t="s">
        <v>2725</v>
      </c>
      <c r="B50" s="30" t="s">
        <v>2726</v>
      </c>
      <c r="C50" s="31">
        <v>27825000</v>
      </c>
      <c r="D50" s="31">
        <v>0</v>
      </c>
      <c r="E50" s="31">
        <v>23137548</v>
      </c>
      <c r="F50" s="31">
        <v>0</v>
      </c>
      <c r="G50" s="31">
        <v>0</v>
      </c>
      <c r="H50" s="31">
        <v>4687452</v>
      </c>
      <c r="I50" s="31">
        <v>4687452</v>
      </c>
      <c r="J50" s="31">
        <v>100</v>
      </c>
    </row>
    <row r="51" spans="1:10" x14ac:dyDescent="0.2">
      <c r="A51" s="29" t="s">
        <v>2727</v>
      </c>
      <c r="B51" s="30" t="s">
        <v>2728</v>
      </c>
      <c r="C51" s="31">
        <v>5050180498</v>
      </c>
      <c r="D51" s="31">
        <v>0</v>
      </c>
      <c r="E51" s="31">
        <v>0</v>
      </c>
      <c r="F51" s="31">
        <v>0</v>
      </c>
      <c r="G51" s="31">
        <v>0</v>
      </c>
      <c r="H51" s="31">
        <v>5050180498</v>
      </c>
      <c r="I51" s="31">
        <v>5532522165.6599998</v>
      </c>
      <c r="J51" s="31">
        <v>109.550978778897</v>
      </c>
    </row>
    <row r="52" spans="1:10" x14ac:dyDescent="0.2">
      <c r="A52" s="29" t="s">
        <v>2729</v>
      </c>
      <c r="B52" s="30" t="s">
        <v>2730</v>
      </c>
      <c r="C52" s="31">
        <v>5050180498</v>
      </c>
      <c r="D52" s="31">
        <v>0</v>
      </c>
      <c r="E52" s="31">
        <v>0</v>
      </c>
      <c r="F52" s="31">
        <v>0</v>
      </c>
      <c r="G52" s="31">
        <v>0</v>
      </c>
      <c r="H52" s="31">
        <v>5050180498</v>
      </c>
      <c r="I52" s="31">
        <v>5532522165.6599998</v>
      </c>
      <c r="J52" s="31">
        <v>109.550978778897</v>
      </c>
    </row>
    <row r="53" spans="1:10" x14ac:dyDescent="0.2">
      <c r="A53" s="29" t="s">
        <v>2731</v>
      </c>
      <c r="B53" s="30" t="s">
        <v>2732</v>
      </c>
      <c r="C53" s="31">
        <v>48180498</v>
      </c>
      <c r="D53" s="31">
        <v>0</v>
      </c>
      <c r="E53" s="31">
        <v>0</v>
      </c>
      <c r="F53" s="31">
        <v>0</v>
      </c>
      <c r="G53" s="31">
        <v>0</v>
      </c>
      <c r="H53" s="31">
        <v>48180498</v>
      </c>
      <c r="I53" s="31">
        <v>32554513</v>
      </c>
      <c r="J53" s="31">
        <v>67.567821735673988</v>
      </c>
    </row>
    <row r="54" spans="1:10" x14ac:dyDescent="0.2">
      <c r="A54" s="29" t="s">
        <v>2733</v>
      </c>
      <c r="B54" s="30" t="s">
        <v>2734</v>
      </c>
      <c r="C54" s="31">
        <v>4180000000</v>
      </c>
      <c r="D54" s="31">
        <v>0</v>
      </c>
      <c r="E54" s="31">
        <v>0</v>
      </c>
      <c r="F54" s="31">
        <v>0</v>
      </c>
      <c r="G54" s="31">
        <v>0</v>
      </c>
      <c r="H54" s="31">
        <v>4180000000</v>
      </c>
      <c r="I54" s="31">
        <v>3887266366.2600002</v>
      </c>
      <c r="J54" s="31">
        <v>92.996803020574205</v>
      </c>
    </row>
    <row r="55" spans="1:10" x14ac:dyDescent="0.2">
      <c r="A55" s="29" t="s">
        <v>2735</v>
      </c>
      <c r="B55" s="30" t="s">
        <v>2736</v>
      </c>
      <c r="C55" s="31">
        <v>140000000</v>
      </c>
      <c r="D55" s="31">
        <v>0</v>
      </c>
      <c r="E55" s="31">
        <v>0</v>
      </c>
      <c r="F55" s="31">
        <v>0</v>
      </c>
      <c r="G55" s="31">
        <v>0</v>
      </c>
      <c r="H55" s="31">
        <v>140000000</v>
      </c>
      <c r="I55" s="31">
        <v>356394661.39999998</v>
      </c>
      <c r="J55" s="31">
        <v>254.567615285714</v>
      </c>
    </row>
    <row r="56" spans="1:10" x14ac:dyDescent="0.2">
      <c r="A56" s="29" t="s">
        <v>2737</v>
      </c>
      <c r="B56" s="30" t="s">
        <v>2738</v>
      </c>
      <c r="C56" s="31">
        <v>682000000</v>
      </c>
      <c r="D56" s="31">
        <v>0</v>
      </c>
      <c r="E56" s="31">
        <v>0</v>
      </c>
      <c r="F56" s="31">
        <v>0</v>
      </c>
      <c r="G56" s="31">
        <v>0</v>
      </c>
      <c r="H56" s="31">
        <v>682000000</v>
      </c>
      <c r="I56" s="31">
        <v>1256306625</v>
      </c>
      <c r="J56" s="31">
        <v>184.20918255132</v>
      </c>
    </row>
    <row r="57" spans="1:10" x14ac:dyDescent="0.2">
      <c r="A57" s="29" t="s">
        <v>2739</v>
      </c>
      <c r="B57" s="30" t="s">
        <v>2740</v>
      </c>
      <c r="C57" s="31">
        <v>2812119400</v>
      </c>
      <c r="D57" s="31">
        <v>865000000</v>
      </c>
      <c r="E57" s="31">
        <v>121435225</v>
      </c>
      <c r="F57" s="31">
        <v>0</v>
      </c>
      <c r="G57" s="31">
        <v>0</v>
      </c>
      <c r="H57" s="31">
        <v>3555684175</v>
      </c>
      <c r="I57" s="31">
        <v>5233315833.3299999</v>
      </c>
      <c r="J57" s="31">
        <v>147.18168362998699</v>
      </c>
    </row>
    <row r="58" spans="1:10" x14ac:dyDescent="0.2">
      <c r="A58" s="29" t="s">
        <v>2741</v>
      </c>
      <c r="B58" s="30" t="s">
        <v>2742</v>
      </c>
      <c r="C58" s="31">
        <v>610000000</v>
      </c>
      <c r="D58" s="31">
        <v>865000000</v>
      </c>
      <c r="E58" s="31">
        <v>121435225</v>
      </c>
      <c r="F58" s="31">
        <v>0</v>
      </c>
      <c r="G58" s="31">
        <v>0</v>
      </c>
      <c r="H58" s="31">
        <v>1353564775</v>
      </c>
      <c r="I58" s="31">
        <v>2664838438.4299998</v>
      </c>
      <c r="J58" s="31">
        <v>196.87557534363302</v>
      </c>
    </row>
    <row r="59" spans="1:10" x14ac:dyDescent="0.2">
      <c r="A59" s="29" t="s">
        <v>2743</v>
      </c>
      <c r="B59" s="30" t="s">
        <v>2744</v>
      </c>
      <c r="C59" s="31">
        <v>90000000</v>
      </c>
      <c r="D59" s="31">
        <v>0</v>
      </c>
      <c r="E59" s="31">
        <v>73942230</v>
      </c>
      <c r="F59" s="31">
        <v>0</v>
      </c>
      <c r="G59" s="31">
        <v>0</v>
      </c>
      <c r="H59" s="31">
        <v>16057770</v>
      </c>
      <c r="I59" s="31">
        <v>16057770</v>
      </c>
      <c r="J59" s="31">
        <v>100</v>
      </c>
    </row>
    <row r="60" spans="1:10" x14ac:dyDescent="0.2">
      <c r="A60" s="29" t="s">
        <v>2745</v>
      </c>
      <c r="B60" s="30" t="s">
        <v>2746</v>
      </c>
      <c r="C60" s="31">
        <v>500000000</v>
      </c>
      <c r="D60" s="31">
        <v>0</v>
      </c>
      <c r="E60" s="31">
        <v>0</v>
      </c>
      <c r="F60" s="31">
        <v>0</v>
      </c>
      <c r="G60" s="31">
        <v>0</v>
      </c>
      <c r="H60" s="31">
        <v>500000000</v>
      </c>
      <c r="I60" s="31">
        <v>1704497720</v>
      </c>
      <c r="J60" s="31">
        <v>340.89954399999999</v>
      </c>
    </row>
    <row r="61" spans="1:10" x14ac:dyDescent="0.2">
      <c r="A61" s="29" t="s">
        <v>2747</v>
      </c>
      <c r="B61" s="30" t="s">
        <v>2748</v>
      </c>
      <c r="C61" s="31">
        <v>20000000</v>
      </c>
      <c r="D61" s="31">
        <v>0</v>
      </c>
      <c r="E61" s="31">
        <v>0</v>
      </c>
      <c r="F61" s="31">
        <v>0</v>
      </c>
      <c r="G61" s="31">
        <v>0</v>
      </c>
      <c r="H61" s="31">
        <v>20000000</v>
      </c>
      <c r="I61" s="31">
        <v>126775943.43000001</v>
      </c>
      <c r="J61" s="31">
        <v>633.87971715000003</v>
      </c>
    </row>
    <row r="62" spans="1:10" x14ac:dyDescent="0.2">
      <c r="A62" s="29" t="s">
        <v>2749</v>
      </c>
      <c r="B62" s="30" t="s">
        <v>2750</v>
      </c>
      <c r="C62" s="31">
        <v>0</v>
      </c>
      <c r="D62" s="31">
        <v>865000000</v>
      </c>
      <c r="E62" s="31">
        <v>47492995</v>
      </c>
      <c r="F62" s="31">
        <v>0</v>
      </c>
      <c r="G62" s="31">
        <v>0</v>
      </c>
      <c r="H62" s="31">
        <v>817507005</v>
      </c>
      <c r="I62" s="31">
        <v>817507005</v>
      </c>
      <c r="J62" s="31">
        <v>100</v>
      </c>
    </row>
    <row r="63" spans="1:10" x14ac:dyDescent="0.2">
      <c r="A63" s="29" t="s">
        <v>2751</v>
      </c>
      <c r="B63" s="30" t="s">
        <v>1364</v>
      </c>
      <c r="C63" s="31">
        <v>2202119400</v>
      </c>
      <c r="D63" s="31">
        <v>0</v>
      </c>
      <c r="E63" s="31">
        <v>0</v>
      </c>
      <c r="F63" s="31">
        <v>0</v>
      </c>
      <c r="G63" s="31">
        <v>0</v>
      </c>
      <c r="H63" s="31">
        <v>2202119400</v>
      </c>
      <c r="I63" s="31">
        <v>2568477394.9000001</v>
      </c>
      <c r="J63" s="31">
        <v>116.636609027649</v>
      </c>
    </row>
    <row r="64" spans="1:10" x14ac:dyDescent="0.2">
      <c r="A64" s="21" t="s">
        <v>2752</v>
      </c>
      <c r="B64" s="22" t="s">
        <v>2753</v>
      </c>
      <c r="C64" s="23">
        <v>13636133</v>
      </c>
      <c r="D64" s="23">
        <v>0</v>
      </c>
      <c r="E64" s="23">
        <v>0</v>
      </c>
      <c r="F64" s="23">
        <v>0</v>
      </c>
      <c r="G64" s="23">
        <v>0</v>
      </c>
      <c r="H64" s="23">
        <v>13636133</v>
      </c>
      <c r="I64" s="23">
        <v>14830553</v>
      </c>
      <c r="J64" s="23">
        <v>108.75922814774501</v>
      </c>
    </row>
    <row r="65" spans="1:10" x14ac:dyDescent="0.2">
      <c r="A65" s="21" t="s">
        <v>2754</v>
      </c>
      <c r="B65" s="22" t="s">
        <v>2755</v>
      </c>
      <c r="C65" s="23">
        <v>6105290</v>
      </c>
      <c r="D65" s="23">
        <v>0</v>
      </c>
      <c r="E65" s="23">
        <v>0</v>
      </c>
      <c r="F65" s="23">
        <v>0</v>
      </c>
      <c r="G65" s="23">
        <v>0</v>
      </c>
      <c r="H65" s="23">
        <v>6105290</v>
      </c>
      <c r="I65" s="23">
        <v>6205672</v>
      </c>
      <c r="J65" s="23">
        <v>101.644180702309</v>
      </c>
    </row>
    <row r="66" spans="1:10" x14ac:dyDescent="0.2">
      <c r="A66" s="21" t="s">
        <v>2756</v>
      </c>
      <c r="B66" s="22" t="s">
        <v>2757</v>
      </c>
      <c r="C66" s="23">
        <v>8423727</v>
      </c>
      <c r="D66" s="23">
        <v>0</v>
      </c>
      <c r="E66" s="23">
        <v>0</v>
      </c>
      <c r="F66" s="23">
        <v>0</v>
      </c>
      <c r="G66" s="23">
        <v>0</v>
      </c>
      <c r="H66" s="23">
        <v>8423727</v>
      </c>
      <c r="I66" s="23">
        <v>11952972</v>
      </c>
      <c r="J66" s="23">
        <v>141.89647883888</v>
      </c>
    </row>
    <row r="67" spans="1:10" x14ac:dyDescent="0.2">
      <c r="A67" s="21" t="s">
        <v>2758</v>
      </c>
      <c r="B67" s="22" t="s">
        <v>2759</v>
      </c>
      <c r="C67" s="23">
        <v>217444313</v>
      </c>
      <c r="D67" s="23">
        <v>0</v>
      </c>
      <c r="E67" s="23">
        <v>0</v>
      </c>
      <c r="F67" s="23">
        <v>0</v>
      </c>
      <c r="G67" s="23">
        <v>0</v>
      </c>
      <c r="H67" s="23">
        <v>217444313</v>
      </c>
      <c r="I67" s="23">
        <v>255265767</v>
      </c>
      <c r="J67" s="23">
        <v>117.393627581329</v>
      </c>
    </row>
    <row r="68" spans="1:10" x14ac:dyDescent="0.2">
      <c r="A68" s="21" t="s">
        <v>2760</v>
      </c>
      <c r="B68" s="22" t="s">
        <v>2761</v>
      </c>
      <c r="C68" s="23">
        <v>58732343</v>
      </c>
      <c r="D68" s="23">
        <v>0</v>
      </c>
      <c r="E68" s="23">
        <v>0</v>
      </c>
      <c r="F68" s="23">
        <v>0</v>
      </c>
      <c r="G68" s="23">
        <v>0</v>
      </c>
      <c r="H68" s="23">
        <v>58732343</v>
      </c>
      <c r="I68" s="23">
        <v>99424538.010000005</v>
      </c>
      <c r="J68" s="23">
        <v>169.28413363314999</v>
      </c>
    </row>
    <row r="69" spans="1:10" x14ac:dyDescent="0.2">
      <c r="A69" s="21" t="s">
        <v>2762</v>
      </c>
      <c r="B69" s="22" t="s">
        <v>2763</v>
      </c>
      <c r="C69" s="23">
        <v>71976717</v>
      </c>
      <c r="D69" s="23">
        <v>0</v>
      </c>
      <c r="E69" s="23">
        <v>0</v>
      </c>
      <c r="F69" s="23">
        <v>0</v>
      </c>
      <c r="G69" s="23">
        <v>0</v>
      </c>
      <c r="H69" s="23">
        <v>71976717</v>
      </c>
      <c r="I69" s="23">
        <v>73590416</v>
      </c>
      <c r="J69" s="23">
        <v>102.241973609327</v>
      </c>
    </row>
    <row r="70" spans="1:10" x14ac:dyDescent="0.2">
      <c r="A70" s="21" t="s">
        <v>2764</v>
      </c>
      <c r="B70" s="22" t="s">
        <v>2765</v>
      </c>
      <c r="C70" s="23">
        <v>615259113</v>
      </c>
      <c r="D70" s="23">
        <v>0</v>
      </c>
      <c r="E70" s="23">
        <v>0</v>
      </c>
      <c r="F70" s="23">
        <v>0</v>
      </c>
      <c r="G70" s="23">
        <v>0</v>
      </c>
      <c r="H70" s="23">
        <v>615259113</v>
      </c>
      <c r="I70" s="23">
        <v>425296743.19</v>
      </c>
      <c r="J70" s="23">
        <v>69.124818178840982</v>
      </c>
    </row>
    <row r="71" spans="1:10" x14ac:dyDescent="0.2">
      <c r="A71" s="21" t="s">
        <v>2766</v>
      </c>
      <c r="B71" s="22" t="s">
        <v>2767</v>
      </c>
      <c r="C71" s="23">
        <v>443236182</v>
      </c>
      <c r="D71" s="23">
        <v>0</v>
      </c>
      <c r="E71" s="23">
        <v>0</v>
      </c>
      <c r="F71" s="23">
        <v>0</v>
      </c>
      <c r="G71" s="23">
        <v>0</v>
      </c>
      <c r="H71" s="23">
        <v>443236182</v>
      </c>
      <c r="I71" s="23">
        <v>508830439.69999999</v>
      </c>
      <c r="J71" s="23">
        <v>114.79894024084899</v>
      </c>
    </row>
    <row r="72" spans="1:10" x14ac:dyDescent="0.2">
      <c r="A72" s="21" t="s">
        <v>2768</v>
      </c>
      <c r="B72" s="22" t="s">
        <v>2769</v>
      </c>
      <c r="C72" s="23">
        <v>75361641</v>
      </c>
      <c r="D72" s="23">
        <v>0</v>
      </c>
      <c r="E72" s="23">
        <v>0</v>
      </c>
      <c r="F72" s="23">
        <v>0</v>
      </c>
      <c r="G72" s="23">
        <v>0</v>
      </c>
      <c r="H72" s="23">
        <v>75361641</v>
      </c>
      <c r="I72" s="23">
        <v>60148926</v>
      </c>
      <c r="J72" s="23">
        <v>79.813715839866106</v>
      </c>
    </row>
    <row r="73" spans="1:10" x14ac:dyDescent="0.2">
      <c r="A73" s="21" t="s">
        <v>2770</v>
      </c>
      <c r="B73" s="22" t="s">
        <v>2771</v>
      </c>
      <c r="C73" s="23">
        <v>82931167</v>
      </c>
      <c r="D73" s="23">
        <v>0</v>
      </c>
      <c r="E73" s="23">
        <v>0</v>
      </c>
      <c r="F73" s="23">
        <v>0</v>
      </c>
      <c r="G73" s="23">
        <v>0</v>
      </c>
      <c r="H73" s="23">
        <v>82931167</v>
      </c>
      <c r="I73" s="23">
        <v>34052228</v>
      </c>
      <c r="J73" s="23">
        <v>41.060833015891397</v>
      </c>
    </row>
    <row r="74" spans="1:10" x14ac:dyDescent="0.2">
      <c r="A74" s="21" t="s">
        <v>2772</v>
      </c>
      <c r="B74" s="22" t="s">
        <v>2773</v>
      </c>
      <c r="C74" s="23">
        <v>17998124</v>
      </c>
      <c r="D74" s="23">
        <v>0</v>
      </c>
      <c r="E74" s="23">
        <v>0</v>
      </c>
      <c r="F74" s="23">
        <v>0</v>
      </c>
      <c r="G74" s="23">
        <v>0</v>
      </c>
      <c r="H74" s="23">
        <v>17998124</v>
      </c>
      <c r="I74" s="23">
        <v>27944945</v>
      </c>
      <c r="J74" s="23">
        <v>155.26587659913901</v>
      </c>
    </row>
    <row r="75" spans="1:10" x14ac:dyDescent="0.2">
      <c r="A75" s="21" t="s">
        <v>2774</v>
      </c>
      <c r="B75" s="22" t="s">
        <v>2775</v>
      </c>
      <c r="C75" s="23">
        <v>54369403</v>
      </c>
      <c r="D75" s="23">
        <v>0</v>
      </c>
      <c r="E75" s="23">
        <v>0</v>
      </c>
      <c r="F75" s="23">
        <v>0</v>
      </c>
      <c r="G75" s="23">
        <v>0</v>
      </c>
      <c r="H75" s="23">
        <v>54369403</v>
      </c>
      <c r="I75" s="23">
        <v>39434040</v>
      </c>
      <c r="J75" s="23">
        <v>72.529838151800206</v>
      </c>
    </row>
    <row r="76" spans="1:10" x14ac:dyDescent="0.2">
      <c r="A76" s="21" t="s">
        <v>2776</v>
      </c>
      <c r="B76" s="22" t="s">
        <v>2777</v>
      </c>
      <c r="C76" s="23">
        <v>45487936</v>
      </c>
      <c r="D76" s="23">
        <v>0</v>
      </c>
      <c r="E76" s="23">
        <v>0</v>
      </c>
      <c r="F76" s="23">
        <v>0</v>
      </c>
      <c r="G76" s="23">
        <v>0</v>
      </c>
      <c r="H76" s="23">
        <v>45487936</v>
      </c>
      <c r="I76" s="23">
        <v>46241212</v>
      </c>
      <c r="J76" s="23">
        <v>101.655990722463</v>
      </c>
    </row>
    <row r="77" spans="1:10" x14ac:dyDescent="0.2">
      <c r="A77" s="21" t="s">
        <v>2778</v>
      </c>
      <c r="B77" s="22" t="s">
        <v>2779</v>
      </c>
      <c r="C77" s="23">
        <v>85344672</v>
      </c>
      <c r="D77" s="23">
        <v>0</v>
      </c>
      <c r="E77" s="23">
        <v>0</v>
      </c>
      <c r="F77" s="23">
        <v>0</v>
      </c>
      <c r="G77" s="23">
        <v>0</v>
      </c>
      <c r="H77" s="23">
        <v>85344672</v>
      </c>
      <c r="I77" s="23">
        <v>132429261</v>
      </c>
      <c r="J77" s="23">
        <v>155.16992203098502</v>
      </c>
    </row>
    <row r="78" spans="1:10" x14ac:dyDescent="0.2">
      <c r="A78" s="21" t="s">
        <v>2780</v>
      </c>
      <c r="B78" s="22" t="s">
        <v>2781</v>
      </c>
      <c r="C78" s="23">
        <v>363122639</v>
      </c>
      <c r="D78" s="23">
        <v>0</v>
      </c>
      <c r="E78" s="23">
        <v>0</v>
      </c>
      <c r="F78" s="23">
        <v>0</v>
      </c>
      <c r="G78" s="23">
        <v>0</v>
      </c>
      <c r="H78" s="23">
        <v>363122639</v>
      </c>
      <c r="I78" s="23">
        <v>701611929</v>
      </c>
      <c r="J78" s="23">
        <v>193.216245324765</v>
      </c>
    </row>
    <row r="79" spans="1:10" x14ac:dyDescent="0.2">
      <c r="A79" s="21" t="s">
        <v>2782</v>
      </c>
      <c r="B79" s="22" t="s">
        <v>2783</v>
      </c>
      <c r="C79" s="23">
        <v>42690000</v>
      </c>
      <c r="D79" s="23">
        <v>0</v>
      </c>
      <c r="E79" s="23">
        <v>0</v>
      </c>
      <c r="F79" s="23">
        <v>0</v>
      </c>
      <c r="G79" s="23">
        <v>0</v>
      </c>
      <c r="H79" s="23">
        <v>42690000</v>
      </c>
      <c r="I79" s="23">
        <v>131217753</v>
      </c>
      <c r="J79" s="23">
        <v>307.37351370344305</v>
      </c>
    </row>
    <row r="80" spans="1:10" x14ac:dyDescent="0.2">
      <c r="A80" s="21" t="s">
        <v>2784</v>
      </c>
      <c r="B80" s="22" t="s">
        <v>2785</v>
      </c>
      <c r="C80" s="23">
        <v>138366844381</v>
      </c>
      <c r="D80" s="23">
        <v>25507009194</v>
      </c>
      <c r="E80" s="23">
        <v>17041223070</v>
      </c>
      <c r="F80" s="23">
        <v>0</v>
      </c>
      <c r="G80" s="23">
        <v>0</v>
      </c>
      <c r="H80" s="23">
        <v>146832630505</v>
      </c>
      <c r="I80" s="23">
        <v>138277005845.26001</v>
      </c>
      <c r="J80" s="23">
        <v>94.173212977037394</v>
      </c>
    </row>
    <row r="81" spans="1:10" x14ac:dyDescent="0.2">
      <c r="A81" s="21" t="s">
        <v>2786</v>
      </c>
      <c r="B81" s="22" t="s">
        <v>2787</v>
      </c>
      <c r="C81" s="23">
        <v>130010289640</v>
      </c>
      <c r="D81" s="23">
        <v>16145122849</v>
      </c>
      <c r="E81" s="23">
        <v>17041223070</v>
      </c>
      <c r="F81" s="23">
        <v>0</v>
      </c>
      <c r="G81" s="23">
        <v>0</v>
      </c>
      <c r="H81" s="23">
        <v>129114189419</v>
      </c>
      <c r="I81" s="23">
        <v>129114189419</v>
      </c>
      <c r="J81" s="23">
        <v>100</v>
      </c>
    </row>
    <row r="82" spans="1:10" x14ac:dyDescent="0.2">
      <c r="A82" s="21" t="s">
        <v>2788</v>
      </c>
      <c r="B82" s="22" t="s">
        <v>2789</v>
      </c>
      <c r="C82" s="23">
        <v>4734621265</v>
      </c>
      <c r="D82" s="23">
        <v>195562789</v>
      </c>
      <c r="E82" s="23">
        <v>139372131</v>
      </c>
      <c r="F82" s="23">
        <v>0</v>
      </c>
      <c r="G82" s="23">
        <v>0</v>
      </c>
      <c r="H82" s="23">
        <v>4790811923</v>
      </c>
      <c r="I82" s="23">
        <v>4790811923</v>
      </c>
      <c r="J82" s="23">
        <v>100</v>
      </c>
    </row>
    <row r="83" spans="1:10" x14ac:dyDescent="0.2">
      <c r="A83" s="21" t="s">
        <v>2790</v>
      </c>
      <c r="B83" s="22" t="s">
        <v>2791</v>
      </c>
      <c r="C83" s="23">
        <v>4734621265</v>
      </c>
      <c r="D83" s="23">
        <v>195562789</v>
      </c>
      <c r="E83" s="23">
        <v>139372131</v>
      </c>
      <c r="F83" s="23">
        <v>0</v>
      </c>
      <c r="G83" s="23">
        <v>0</v>
      </c>
      <c r="H83" s="23">
        <v>4790811923</v>
      </c>
      <c r="I83" s="23">
        <v>4790811923</v>
      </c>
      <c r="J83" s="23">
        <v>100</v>
      </c>
    </row>
    <row r="84" spans="1:10" x14ac:dyDescent="0.2">
      <c r="A84" s="21" t="s">
        <v>2792</v>
      </c>
      <c r="B84" s="22" t="s">
        <v>2793</v>
      </c>
      <c r="C84" s="23">
        <v>4298048546</v>
      </c>
      <c r="D84" s="23">
        <v>195562789</v>
      </c>
      <c r="E84" s="23">
        <v>0</v>
      </c>
      <c r="F84" s="23">
        <v>0</v>
      </c>
      <c r="G84" s="23">
        <v>0</v>
      </c>
      <c r="H84" s="23">
        <v>4493611335</v>
      </c>
      <c r="I84" s="23">
        <v>4493611335</v>
      </c>
      <c r="J84" s="23">
        <v>100</v>
      </c>
    </row>
    <row r="85" spans="1:10" x14ac:dyDescent="0.2">
      <c r="A85" s="21" t="s">
        <v>2794</v>
      </c>
      <c r="B85" s="22" t="s">
        <v>2795</v>
      </c>
      <c r="C85" s="23">
        <v>436572719</v>
      </c>
      <c r="D85" s="23">
        <v>0</v>
      </c>
      <c r="E85" s="23">
        <v>139372131</v>
      </c>
      <c r="F85" s="23">
        <v>0</v>
      </c>
      <c r="G85" s="23">
        <v>0</v>
      </c>
      <c r="H85" s="23">
        <v>297200588</v>
      </c>
      <c r="I85" s="23">
        <v>297200588</v>
      </c>
      <c r="J85" s="23">
        <v>100</v>
      </c>
    </row>
    <row r="86" spans="1:10" x14ac:dyDescent="0.2">
      <c r="A86" s="21" t="s">
        <v>2796</v>
      </c>
      <c r="B86" s="22" t="s">
        <v>765</v>
      </c>
      <c r="C86" s="23">
        <v>117383340000</v>
      </c>
      <c r="D86" s="23">
        <v>15434955725</v>
      </c>
      <c r="E86" s="23">
        <v>16676587979</v>
      </c>
      <c r="F86" s="23">
        <v>0</v>
      </c>
      <c r="G86" s="23">
        <v>0</v>
      </c>
      <c r="H86" s="23">
        <v>116141707746</v>
      </c>
      <c r="I86" s="23">
        <v>116141707746</v>
      </c>
      <c r="J86" s="23">
        <v>100</v>
      </c>
    </row>
    <row r="87" spans="1:10" x14ac:dyDescent="0.2">
      <c r="A87" s="21" t="s">
        <v>2797</v>
      </c>
      <c r="B87" s="22" t="s">
        <v>2798</v>
      </c>
      <c r="C87" s="23">
        <v>117383340000</v>
      </c>
      <c r="D87" s="23">
        <v>15434955725</v>
      </c>
      <c r="E87" s="23">
        <v>16676587979</v>
      </c>
      <c r="F87" s="23">
        <v>0</v>
      </c>
      <c r="G87" s="23">
        <v>0</v>
      </c>
      <c r="H87" s="23">
        <v>116141707746</v>
      </c>
      <c r="I87" s="23">
        <v>116141707746</v>
      </c>
      <c r="J87" s="23">
        <v>100</v>
      </c>
    </row>
    <row r="88" spans="1:10" x14ac:dyDescent="0.2">
      <c r="A88" s="21" t="s">
        <v>2799</v>
      </c>
      <c r="B88" s="22" t="s">
        <v>2800</v>
      </c>
      <c r="C88" s="23">
        <v>3285765000</v>
      </c>
      <c r="D88" s="23">
        <v>0</v>
      </c>
      <c r="E88" s="23">
        <v>577985309</v>
      </c>
      <c r="F88" s="23">
        <v>0</v>
      </c>
      <c r="G88" s="23">
        <v>0</v>
      </c>
      <c r="H88" s="23">
        <v>2707779691</v>
      </c>
      <c r="I88" s="23">
        <v>2707779691</v>
      </c>
      <c r="J88" s="23">
        <v>100</v>
      </c>
    </row>
    <row r="89" spans="1:10" x14ac:dyDescent="0.2">
      <c r="A89" s="21" t="s">
        <v>2801</v>
      </c>
      <c r="B89" s="22" t="s">
        <v>2802</v>
      </c>
      <c r="C89" s="23">
        <v>497595000</v>
      </c>
      <c r="D89" s="23">
        <v>0</v>
      </c>
      <c r="E89" s="23">
        <v>16839902</v>
      </c>
      <c r="F89" s="23">
        <v>0</v>
      </c>
      <c r="G89" s="23">
        <v>0</v>
      </c>
      <c r="H89" s="23">
        <v>480755098</v>
      </c>
      <c r="I89" s="23">
        <v>480755098</v>
      </c>
      <c r="J89" s="23">
        <v>100</v>
      </c>
    </row>
    <row r="90" spans="1:10" ht="51" x14ac:dyDescent="0.2">
      <c r="A90" s="21" t="s">
        <v>2803</v>
      </c>
      <c r="B90" s="26" t="s">
        <v>2804</v>
      </c>
      <c r="C90" s="23">
        <v>848820000</v>
      </c>
      <c r="D90" s="23">
        <v>251192778</v>
      </c>
      <c r="E90" s="23">
        <v>685299688</v>
      </c>
      <c r="F90" s="23">
        <v>0</v>
      </c>
      <c r="G90" s="23">
        <v>0</v>
      </c>
      <c r="H90" s="23">
        <v>414713090</v>
      </c>
      <c r="I90" s="23">
        <v>414713090</v>
      </c>
      <c r="J90" s="23">
        <v>100</v>
      </c>
    </row>
    <row r="91" spans="1:10" x14ac:dyDescent="0.2">
      <c r="A91" s="21" t="s">
        <v>2805</v>
      </c>
      <c r="B91" s="22" t="s">
        <v>2806</v>
      </c>
      <c r="C91" s="23">
        <v>421575000</v>
      </c>
      <c r="D91" s="23">
        <v>0</v>
      </c>
      <c r="E91" s="23">
        <v>421575000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</row>
    <row r="92" spans="1:10" x14ac:dyDescent="0.2">
      <c r="A92" s="21" t="s">
        <v>2807</v>
      </c>
      <c r="B92" s="22" t="s">
        <v>2808</v>
      </c>
      <c r="C92" s="23">
        <v>4007430000</v>
      </c>
      <c r="D92" s="23">
        <v>0</v>
      </c>
      <c r="E92" s="23">
        <v>1215715776</v>
      </c>
      <c r="F92" s="23">
        <v>0</v>
      </c>
      <c r="G92" s="23">
        <v>0</v>
      </c>
      <c r="H92" s="23">
        <v>2791714224</v>
      </c>
      <c r="I92" s="23">
        <v>2791714224</v>
      </c>
      <c r="J92" s="23">
        <v>100</v>
      </c>
    </row>
    <row r="93" spans="1:10" x14ac:dyDescent="0.2">
      <c r="A93" s="21" t="s">
        <v>2809</v>
      </c>
      <c r="B93" s="22" t="s">
        <v>2810</v>
      </c>
      <c r="C93" s="23">
        <v>108322155000</v>
      </c>
      <c r="D93" s="23">
        <v>15183762947</v>
      </c>
      <c r="E93" s="23">
        <v>13759172304</v>
      </c>
      <c r="F93" s="23">
        <v>0</v>
      </c>
      <c r="G93" s="23">
        <v>0</v>
      </c>
      <c r="H93" s="23">
        <v>109746745643</v>
      </c>
      <c r="I93" s="23">
        <v>109746745643</v>
      </c>
      <c r="J93" s="23">
        <v>100</v>
      </c>
    </row>
    <row r="94" spans="1:10" x14ac:dyDescent="0.2">
      <c r="A94" s="21" t="s">
        <v>2811</v>
      </c>
      <c r="B94" s="22" t="s">
        <v>2812</v>
      </c>
      <c r="C94" s="23">
        <v>7892328375</v>
      </c>
      <c r="D94" s="23">
        <v>514604335</v>
      </c>
      <c r="E94" s="23">
        <v>225262960</v>
      </c>
      <c r="F94" s="23">
        <v>0</v>
      </c>
      <c r="G94" s="23">
        <v>0</v>
      </c>
      <c r="H94" s="23">
        <v>8181669750</v>
      </c>
      <c r="I94" s="23">
        <v>8181669750</v>
      </c>
      <c r="J94" s="23">
        <v>100</v>
      </c>
    </row>
    <row r="95" spans="1:10" x14ac:dyDescent="0.2">
      <c r="A95" s="21" t="s">
        <v>2813</v>
      </c>
      <c r="B95" s="22" t="s">
        <v>2814</v>
      </c>
      <c r="C95" s="23">
        <v>7892328375</v>
      </c>
      <c r="D95" s="23">
        <v>514604335</v>
      </c>
      <c r="E95" s="23">
        <v>225262960</v>
      </c>
      <c r="F95" s="23">
        <v>0</v>
      </c>
      <c r="G95" s="23">
        <v>0</v>
      </c>
      <c r="H95" s="23">
        <v>8181669750</v>
      </c>
      <c r="I95" s="23">
        <v>8181669750</v>
      </c>
      <c r="J95" s="23">
        <v>100</v>
      </c>
    </row>
    <row r="96" spans="1:10" x14ac:dyDescent="0.2">
      <c r="A96" s="21" t="s">
        <v>2815</v>
      </c>
      <c r="B96" s="22" t="s">
        <v>2816</v>
      </c>
      <c r="C96" s="23">
        <v>6144308827</v>
      </c>
      <c r="D96" s="23">
        <v>339111595</v>
      </c>
      <c r="E96" s="23">
        <v>0</v>
      </c>
      <c r="F96" s="23">
        <v>0</v>
      </c>
      <c r="G96" s="23">
        <v>0</v>
      </c>
      <c r="H96" s="23">
        <v>6483420422</v>
      </c>
      <c r="I96" s="23">
        <v>6483420416</v>
      </c>
      <c r="J96" s="23">
        <v>99.999999907456314</v>
      </c>
    </row>
    <row r="97" spans="1:10" x14ac:dyDescent="0.2">
      <c r="A97" s="21" t="s">
        <v>2817</v>
      </c>
      <c r="B97" s="22" t="s">
        <v>2818</v>
      </c>
      <c r="C97" s="23">
        <v>400000000</v>
      </c>
      <c r="D97" s="23">
        <v>111848981</v>
      </c>
      <c r="E97" s="23">
        <v>0</v>
      </c>
      <c r="F97" s="23">
        <v>0</v>
      </c>
      <c r="G97" s="23">
        <v>0</v>
      </c>
      <c r="H97" s="23">
        <v>511848981</v>
      </c>
      <c r="I97" s="23">
        <v>511848986</v>
      </c>
      <c r="J97" s="23">
        <v>100.000000976851</v>
      </c>
    </row>
    <row r="98" spans="1:10" x14ac:dyDescent="0.2">
      <c r="A98" s="21" t="s">
        <v>2819</v>
      </c>
      <c r="B98" s="22" t="s">
        <v>2820</v>
      </c>
      <c r="C98" s="23">
        <v>620240250</v>
      </c>
      <c r="D98" s="23">
        <v>62225058</v>
      </c>
      <c r="E98" s="23">
        <v>0</v>
      </c>
      <c r="F98" s="23">
        <v>0</v>
      </c>
      <c r="G98" s="23">
        <v>0</v>
      </c>
      <c r="H98" s="23">
        <v>682465308</v>
      </c>
      <c r="I98" s="23">
        <v>682465309</v>
      </c>
      <c r="J98" s="23">
        <v>100.000000146528</v>
      </c>
    </row>
    <row r="99" spans="1:10" x14ac:dyDescent="0.2">
      <c r="A99" s="21" t="s">
        <v>2821</v>
      </c>
      <c r="B99" s="22" t="s">
        <v>2822</v>
      </c>
      <c r="C99" s="23">
        <v>32176968</v>
      </c>
      <c r="D99" s="23">
        <v>1418701</v>
      </c>
      <c r="E99" s="23">
        <v>0</v>
      </c>
      <c r="F99" s="23">
        <v>0</v>
      </c>
      <c r="G99" s="23">
        <v>0</v>
      </c>
      <c r="H99" s="23">
        <v>33595669</v>
      </c>
      <c r="I99" s="23">
        <v>33595669</v>
      </c>
      <c r="J99" s="23">
        <v>100</v>
      </c>
    </row>
    <row r="100" spans="1:10" x14ac:dyDescent="0.2">
      <c r="A100" s="21" t="s">
        <v>2823</v>
      </c>
      <c r="B100" s="22" t="s">
        <v>2824</v>
      </c>
      <c r="C100" s="23">
        <v>54478212</v>
      </c>
      <c r="D100" s="23">
        <v>0</v>
      </c>
      <c r="E100" s="23">
        <v>9683986</v>
      </c>
      <c r="F100" s="23">
        <v>0</v>
      </c>
      <c r="G100" s="23">
        <v>0</v>
      </c>
      <c r="H100" s="23">
        <v>44794226</v>
      </c>
      <c r="I100" s="23">
        <v>44794226</v>
      </c>
      <c r="J100" s="23">
        <v>100</v>
      </c>
    </row>
    <row r="101" spans="1:10" x14ac:dyDescent="0.2">
      <c r="A101" s="21" t="s">
        <v>2825</v>
      </c>
      <c r="B101" s="22" t="s">
        <v>2826</v>
      </c>
      <c r="C101" s="23">
        <v>641124118</v>
      </c>
      <c r="D101" s="23">
        <v>0</v>
      </c>
      <c r="E101" s="23">
        <v>215578974</v>
      </c>
      <c r="F101" s="23">
        <v>0</v>
      </c>
      <c r="G101" s="23">
        <v>0</v>
      </c>
      <c r="H101" s="23">
        <v>425545144</v>
      </c>
      <c r="I101" s="23">
        <v>425545144</v>
      </c>
      <c r="J101" s="23">
        <v>100</v>
      </c>
    </row>
    <row r="102" spans="1:10" x14ac:dyDescent="0.2">
      <c r="A102" s="21" t="s">
        <v>2827</v>
      </c>
      <c r="B102" s="22" t="s">
        <v>26</v>
      </c>
      <c r="C102" s="23">
        <v>8356554741</v>
      </c>
      <c r="D102" s="23">
        <v>9361886345</v>
      </c>
      <c r="E102" s="23">
        <v>0</v>
      </c>
      <c r="F102" s="23">
        <v>0</v>
      </c>
      <c r="G102" s="23">
        <v>0</v>
      </c>
      <c r="H102" s="23">
        <v>17718441086</v>
      </c>
      <c r="I102" s="23">
        <v>9162816426.2600002</v>
      </c>
      <c r="J102" s="23">
        <v>51.713445792360801</v>
      </c>
    </row>
    <row r="103" spans="1:10" x14ac:dyDescent="0.2">
      <c r="A103" s="21" t="s">
        <v>2828</v>
      </c>
      <c r="B103" s="22" t="s">
        <v>26</v>
      </c>
      <c r="C103" s="23">
        <v>8356554741</v>
      </c>
      <c r="D103" s="23">
        <v>9361886345</v>
      </c>
      <c r="E103" s="23">
        <v>0</v>
      </c>
      <c r="F103" s="23">
        <v>0</v>
      </c>
      <c r="G103" s="23">
        <v>0</v>
      </c>
      <c r="H103" s="23">
        <v>17718441086</v>
      </c>
      <c r="I103" s="23">
        <v>9162816426.2600002</v>
      </c>
      <c r="J103" s="23">
        <v>51.713445792360801</v>
      </c>
    </row>
    <row r="104" spans="1:10" x14ac:dyDescent="0.2">
      <c r="A104" s="21" t="s">
        <v>2829</v>
      </c>
      <c r="B104" s="22" t="s">
        <v>2830</v>
      </c>
      <c r="C104" s="23">
        <v>8356554741</v>
      </c>
      <c r="D104" s="23">
        <v>9361886345</v>
      </c>
      <c r="E104" s="23">
        <v>0</v>
      </c>
      <c r="F104" s="23">
        <v>0</v>
      </c>
      <c r="G104" s="23">
        <v>0</v>
      </c>
      <c r="H104" s="23">
        <v>17718441086</v>
      </c>
      <c r="I104" s="23">
        <v>9162816426.2600002</v>
      </c>
      <c r="J104" s="23">
        <v>51.713445792360801</v>
      </c>
    </row>
    <row r="105" spans="1:10" x14ac:dyDescent="0.2">
      <c r="A105" s="21" t="s">
        <v>2831</v>
      </c>
      <c r="B105" s="22" t="s">
        <v>2832</v>
      </c>
      <c r="C105" s="23">
        <v>0</v>
      </c>
      <c r="D105" s="23">
        <v>966922030</v>
      </c>
      <c r="E105" s="23">
        <v>0</v>
      </c>
      <c r="F105" s="23">
        <v>0</v>
      </c>
      <c r="G105" s="23">
        <v>0</v>
      </c>
      <c r="H105" s="23">
        <v>966922030</v>
      </c>
      <c r="I105" s="23">
        <v>966922030</v>
      </c>
      <c r="J105" s="23">
        <v>100</v>
      </c>
    </row>
    <row r="106" spans="1:10" x14ac:dyDescent="0.2">
      <c r="A106" s="21" t="s">
        <v>2833</v>
      </c>
      <c r="B106" s="22" t="s">
        <v>2834</v>
      </c>
      <c r="C106" s="23">
        <v>0</v>
      </c>
      <c r="D106" s="23">
        <v>25885658</v>
      </c>
      <c r="E106" s="23">
        <v>0</v>
      </c>
      <c r="F106" s="23">
        <v>0</v>
      </c>
      <c r="G106" s="23">
        <v>0</v>
      </c>
      <c r="H106" s="23">
        <v>25885658</v>
      </c>
      <c r="I106" s="23">
        <v>25887660.260000002</v>
      </c>
      <c r="J106" s="23">
        <v>100.007735016819</v>
      </c>
    </row>
    <row r="107" spans="1:10" x14ac:dyDescent="0.2">
      <c r="A107" s="21" t="s">
        <v>2835</v>
      </c>
      <c r="B107" s="22" t="s">
        <v>1210</v>
      </c>
      <c r="C107" s="23">
        <v>6039300000</v>
      </c>
      <c r="D107" s="23">
        <v>682157163</v>
      </c>
      <c r="E107" s="23">
        <v>0</v>
      </c>
      <c r="F107" s="23">
        <v>0</v>
      </c>
      <c r="G107" s="23">
        <v>0</v>
      </c>
      <c r="H107" s="23">
        <v>6721457163</v>
      </c>
      <c r="I107" s="23">
        <v>5263751803</v>
      </c>
      <c r="J107" s="23">
        <v>78.312658629674587</v>
      </c>
    </row>
    <row r="108" spans="1:10" x14ac:dyDescent="0.2">
      <c r="A108" s="21" t="s">
        <v>2836</v>
      </c>
      <c r="B108" s="22" t="s">
        <v>2837</v>
      </c>
      <c r="C108" s="23">
        <v>0</v>
      </c>
      <c r="D108" s="23">
        <v>78473011</v>
      </c>
      <c r="E108" s="23">
        <v>0</v>
      </c>
      <c r="F108" s="23">
        <v>0</v>
      </c>
      <c r="G108" s="23">
        <v>0</v>
      </c>
      <c r="H108" s="23">
        <v>78473011</v>
      </c>
      <c r="I108" s="23">
        <v>78463245</v>
      </c>
      <c r="J108" s="23">
        <v>99.987554956951982</v>
      </c>
    </row>
    <row r="109" spans="1:10" x14ac:dyDescent="0.2">
      <c r="A109" s="21" t="s">
        <v>2838</v>
      </c>
      <c r="B109" s="22" t="s">
        <v>2839</v>
      </c>
      <c r="C109" s="23">
        <v>2317254741</v>
      </c>
      <c r="D109" s="23">
        <v>0</v>
      </c>
      <c r="E109" s="23">
        <v>0</v>
      </c>
      <c r="F109" s="23">
        <v>0</v>
      </c>
      <c r="G109" s="23">
        <v>0</v>
      </c>
      <c r="H109" s="23">
        <v>2317254741</v>
      </c>
      <c r="I109" s="23">
        <v>2317254741</v>
      </c>
      <c r="J109" s="23">
        <v>100</v>
      </c>
    </row>
    <row r="110" spans="1:10" x14ac:dyDescent="0.2">
      <c r="A110" s="21" t="s">
        <v>2840</v>
      </c>
      <c r="B110" s="22" t="s">
        <v>2841</v>
      </c>
      <c r="C110" s="23">
        <v>0</v>
      </c>
      <c r="D110" s="23">
        <v>464999576</v>
      </c>
      <c r="E110" s="23">
        <v>0</v>
      </c>
      <c r="F110" s="23">
        <v>0</v>
      </c>
      <c r="G110" s="23">
        <v>0</v>
      </c>
      <c r="H110" s="23">
        <v>464999576</v>
      </c>
      <c r="I110" s="23">
        <v>464999576</v>
      </c>
      <c r="J110" s="23">
        <v>100</v>
      </c>
    </row>
    <row r="111" spans="1:10" x14ac:dyDescent="0.2">
      <c r="A111" s="21" t="s">
        <v>2842</v>
      </c>
      <c r="B111" s="22" t="s">
        <v>2843</v>
      </c>
      <c r="C111" s="23">
        <v>0</v>
      </c>
      <c r="D111" s="23">
        <v>30000000</v>
      </c>
      <c r="E111" s="23">
        <v>0</v>
      </c>
      <c r="F111" s="23">
        <v>0</v>
      </c>
      <c r="G111" s="23">
        <v>0</v>
      </c>
      <c r="H111" s="23">
        <v>30000000</v>
      </c>
      <c r="I111" s="23">
        <v>0</v>
      </c>
      <c r="J111" s="23">
        <v>0</v>
      </c>
    </row>
    <row r="112" spans="1:10" x14ac:dyDescent="0.2">
      <c r="A112" s="21" t="s">
        <v>2844</v>
      </c>
      <c r="B112" s="22" t="s">
        <v>2845</v>
      </c>
      <c r="C112" s="23">
        <v>0</v>
      </c>
      <c r="D112" s="23">
        <v>7113448907</v>
      </c>
      <c r="E112" s="23">
        <v>0</v>
      </c>
      <c r="F112" s="23">
        <v>0</v>
      </c>
      <c r="G112" s="23">
        <v>0</v>
      </c>
      <c r="H112" s="23">
        <v>7113448907</v>
      </c>
      <c r="I112" s="23">
        <v>45537371</v>
      </c>
      <c r="J112" s="23">
        <v>0.64015882584310002</v>
      </c>
    </row>
    <row r="113" spans="1:10" x14ac:dyDescent="0.2">
      <c r="A113" s="21" t="s">
        <v>2846</v>
      </c>
      <c r="B113" s="22" t="s">
        <v>2847</v>
      </c>
      <c r="C113" s="23">
        <v>1240518534</v>
      </c>
      <c r="D113" s="23">
        <v>72355066466.619995</v>
      </c>
      <c r="E113" s="23">
        <v>35350136066.93</v>
      </c>
      <c r="F113" s="23">
        <v>0</v>
      </c>
      <c r="G113" s="23">
        <v>0</v>
      </c>
      <c r="H113" s="23">
        <v>38245448933.690002</v>
      </c>
      <c r="I113" s="23">
        <v>38564596882.879997</v>
      </c>
      <c r="J113" s="23">
        <v>100.834473010745</v>
      </c>
    </row>
    <row r="114" spans="1:10" x14ac:dyDescent="0.2">
      <c r="A114" s="21" t="s">
        <v>2848</v>
      </c>
      <c r="B114" s="22" t="s">
        <v>2849</v>
      </c>
      <c r="C114" s="23">
        <v>2000000</v>
      </c>
      <c r="D114" s="23">
        <v>0</v>
      </c>
      <c r="E114" s="23">
        <v>2000000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</row>
    <row r="115" spans="1:10" x14ac:dyDescent="0.2">
      <c r="A115" s="21" t="s">
        <v>2850</v>
      </c>
      <c r="B115" s="22" t="s">
        <v>2849</v>
      </c>
      <c r="C115" s="23">
        <v>2000000</v>
      </c>
      <c r="D115" s="23">
        <v>0</v>
      </c>
      <c r="E115" s="23">
        <v>2000000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</row>
    <row r="116" spans="1:10" x14ac:dyDescent="0.2">
      <c r="A116" s="21" t="s">
        <v>2851</v>
      </c>
      <c r="B116" s="22" t="s">
        <v>2852</v>
      </c>
      <c r="C116" s="23">
        <v>2000000</v>
      </c>
      <c r="D116" s="23">
        <v>0</v>
      </c>
      <c r="E116" s="23">
        <v>2000000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</row>
    <row r="117" spans="1:10" x14ac:dyDescent="0.2">
      <c r="A117" s="21" t="s">
        <v>2853</v>
      </c>
      <c r="B117" s="22" t="s">
        <v>2852</v>
      </c>
      <c r="C117" s="23">
        <v>2000000</v>
      </c>
      <c r="D117" s="23">
        <v>0</v>
      </c>
      <c r="E117" s="23">
        <v>2000000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</row>
    <row r="118" spans="1:10" x14ac:dyDescent="0.2">
      <c r="A118" s="21" t="s">
        <v>2854</v>
      </c>
      <c r="B118" s="22" t="s">
        <v>2855</v>
      </c>
      <c r="C118" s="23">
        <v>789585477</v>
      </c>
      <c r="D118" s="23">
        <v>153820268.06</v>
      </c>
      <c r="E118" s="23">
        <v>59370629.469999999</v>
      </c>
      <c r="F118" s="23">
        <v>0</v>
      </c>
      <c r="G118" s="23">
        <v>0</v>
      </c>
      <c r="H118" s="23">
        <v>884035115.59000003</v>
      </c>
      <c r="I118" s="23">
        <v>818605939.75</v>
      </c>
      <c r="J118" s="23">
        <v>92.598803521924182</v>
      </c>
    </row>
    <row r="119" spans="1:10" x14ac:dyDescent="0.2">
      <c r="A119" s="21" t="s">
        <v>2856</v>
      </c>
      <c r="B119" s="22" t="s">
        <v>2857</v>
      </c>
      <c r="C119" s="23">
        <v>789585477</v>
      </c>
      <c r="D119" s="23">
        <v>153820268.06</v>
      </c>
      <c r="E119" s="23">
        <v>59370629.469999999</v>
      </c>
      <c r="F119" s="23">
        <v>0</v>
      </c>
      <c r="G119" s="23">
        <v>0</v>
      </c>
      <c r="H119" s="23">
        <v>884035115.59000003</v>
      </c>
      <c r="I119" s="23">
        <v>818605939.75</v>
      </c>
      <c r="J119" s="23">
        <v>92.598803521924182</v>
      </c>
    </row>
    <row r="120" spans="1:10" x14ac:dyDescent="0.2">
      <c r="A120" s="21" t="s">
        <v>2858</v>
      </c>
      <c r="B120" s="22" t="s">
        <v>2859</v>
      </c>
      <c r="C120" s="23">
        <v>789585477</v>
      </c>
      <c r="D120" s="23">
        <v>153820268.06</v>
      </c>
      <c r="E120" s="23">
        <v>59370629.469999999</v>
      </c>
      <c r="F120" s="23">
        <v>0</v>
      </c>
      <c r="G120" s="23">
        <v>0</v>
      </c>
      <c r="H120" s="23">
        <v>884035115.59000003</v>
      </c>
      <c r="I120" s="23">
        <v>818605939.75</v>
      </c>
      <c r="J120" s="23">
        <v>92.598803521924182</v>
      </c>
    </row>
    <row r="121" spans="1:10" x14ac:dyDescent="0.2">
      <c r="A121" s="21" t="s">
        <v>2860</v>
      </c>
      <c r="B121" s="22" t="s">
        <v>2861</v>
      </c>
      <c r="C121" s="23">
        <v>511400139</v>
      </c>
      <c r="D121" s="23">
        <v>0</v>
      </c>
      <c r="E121" s="23">
        <v>59370629.469999999</v>
      </c>
      <c r="F121" s="23">
        <v>0</v>
      </c>
      <c r="G121" s="23">
        <v>0</v>
      </c>
      <c r="H121" s="23">
        <v>452029509.52999997</v>
      </c>
      <c r="I121" s="23">
        <v>349057186.33999997</v>
      </c>
      <c r="J121" s="23">
        <v>77.219999796680099</v>
      </c>
    </row>
    <row r="122" spans="1:10" x14ac:dyDescent="0.2">
      <c r="A122" s="21" t="s">
        <v>2862</v>
      </c>
      <c r="B122" s="22" t="s">
        <v>2863</v>
      </c>
      <c r="C122" s="23">
        <v>1019765</v>
      </c>
      <c r="D122" s="23">
        <v>0</v>
      </c>
      <c r="E122" s="23">
        <v>0</v>
      </c>
      <c r="F122" s="23">
        <v>0</v>
      </c>
      <c r="G122" s="23">
        <v>0</v>
      </c>
      <c r="H122" s="23">
        <v>1019765</v>
      </c>
      <c r="I122" s="23">
        <v>22017834.629999999</v>
      </c>
      <c r="J122" s="23">
        <v>2159.10867994097</v>
      </c>
    </row>
    <row r="123" spans="1:10" x14ac:dyDescent="0.2">
      <c r="A123" s="21" t="s">
        <v>2864</v>
      </c>
      <c r="B123" s="22" t="s">
        <v>2865</v>
      </c>
      <c r="C123" s="23">
        <v>8125023</v>
      </c>
      <c r="D123" s="23">
        <v>0</v>
      </c>
      <c r="E123" s="23">
        <v>0</v>
      </c>
      <c r="F123" s="23">
        <v>0</v>
      </c>
      <c r="G123" s="23">
        <v>0</v>
      </c>
      <c r="H123" s="23">
        <v>8125023</v>
      </c>
      <c r="I123" s="23">
        <v>17404632.800000001</v>
      </c>
      <c r="J123" s="23">
        <v>214.21025885096</v>
      </c>
    </row>
    <row r="124" spans="1:10" ht="63.75" x14ac:dyDescent="0.2">
      <c r="A124" s="21" t="s">
        <v>2866</v>
      </c>
      <c r="B124" s="26" t="s">
        <v>2867</v>
      </c>
      <c r="C124" s="23">
        <v>1260000</v>
      </c>
      <c r="D124" s="23">
        <v>0</v>
      </c>
      <c r="E124" s="23">
        <v>0</v>
      </c>
      <c r="F124" s="23">
        <v>0</v>
      </c>
      <c r="G124" s="23">
        <v>0</v>
      </c>
      <c r="H124" s="23">
        <v>1260000</v>
      </c>
      <c r="I124" s="23">
        <v>186225.24</v>
      </c>
      <c r="J124" s="23">
        <v>14.779780952380998</v>
      </c>
    </row>
    <row r="125" spans="1:10" x14ac:dyDescent="0.2">
      <c r="A125" s="21" t="s">
        <v>2868</v>
      </c>
      <c r="B125" s="22" t="s">
        <v>2869</v>
      </c>
      <c r="C125" s="23">
        <v>164010000</v>
      </c>
      <c r="D125" s="23">
        <v>0</v>
      </c>
      <c r="E125" s="23">
        <v>0</v>
      </c>
      <c r="F125" s="23">
        <v>0</v>
      </c>
      <c r="G125" s="23">
        <v>0</v>
      </c>
      <c r="H125" s="23">
        <v>164010000</v>
      </c>
      <c r="I125" s="23">
        <v>156112660.24000001</v>
      </c>
      <c r="J125" s="23">
        <v>95.184842533991798</v>
      </c>
    </row>
    <row r="126" spans="1:10" x14ac:dyDescent="0.2">
      <c r="A126" s="21" t="s">
        <v>2870</v>
      </c>
      <c r="B126" s="22" t="s">
        <v>2871</v>
      </c>
      <c r="C126" s="23">
        <v>568050</v>
      </c>
      <c r="D126" s="23">
        <v>0</v>
      </c>
      <c r="E126" s="23">
        <v>0</v>
      </c>
      <c r="F126" s="23">
        <v>0</v>
      </c>
      <c r="G126" s="23">
        <v>0</v>
      </c>
      <c r="H126" s="23">
        <v>568050</v>
      </c>
      <c r="I126" s="23">
        <v>929623.86</v>
      </c>
      <c r="J126" s="23">
        <v>163.651766569844</v>
      </c>
    </row>
    <row r="127" spans="1:10" x14ac:dyDescent="0.2">
      <c r="A127" s="21" t="s">
        <v>2872</v>
      </c>
      <c r="B127" s="22" t="s">
        <v>784</v>
      </c>
      <c r="C127" s="23">
        <v>1102500</v>
      </c>
      <c r="D127" s="23">
        <v>0</v>
      </c>
      <c r="E127" s="23">
        <v>0</v>
      </c>
      <c r="F127" s="23">
        <v>0</v>
      </c>
      <c r="G127" s="23">
        <v>0</v>
      </c>
      <c r="H127" s="23">
        <v>1102500</v>
      </c>
      <c r="I127" s="23">
        <v>96800.960000000006</v>
      </c>
      <c r="J127" s="23">
        <v>8.7801324263038509</v>
      </c>
    </row>
    <row r="128" spans="1:10" x14ac:dyDescent="0.2">
      <c r="A128" s="21" t="s">
        <v>2873</v>
      </c>
      <c r="B128" s="22" t="s">
        <v>2874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100732.87</v>
      </c>
      <c r="J128" s="23">
        <v>0</v>
      </c>
    </row>
    <row r="129" spans="1:10" x14ac:dyDescent="0.2">
      <c r="A129" s="21" t="s">
        <v>2875</v>
      </c>
      <c r="B129" s="22" t="s">
        <v>2876</v>
      </c>
      <c r="C129" s="23">
        <v>1050000</v>
      </c>
      <c r="D129" s="23">
        <v>1444477.53</v>
      </c>
      <c r="E129" s="23">
        <v>0</v>
      </c>
      <c r="F129" s="23">
        <v>0</v>
      </c>
      <c r="G129" s="23">
        <v>0</v>
      </c>
      <c r="H129" s="23">
        <v>2494477.5300000003</v>
      </c>
      <c r="I129" s="23">
        <v>3074792.52</v>
      </c>
      <c r="J129" s="23">
        <v>123.263989473579</v>
      </c>
    </row>
    <row r="130" spans="1:10" x14ac:dyDescent="0.2">
      <c r="A130" s="21" t="s">
        <v>2877</v>
      </c>
      <c r="B130" s="22" t="s">
        <v>1076</v>
      </c>
      <c r="C130" s="23">
        <v>1050000</v>
      </c>
      <c r="D130" s="23">
        <v>16582654</v>
      </c>
      <c r="E130" s="23">
        <v>0</v>
      </c>
      <c r="F130" s="23">
        <v>0</v>
      </c>
      <c r="G130" s="23">
        <v>0</v>
      </c>
      <c r="H130" s="23">
        <v>17632654</v>
      </c>
      <c r="I130" s="23">
        <v>16633278.359999999</v>
      </c>
      <c r="J130" s="23">
        <v>94.332244936014689</v>
      </c>
    </row>
    <row r="131" spans="1:10" x14ac:dyDescent="0.2">
      <c r="A131" s="21" t="s">
        <v>2878</v>
      </c>
      <c r="B131" s="22" t="s">
        <v>2879</v>
      </c>
      <c r="C131" s="23">
        <v>100000000</v>
      </c>
      <c r="D131" s="23">
        <v>135793136.53</v>
      </c>
      <c r="E131" s="23">
        <v>0</v>
      </c>
      <c r="F131" s="23">
        <v>0</v>
      </c>
      <c r="G131" s="23">
        <v>0</v>
      </c>
      <c r="H131" s="23">
        <v>235793136.53</v>
      </c>
      <c r="I131" s="23">
        <v>252992171.93000001</v>
      </c>
      <c r="J131" s="23">
        <v>107.294120453676</v>
      </c>
    </row>
    <row r="132" spans="1:10" x14ac:dyDescent="0.2">
      <c r="A132" s="21" t="s">
        <v>2880</v>
      </c>
      <c r="B132" s="22" t="s">
        <v>2881</v>
      </c>
      <c r="C132" s="23">
        <v>138948057</v>
      </c>
      <c r="D132" s="23">
        <v>0</v>
      </c>
      <c r="E132" s="23">
        <v>0</v>
      </c>
      <c r="F132" s="23">
        <v>0</v>
      </c>
      <c r="G132" s="23">
        <v>0</v>
      </c>
      <c r="H132" s="23">
        <v>138948057</v>
      </c>
      <c r="I132" s="23">
        <v>82797312</v>
      </c>
      <c r="J132" s="23">
        <v>59.5886792429203</v>
      </c>
    </row>
    <row r="133" spans="1:10" ht="38.25" x14ac:dyDescent="0.2">
      <c r="A133" s="21" t="s">
        <v>2882</v>
      </c>
      <c r="B133" s="26" t="s">
        <v>2883</v>
      </c>
      <c r="C133" s="23">
        <v>138948057</v>
      </c>
      <c r="D133" s="23">
        <v>0</v>
      </c>
      <c r="E133" s="23">
        <v>0</v>
      </c>
      <c r="F133" s="23">
        <v>0</v>
      </c>
      <c r="G133" s="23">
        <v>0</v>
      </c>
      <c r="H133" s="23">
        <v>138948057</v>
      </c>
      <c r="I133" s="23">
        <v>82797312</v>
      </c>
      <c r="J133" s="23">
        <v>59.5886792429203</v>
      </c>
    </row>
    <row r="134" spans="1:10" x14ac:dyDescent="0.2">
      <c r="A134" s="21" t="s">
        <v>2884</v>
      </c>
      <c r="B134" s="22" t="s">
        <v>2885</v>
      </c>
      <c r="C134" s="23">
        <v>138948057</v>
      </c>
      <c r="D134" s="23">
        <v>0</v>
      </c>
      <c r="E134" s="23">
        <v>0</v>
      </c>
      <c r="F134" s="23">
        <v>0</v>
      </c>
      <c r="G134" s="23">
        <v>0</v>
      </c>
      <c r="H134" s="23">
        <v>138948057</v>
      </c>
      <c r="I134" s="23">
        <v>82797312</v>
      </c>
      <c r="J134" s="23">
        <v>59.5886792429203</v>
      </c>
    </row>
    <row r="135" spans="1:10" x14ac:dyDescent="0.2">
      <c r="A135" s="21" t="s">
        <v>2886</v>
      </c>
      <c r="B135" s="22" t="s">
        <v>2885</v>
      </c>
      <c r="C135" s="23">
        <v>138948057</v>
      </c>
      <c r="D135" s="23">
        <v>0</v>
      </c>
      <c r="E135" s="23">
        <v>0</v>
      </c>
      <c r="F135" s="23">
        <v>0</v>
      </c>
      <c r="G135" s="23">
        <v>0</v>
      </c>
      <c r="H135" s="23">
        <v>138948057</v>
      </c>
      <c r="I135" s="23">
        <v>82797312</v>
      </c>
      <c r="J135" s="23">
        <v>59.5886792429203</v>
      </c>
    </row>
    <row r="136" spans="1:10" x14ac:dyDescent="0.2">
      <c r="A136" s="21" t="s">
        <v>2887</v>
      </c>
      <c r="B136" s="22" t="s">
        <v>2888</v>
      </c>
      <c r="C136" s="23">
        <v>0</v>
      </c>
      <c r="D136" s="23">
        <v>35000000000</v>
      </c>
      <c r="E136" s="23">
        <v>35000000000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</row>
    <row r="137" spans="1:10" x14ac:dyDescent="0.2">
      <c r="A137" s="21" t="s">
        <v>2889</v>
      </c>
      <c r="B137" s="22" t="s">
        <v>2890</v>
      </c>
      <c r="C137" s="23">
        <v>0</v>
      </c>
      <c r="D137" s="23">
        <v>35000000000</v>
      </c>
      <c r="E137" s="23">
        <v>35000000000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</row>
    <row r="138" spans="1:10" x14ac:dyDescent="0.2">
      <c r="A138" s="21" t="s">
        <v>2891</v>
      </c>
      <c r="B138" s="22" t="s">
        <v>2892</v>
      </c>
      <c r="C138" s="23">
        <v>0</v>
      </c>
      <c r="D138" s="23">
        <v>35000000000</v>
      </c>
      <c r="E138" s="23">
        <v>35000000000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</row>
    <row r="139" spans="1:10" x14ac:dyDescent="0.2">
      <c r="A139" s="21" t="s">
        <v>2893</v>
      </c>
      <c r="B139" s="22" t="s">
        <v>2894</v>
      </c>
      <c r="C139" s="23">
        <v>0</v>
      </c>
      <c r="D139" s="23">
        <v>35000000000</v>
      </c>
      <c r="E139" s="23">
        <v>35000000000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</row>
    <row r="140" spans="1:10" x14ac:dyDescent="0.2">
      <c r="A140" s="21" t="s">
        <v>2895</v>
      </c>
      <c r="B140" s="22" t="s">
        <v>2896</v>
      </c>
      <c r="C140" s="23">
        <v>309985000</v>
      </c>
      <c r="D140" s="23">
        <v>0</v>
      </c>
      <c r="E140" s="23">
        <v>71980684</v>
      </c>
      <c r="F140" s="23">
        <v>0</v>
      </c>
      <c r="G140" s="23">
        <v>0</v>
      </c>
      <c r="H140" s="23">
        <v>238004316</v>
      </c>
      <c r="I140" s="23">
        <v>678732186.02999997</v>
      </c>
      <c r="J140" s="23">
        <v>285.17641925031302</v>
      </c>
    </row>
    <row r="141" spans="1:10" x14ac:dyDescent="0.2">
      <c r="A141" s="21" t="s">
        <v>2897</v>
      </c>
      <c r="B141" s="22" t="s">
        <v>2896</v>
      </c>
      <c r="C141" s="23">
        <v>309985000</v>
      </c>
      <c r="D141" s="23">
        <v>0</v>
      </c>
      <c r="E141" s="23">
        <v>71980684</v>
      </c>
      <c r="F141" s="23">
        <v>0</v>
      </c>
      <c r="G141" s="23">
        <v>0</v>
      </c>
      <c r="H141" s="23">
        <v>238004316</v>
      </c>
      <c r="I141" s="23">
        <v>678732186.02999997</v>
      </c>
      <c r="J141" s="23">
        <v>285.17641925031302</v>
      </c>
    </row>
    <row r="142" spans="1:10" x14ac:dyDescent="0.2">
      <c r="A142" s="21" t="s">
        <v>2898</v>
      </c>
      <c r="B142" s="22" t="s">
        <v>2899</v>
      </c>
      <c r="C142" s="23">
        <v>309985000</v>
      </c>
      <c r="D142" s="23">
        <v>0</v>
      </c>
      <c r="E142" s="23">
        <v>71980684</v>
      </c>
      <c r="F142" s="23">
        <v>0</v>
      </c>
      <c r="G142" s="23">
        <v>0</v>
      </c>
      <c r="H142" s="23">
        <v>238004316</v>
      </c>
      <c r="I142" s="23">
        <v>678732186.02999997</v>
      </c>
      <c r="J142" s="23">
        <v>285.17641925031302</v>
      </c>
    </row>
    <row r="143" spans="1:10" x14ac:dyDescent="0.2">
      <c r="A143" s="21" t="s">
        <v>2900</v>
      </c>
      <c r="B143" s="22" t="s">
        <v>2899</v>
      </c>
      <c r="C143" s="23">
        <v>180000000</v>
      </c>
      <c r="D143" s="23">
        <v>0</v>
      </c>
      <c r="E143" s="23">
        <v>0</v>
      </c>
      <c r="F143" s="23">
        <v>0</v>
      </c>
      <c r="G143" s="23">
        <v>0</v>
      </c>
      <c r="H143" s="23">
        <v>180000000</v>
      </c>
      <c r="I143" s="23">
        <v>141908653.03</v>
      </c>
      <c r="J143" s="23">
        <v>78.838140572222201</v>
      </c>
    </row>
    <row r="144" spans="1:10" x14ac:dyDescent="0.2">
      <c r="A144" s="21" t="s">
        <v>2901</v>
      </c>
      <c r="B144" s="22" t="s">
        <v>2902</v>
      </c>
      <c r="C144" s="23">
        <v>89985000</v>
      </c>
      <c r="D144" s="23">
        <v>0</v>
      </c>
      <c r="E144" s="23">
        <v>71980684</v>
      </c>
      <c r="F144" s="23">
        <v>0</v>
      </c>
      <c r="G144" s="23">
        <v>0</v>
      </c>
      <c r="H144" s="23">
        <v>18004316</v>
      </c>
      <c r="I144" s="23">
        <v>18004316</v>
      </c>
      <c r="J144" s="23">
        <v>100</v>
      </c>
    </row>
    <row r="145" spans="1:10" x14ac:dyDescent="0.2">
      <c r="A145" s="21" t="s">
        <v>2903</v>
      </c>
      <c r="B145" s="22" t="s">
        <v>2904</v>
      </c>
      <c r="C145" s="23">
        <v>40000000</v>
      </c>
      <c r="D145" s="23">
        <v>0</v>
      </c>
      <c r="E145" s="23">
        <v>0</v>
      </c>
      <c r="F145" s="23">
        <v>0</v>
      </c>
      <c r="G145" s="23">
        <v>0</v>
      </c>
      <c r="H145" s="23">
        <v>40000000</v>
      </c>
      <c r="I145" s="23">
        <v>518819217</v>
      </c>
      <c r="J145" s="23">
        <v>1297.0480425000001</v>
      </c>
    </row>
    <row r="146" spans="1:10" x14ac:dyDescent="0.2">
      <c r="A146" s="21" t="s">
        <v>2905</v>
      </c>
      <c r="B146" s="22" t="s">
        <v>2906</v>
      </c>
      <c r="C146" s="23">
        <v>0</v>
      </c>
      <c r="D146" s="23">
        <v>37141994302.559998</v>
      </c>
      <c r="E146" s="23">
        <v>216784753.46000001</v>
      </c>
      <c r="F146" s="23">
        <v>0</v>
      </c>
      <c r="G146" s="23">
        <v>0</v>
      </c>
      <c r="H146" s="23">
        <v>36925209549.099998</v>
      </c>
      <c r="I146" s="23">
        <v>36925209549.099998</v>
      </c>
      <c r="J146" s="23">
        <v>100</v>
      </c>
    </row>
    <row r="147" spans="1:10" x14ac:dyDescent="0.2">
      <c r="A147" s="21" t="s">
        <v>2907</v>
      </c>
      <c r="B147" s="22" t="s">
        <v>2906</v>
      </c>
      <c r="C147" s="23">
        <v>0</v>
      </c>
      <c r="D147" s="23">
        <v>5379979875.6700001</v>
      </c>
      <c r="E147" s="23">
        <v>0</v>
      </c>
      <c r="F147" s="23">
        <v>0</v>
      </c>
      <c r="G147" s="23">
        <v>0</v>
      </c>
      <c r="H147" s="23">
        <v>5379979875.6700001</v>
      </c>
      <c r="I147" s="23">
        <v>5379979875.6700001</v>
      </c>
      <c r="J147" s="23">
        <v>100</v>
      </c>
    </row>
    <row r="148" spans="1:10" x14ac:dyDescent="0.2">
      <c r="A148" s="21" t="s">
        <v>2908</v>
      </c>
      <c r="B148" s="22" t="s">
        <v>2906</v>
      </c>
      <c r="C148" s="23">
        <v>0</v>
      </c>
      <c r="D148" s="23">
        <v>5379979875.6700001</v>
      </c>
      <c r="E148" s="23">
        <v>0</v>
      </c>
      <c r="F148" s="23">
        <v>0</v>
      </c>
      <c r="G148" s="23">
        <v>0</v>
      </c>
      <c r="H148" s="23">
        <v>5379979875.6700001</v>
      </c>
      <c r="I148" s="23">
        <v>5379979875.6700001</v>
      </c>
      <c r="J148" s="23">
        <v>100</v>
      </c>
    </row>
    <row r="149" spans="1:10" x14ac:dyDescent="0.2">
      <c r="A149" s="21" t="s">
        <v>2909</v>
      </c>
      <c r="B149" s="22" t="s">
        <v>2910</v>
      </c>
      <c r="C149" s="23">
        <v>0</v>
      </c>
      <c r="D149" s="23">
        <v>5299626779.6700001</v>
      </c>
      <c r="E149" s="23">
        <v>0</v>
      </c>
      <c r="F149" s="23">
        <v>0</v>
      </c>
      <c r="G149" s="23">
        <v>0</v>
      </c>
      <c r="H149" s="23">
        <v>5299626779.6700001</v>
      </c>
      <c r="I149" s="23">
        <v>5299626779.6700001</v>
      </c>
      <c r="J149" s="23">
        <v>100</v>
      </c>
    </row>
    <row r="150" spans="1:10" x14ac:dyDescent="0.2">
      <c r="A150" s="21" t="s">
        <v>2911</v>
      </c>
      <c r="B150" s="22" t="s">
        <v>2912</v>
      </c>
      <c r="C150" s="23">
        <v>0</v>
      </c>
      <c r="D150" s="23">
        <v>19045432</v>
      </c>
      <c r="E150" s="23">
        <v>0</v>
      </c>
      <c r="F150" s="23">
        <v>0</v>
      </c>
      <c r="G150" s="23">
        <v>0</v>
      </c>
      <c r="H150" s="23">
        <v>19045432</v>
      </c>
      <c r="I150" s="23">
        <v>19045432</v>
      </c>
      <c r="J150" s="23">
        <v>100</v>
      </c>
    </row>
    <row r="151" spans="1:10" x14ac:dyDescent="0.2">
      <c r="A151" s="21" t="s">
        <v>2913</v>
      </c>
      <c r="B151" s="22" t="s">
        <v>2914</v>
      </c>
      <c r="C151" s="23">
        <v>0</v>
      </c>
      <c r="D151" s="23">
        <v>60615722</v>
      </c>
      <c r="E151" s="23">
        <v>0</v>
      </c>
      <c r="F151" s="23">
        <v>0</v>
      </c>
      <c r="G151" s="23">
        <v>0</v>
      </c>
      <c r="H151" s="23">
        <v>60615722</v>
      </c>
      <c r="I151" s="23">
        <v>60615722</v>
      </c>
      <c r="J151" s="23">
        <v>100</v>
      </c>
    </row>
    <row r="152" spans="1:10" x14ac:dyDescent="0.2">
      <c r="A152" s="21" t="s">
        <v>2915</v>
      </c>
      <c r="B152" s="22" t="s">
        <v>2916</v>
      </c>
      <c r="C152" s="23">
        <v>0</v>
      </c>
      <c r="D152" s="23">
        <v>691942</v>
      </c>
      <c r="E152" s="23">
        <v>0</v>
      </c>
      <c r="F152" s="23">
        <v>0</v>
      </c>
      <c r="G152" s="23">
        <v>0</v>
      </c>
      <c r="H152" s="23">
        <v>691942</v>
      </c>
      <c r="I152" s="23">
        <v>691942</v>
      </c>
      <c r="J152" s="23">
        <v>100</v>
      </c>
    </row>
    <row r="153" spans="1:10" x14ac:dyDescent="0.2">
      <c r="A153" s="21" t="s">
        <v>2917</v>
      </c>
      <c r="B153" s="22" t="s">
        <v>2918</v>
      </c>
      <c r="C153" s="23">
        <v>0</v>
      </c>
      <c r="D153" s="23">
        <v>13639360</v>
      </c>
      <c r="E153" s="23">
        <v>0</v>
      </c>
      <c r="F153" s="23">
        <v>0</v>
      </c>
      <c r="G153" s="23">
        <v>0</v>
      </c>
      <c r="H153" s="23">
        <v>13639360</v>
      </c>
      <c r="I153" s="23">
        <v>13639360</v>
      </c>
      <c r="J153" s="23">
        <v>100</v>
      </c>
    </row>
    <row r="154" spans="1:10" x14ac:dyDescent="0.2">
      <c r="A154" s="21" t="s">
        <v>2919</v>
      </c>
      <c r="B154" s="22" t="s">
        <v>2920</v>
      </c>
      <c r="C154" s="23">
        <v>0</v>
      </c>
      <c r="D154" s="23">
        <v>13639360</v>
      </c>
      <c r="E154" s="23">
        <v>0</v>
      </c>
      <c r="F154" s="23">
        <v>0</v>
      </c>
      <c r="G154" s="23">
        <v>0</v>
      </c>
      <c r="H154" s="23">
        <v>13639360</v>
      </c>
      <c r="I154" s="23">
        <v>13639360</v>
      </c>
      <c r="J154" s="23">
        <v>100</v>
      </c>
    </row>
    <row r="155" spans="1:10" x14ac:dyDescent="0.2">
      <c r="A155" s="21" t="s">
        <v>2921</v>
      </c>
      <c r="B155" s="22" t="s">
        <v>2922</v>
      </c>
      <c r="C155" s="23">
        <v>0</v>
      </c>
      <c r="D155" s="23">
        <v>1154155</v>
      </c>
      <c r="E155" s="23">
        <v>0</v>
      </c>
      <c r="F155" s="23">
        <v>0</v>
      </c>
      <c r="G155" s="23">
        <v>0</v>
      </c>
      <c r="H155" s="23">
        <v>1154155</v>
      </c>
      <c r="I155" s="23">
        <v>1154155</v>
      </c>
      <c r="J155" s="23">
        <v>100</v>
      </c>
    </row>
    <row r="156" spans="1:10" x14ac:dyDescent="0.2">
      <c r="A156" s="21" t="s">
        <v>2923</v>
      </c>
      <c r="B156" s="22" t="s">
        <v>2924</v>
      </c>
      <c r="C156" s="23">
        <v>0</v>
      </c>
      <c r="D156" s="23">
        <v>9511250</v>
      </c>
      <c r="E156" s="23">
        <v>0</v>
      </c>
      <c r="F156" s="23">
        <v>0</v>
      </c>
      <c r="G156" s="23">
        <v>0</v>
      </c>
      <c r="H156" s="23">
        <v>9511250</v>
      </c>
      <c r="I156" s="23">
        <v>9511250</v>
      </c>
      <c r="J156" s="23">
        <v>100</v>
      </c>
    </row>
    <row r="157" spans="1:10" x14ac:dyDescent="0.2">
      <c r="A157" s="21" t="s">
        <v>2925</v>
      </c>
      <c r="B157" s="22" t="s">
        <v>2926</v>
      </c>
      <c r="C157" s="23">
        <v>0</v>
      </c>
      <c r="D157" s="23">
        <v>2864597</v>
      </c>
      <c r="E157" s="23">
        <v>0</v>
      </c>
      <c r="F157" s="23">
        <v>0</v>
      </c>
      <c r="G157" s="23">
        <v>0</v>
      </c>
      <c r="H157" s="23">
        <v>2864597</v>
      </c>
      <c r="I157" s="23">
        <v>2864597</v>
      </c>
      <c r="J157" s="23">
        <v>100</v>
      </c>
    </row>
    <row r="158" spans="1:10" x14ac:dyDescent="0.2">
      <c r="A158" s="21" t="s">
        <v>2927</v>
      </c>
      <c r="B158" s="22" t="s">
        <v>2928</v>
      </c>
      <c r="C158" s="23">
        <v>0</v>
      </c>
      <c r="D158" s="23">
        <v>109358</v>
      </c>
      <c r="E158" s="23">
        <v>0</v>
      </c>
      <c r="F158" s="23">
        <v>0</v>
      </c>
      <c r="G158" s="23">
        <v>0</v>
      </c>
      <c r="H158" s="23">
        <v>109358</v>
      </c>
      <c r="I158" s="23">
        <v>109358</v>
      </c>
      <c r="J158" s="23">
        <v>100</v>
      </c>
    </row>
    <row r="159" spans="1:10" x14ac:dyDescent="0.2">
      <c r="A159" s="21" t="s">
        <v>2929</v>
      </c>
      <c r="B159" s="22" t="s">
        <v>2930</v>
      </c>
      <c r="C159" s="23">
        <v>0</v>
      </c>
      <c r="D159" s="23">
        <v>9995160206.6000004</v>
      </c>
      <c r="E159" s="23">
        <v>0</v>
      </c>
      <c r="F159" s="23">
        <v>0</v>
      </c>
      <c r="G159" s="23">
        <v>0</v>
      </c>
      <c r="H159" s="23">
        <v>9995160206.6000004</v>
      </c>
      <c r="I159" s="23">
        <v>9995160206.6000004</v>
      </c>
      <c r="J159" s="23">
        <v>100</v>
      </c>
    </row>
    <row r="160" spans="1:10" x14ac:dyDescent="0.2">
      <c r="A160" s="21" t="s">
        <v>2931</v>
      </c>
      <c r="B160" s="22" t="s">
        <v>2932</v>
      </c>
      <c r="C160" s="23">
        <v>0</v>
      </c>
      <c r="D160" s="23">
        <v>9995160206.6000004</v>
      </c>
      <c r="E160" s="23">
        <v>0</v>
      </c>
      <c r="F160" s="23">
        <v>0</v>
      </c>
      <c r="G160" s="23">
        <v>0</v>
      </c>
      <c r="H160" s="23">
        <v>9995160206.6000004</v>
      </c>
      <c r="I160" s="23">
        <v>9995160206.6000004</v>
      </c>
      <c r="J160" s="23">
        <v>100</v>
      </c>
    </row>
    <row r="161" spans="1:10" ht="51" x14ac:dyDescent="0.2">
      <c r="A161" s="21" t="s">
        <v>2933</v>
      </c>
      <c r="B161" s="26" t="s">
        <v>2934</v>
      </c>
      <c r="C161" s="23">
        <v>0</v>
      </c>
      <c r="D161" s="23">
        <v>98687462</v>
      </c>
      <c r="E161" s="23">
        <v>0</v>
      </c>
      <c r="F161" s="23">
        <v>0</v>
      </c>
      <c r="G161" s="23">
        <v>0</v>
      </c>
      <c r="H161" s="23">
        <v>98687462</v>
      </c>
      <c r="I161" s="23">
        <v>98687462</v>
      </c>
      <c r="J161" s="23">
        <v>100</v>
      </c>
    </row>
    <row r="162" spans="1:10" ht="38.25" x14ac:dyDescent="0.2">
      <c r="A162" s="21" t="s">
        <v>2935</v>
      </c>
      <c r="B162" s="26" t="s">
        <v>1707</v>
      </c>
      <c r="C162" s="23">
        <v>0</v>
      </c>
      <c r="D162" s="23">
        <v>316374400</v>
      </c>
      <c r="E162" s="23">
        <v>0</v>
      </c>
      <c r="F162" s="23">
        <v>0</v>
      </c>
      <c r="G162" s="23">
        <v>0</v>
      </c>
      <c r="H162" s="23">
        <v>316374400</v>
      </c>
      <c r="I162" s="23">
        <v>316374400</v>
      </c>
      <c r="J162" s="23">
        <v>100</v>
      </c>
    </row>
    <row r="163" spans="1:10" ht="25.5" x14ac:dyDescent="0.2">
      <c r="A163" s="21" t="s">
        <v>2936</v>
      </c>
      <c r="B163" s="26" t="s">
        <v>1978</v>
      </c>
      <c r="C163" s="23">
        <v>0</v>
      </c>
      <c r="D163" s="23">
        <v>208882465</v>
      </c>
      <c r="E163" s="23">
        <v>0</v>
      </c>
      <c r="F163" s="23">
        <v>0</v>
      </c>
      <c r="G163" s="23">
        <v>0</v>
      </c>
      <c r="H163" s="23">
        <v>208882465</v>
      </c>
      <c r="I163" s="23">
        <v>208882465</v>
      </c>
      <c r="J163" s="23">
        <v>100</v>
      </c>
    </row>
    <row r="164" spans="1:10" ht="38.25" x14ac:dyDescent="0.2">
      <c r="A164" s="21" t="s">
        <v>2937</v>
      </c>
      <c r="B164" s="26" t="s">
        <v>2938</v>
      </c>
      <c r="C164" s="23">
        <v>0</v>
      </c>
      <c r="D164" s="23">
        <v>1022652940</v>
      </c>
      <c r="E164" s="23">
        <v>0</v>
      </c>
      <c r="F164" s="23">
        <v>0</v>
      </c>
      <c r="G164" s="23">
        <v>0</v>
      </c>
      <c r="H164" s="23">
        <v>1022652940</v>
      </c>
      <c r="I164" s="23">
        <v>1022652940</v>
      </c>
      <c r="J164" s="23">
        <v>100</v>
      </c>
    </row>
    <row r="165" spans="1:10" ht="25.5" x14ac:dyDescent="0.2">
      <c r="A165" s="21" t="s">
        <v>2939</v>
      </c>
      <c r="B165" s="26" t="s">
        <v>2940</v>
      </c>
      <c r="C165" s="23">
        <v>0</v>
      </c>
      <c r="D165" s="23">
        <v>1546077909</v>
      </c>
      <c r="E165" s="23">
        <v>0</v>
      </c>
      <c r="F165" s="23">
        <v>0</v>
      </c>
      <c r="G165" s="23">
        <v>0</v>
      </c>
      <c r="H165" s="23">
        <v>1546077909</v>
      </c>
      <c r="I165" s="23">
        <v>1546077909</v>
      </c>
      <c r="J165" s="23">
        <v>100</v>
      </c>
    </row>
    <row r="166" spans="1:10" ht="38.25" x14ac:dyDescent="0.2">
      <c r="A166" s="21" t="s">
        <v>2941</v>
      </c>
      <c r="B166" s="26" t="s">
        <v>2942</v>
      </c>
      <c r="C166" s="23">
        <v>0</v>
      </c>
      <c r="D166" s="23">
        <v>1673634427</v>
      </c>
      <c r="E166" s="23">
        <v>0</v>
      </c>
      <c r="F166" s="23">
        <v>0</v>
      </c>
      <c r="G166" s="23">
        <v>0</v>
      </c>
      <c r="H166" s="23">
        <v>1673634427</v>
      </c>
      <c r="I166" s="23">
        <v>1673634427</v>
      </c>
      <c r="J166" s="23">
        <v>100</v>
      </c>
    </row>
    <row r="167" spans="1:10" x14ac:dyDescent="0.2">
      <c r="A167" s="21" t="s">
        <v>2943</v>
      </c>
      <c r="B167" s="22" t="s">
        <v>2944</v>
      </c>
      <c r="C167" s="23">
        <v>0</v>
      </c>
      <c r="D167" s="23">
        <v>287783932</v>
      </c>
      <c r="E167" s="23">
        <v>0</v>
      </c>
      <c r="F167" s="23">
        <v>0</v>
      </c>
      <c r="G167" s="23">
        <v>0</v>
      </c>
      <c r="H167" s="23">
        <v>287783932</v>
      </c>
      <c r="I167" s="23">
        <v>287783932</v>
      </c>
      <c r="J167" s="23">
        <v>100</v>
      </c>
    </row>
    <row r="168" spans="1:10" x14ac:dyDescent="0.2">
      <c r="A168" s="21" t="s">
        <v>2945</v>
      </c>
      <c r="B168" s="22" t="s">
        <v>2946</v>
      </c>
      <c r="C168" s="23">
        <v>0</v>
      </c>
      <c r="D168" s="23">
        <v>688822188</v>
      </c>
      <c r="E168" s="23">
        <v>0</v>
      </c>
      <c r="F168" s="23">
        <v>0</v>
      </c>
      <c r="G168" s="23">
        <v>0</v>
      </c>
      <c r="H168" s="23">
        <v>688822188</v>
      </c>
      <c r="I168" s="23">
        <v>688822188</v>
      </c>
      <c r="J168" s="23">
        <v>100</v>
      </c>
    </row>
    <row r="169" spans="1:10" x14ac:dyDescent="0.2">
      <c r="A169" s="21" t="s">
        <v>2947</v>
      </c>
      <c r="B169" s="22" t="s">
        <v>2948</v>
      </c>
      <c r="C169" s="23">
        <v>0</v>
      </c>
      <c r="D169" s="23">
        <v>855985038</v>
      </c>
      <c r="E169" s="23">
        <v>0</v>
      </c>
      <c r="F169" s="23">
        <v>0</v>
      </c>
      <c r="G169" s="23">
        <v>0</v>
      </c>
      <c r="H169" s="23">
        <v>855985038</v>
      </c>
      <c r="I169" s="23">
        <v>855985038</v>
      </c>
      <c r="J169" s="23">
        <v>100</v>
      </c>
    </row>
    <row r="170" spans="1:10" x14ac:dyDescent="0.2">
      <c r="A170" s="21" t="s">
        <v>2949</v>
      </c>
      <c r="B170" s="22" t="s">
        <v>2950</v>
      </c>
      <c r="C170" s="23">
        <v>0</v>
      </c>
      <c r="D170" s="23">
        <v>306071724</v>
      </c>
      <c r="E170" s="23">
        <v>0</v>
      </c>
      <c r="F170" s="23">
        <v>0</v>
      </c>
      <c r="G170" s="23">
        <v>0</v>
      </c>
      <c r="H170" s="23">
        <v>306071724</v>
      </c>
      <c r="I170" s="23">
        <v>306071724</v>
      </c>
      <c r="J170" s="23">
        <v>100</v>
      </c>
    </row>
    <row r="171" spans="1:10" x14ac:dyDescent="0.2">
      <c r="A171" s="21" t="s">
        <v>2951</v>
      </c>
      <c r="B171" s="22" t="s">
        <v>2952</v>
      </c>
      <c r="C171" s="23">
        <v>0</v>
      </c>
      <c r="D171" s="23">
        <v>154520358</v>
      </c>
      <c r="E171" s="23">
        <v>0</v>
      </c>
      <c r="F171" s="23">
        <v>0</v>
      </c>
      <c r="G171" s="23">
        <v>0</v>
      </c>
      <c r="H171" s="23">
        <v>154520358</v>
      </c>
      <c r="I171" s="23">
        <v>154520358</v>
      </c>
      <c r="J171" s="23">
        <v>100</v>
      </c>
    </row>
    <row r="172" spans="1:10" x14ac:dyDescent="0.2">
      <c r="A172" s="21" t="s">
        <v>2953</v>
      </c>
      <c r="B172" s="22" t="s">
        <v>2954</v>
      </c>
      <c r="C172" s="23">
        <v>0</v>
      </c>
      <c r="D172" s="23">
        <v>22437298</v>
      </c>
      <c r="E172" s="23">
        <v>0</v>
      </c>
      <c r="F172" s="23">
        <v>0</v>
      </c>
      <c r="G172" s="23">
        <v>0</v>
      </c>
      <c r="H172" s="23">
        <v>22437298</v>
      </c>
      <c r="I172" s="23">
        <v>22437298</v>
      </c>
      <c r="J172" s="23">
        <v>100</v>
      </c>
    </row>
    <row r="173" spans="1:10" x14ac:dyDescent="0.2">
      <c r="A173" s="21" t="s">
        <v>2955</v>
      </c>
      <c r="B173" s="22" t="s">
        <v>1409</v>
      </c>
      <c r="C173" s="23">
        <v>0</v>
      </c>
      <c r="D173" s="23">
        <v>720000</v>
      </c>
      <c r="E173" s="23">
        <v>0</v>
      </c>
      <c r="F173" s="23">
        <v>0</v>
      </c>
      <c r="G173" s="23">
        <v>0</v>
      </c>
      <c r="H173" s="23">
        <v>720000</v>
      </c>
      <c r="I173" s="23">
        <v>720000</v>
      </c>
      <c r="J173" s="23">
        <v>100</v>
      </c>
    </row>
    <row r="174" spans="1:10" x14ac:dyDescent="0.2">
      <c r="A174" s="21" t="s">
        <v>2956</v>
      </c>
      <c r="B174" s="22" t="s">
        <v>2957</v>
      </c>
      <c r="C174" s="23">
        <v>0</v>
      </c>
      <c r="D174" s="23">
        <v>496900000</v>
      </c>
      <c r="E174" s="23">
        <v>0</v>
      </c>
      <c r="F174" s="23">
        <v>0</v>
      </c>
      <c r="G174" s="23">
        <v>0</v>
      </c>
      <c r="H174" s="23">
        <v>496900000</v>
      </c>
      <c r="I174" s="23">
        <v>496900000</v>
      </c>
      <c r="J174" s="23">
        <v>100</v>
      </c>
    </row>
    <row r="175" spans="1:10" x14ac:dyDescent="0.2">
      <c r="A175" s="21" t="s">
        <v>2958</v>
      </c>
      <c r="B175" s="22" t="s">
        <v>2959</v>
      </c>
      <c r="C175" s="23">
        <v>0</v>
      </c>
      <c r="D175" s="23">
        <v>17283773</v>
      </c>
      <c r="E175" s="23">
        <v>0</v>
      </c>
      <c r="F175" s="23">
        <v>0</v>
      </c>
      <c r="G175" s="23">
        <v>0</v>
      </c>
      <c r="H175" s="23">
        <v>17283773</v>
      </c>
      <c r="I175" s="23">
        <v>17283773</v>
      </c>
      <c r="J175" s="23">
        <v>100</v>
      </c>
    </row>
    <row r="176" spans="1:10" x14ac:dyDescent="0.2">
      <c r="A176" s="21" t="s">
        <v>2960</v>
      </c>
      <c r="B176" s="22" t="s">
        <v>2961</v>
      </c>
      <c r="C176" s="23">
        <v>0</v>
      </c>
      <c r="D176" s="23">
        <v>1158627371</v>
      </c>
      <c r="E176" s="23">
        <v>0</v>
      </c>
      <c r="F176" s="23">
        <v>0</v>
      </c>
      <c r="G176" s="23">
        <v>0</v>
      </c>
      <c r="H176" s="23">
        <v>1158627371</v>
      </c>
      <c r="I176" s="23">
        <v>1158627371</v>
      </c>
      <c r="J176" s="23">
        <v>100</v>
      </c>
    </row>
    <row r="177" spans="1:10" x14ac:dyDescent="0.2">
      <c r="A177" s="21" t="s">
        <v>2962</v>
      </c>
      <c r="B177" s="22" t="s">
        <v>2963</v>
      </c>
      <c r="C177" s="23">
        <v>0</v>
      </c>
      <c r="D177" s="23">
        <v>1139698921.5999999</v>
      </c>
      <c r="E177" s="23">
        <v>0</v>
      </c>
      <c r="F177" s="23">
        <v>0</v>
      </c>
      <c r="G177" s="23">
        <v>0</v>
      </c>
      <c r="H177" s="23">
        <v>1139698921.5999999</v>
      </c>
      <c r="I177" s="23">
        <v>1139698921.5999999</v>
      </c>
      <c r="J177" s="23">
        <v>100</v>
      </c>
    </row>
    <row r="178" spans="1:10" x14ac:dyDescent="0.2">
      <c r="A178" s="21" t="s">
        <v>2964</v>
      </c>
      <c r="B178" s="22" t="s">
        <v>2965</v>
      </c>
      <c r="C178" s="23">
        <v>0</v>
      </c>
      <c r="D178" s="23">
        <v>21753214860.290001</v>
      </c>
      <c r="E178" s="23">
        <v>216784753.46000001</v>
      </c>
      <c r="F178" s="23">
        <v>0</v>
      </c>
      <c r="G178" s="23">
        <v>0</v>
      </c>
      <c r="H178" s="23">
        <v>21536430106.830002</v>
      </c>
      <c r="I178" s="23">
        <v>21536430106.830002</v>
      </c>
      <c r="J178" s="23">
        <v>100</v>
      </c>
    </row>
    <row r="179" spans="1:10" x14ac:dyDescent="0.2">
      <c r="A179" s="21" t="s">
        <v>2966</v>
      </c>
      <c r="B179" s="22" t="s">
        <v>2965</v>
      </c>
      <c r="C179" s="23">
        <v>0</v>
      </c>
      <c r="D179" s="23">
        <v>21753214860.290001</v>
      </c>
      <c r="E179" s="23">
        <v>216784753.46000001</v>
      </c>
      <c r="F179" s="23">
        <v>0</v>
      </c>
      <c r="G179" s="23">
        <v>0</v>
      </c>
      <c r="H179" s="23">
        <v>21536430106.830002</v>
      </c>
      <c r="I179" s="23">
        <v>21536430106.830002</v>
      </c>
      <c r="J179" s="23">
        <v>100</v>
      </c>
    </row>
    <row r="180" spans="1:10" ht="63.75" x14ac:dyDescent="0.2">
      <c r="A180" s="21" t="s">
        <v>2967</v>
      </c>
      <c r="B180" s="26" t="s">
        <v>2968</v>
      </c>
      <c r="C180" s="23">
        <v>0</v>
      </c>
      <c r="D180" s="23">
        <v>6486054671.6899996</v>
      </c>
      <c r="E180" s="23">
        <v>0</v>
      </c>
      <c r="F180" s="23">
        <v>0</v>
      </c>
      <c r="G180" s="23">
        <v>0</v>
      </c>
      <c r="H180" s="23">
        <v>6486054671.6899996</v>
      </c>
      <c r="I180" s="23">
        <v>6486054671.6899996</v>
      </c>
      <c r="J180" s="23">
        <v>100</v>
      </c>
    </row>
    <row r="181" spans="1:10" ht="38.25" x14ac:dyDescent="0.2">
      <c r="A181" s="21" t="s">
        <v>2969</v>
      </c>
      <c r="B181" s="26" t="s">
        <v>1213</v>
      </c>
      <c r="C181" s="23">
        <v>0</v>
      </c>
      <c r="D181" s="23">
        <v>250948004</v>
      </c>
      <c r="E181" s="23">
        <v>0</v>
      </c>
      <c r="F181" s="23">
        <v>0</v>
      </c>
      <c r="G181" s="23">
        <v>0</v>
      </c>
      <c r="H181" s="23">
        <v>250948004</v>
      </c>
      <c r="I181" s="23">
        <v>250948004</v>
      </c>
      <c r="J181" s="23">
        <v>100</v>
      </c>
    </row>
    <row r="182" spans="1:10" ht="38.25" x14ac:dyDescent="0.2">
      <c r="A182" s="21" t="s">
        <v>2970</v>
      </c>
      <c r="B182" s="26" t="s">
        <v>2971</v>
      </c>
      <c r="C182" s="23">
        <v>0</v>
      </c>
      <c r="D182" s="23">
        <v>1627518</v>
      </c>
      <c r="E182" s="23">
        <v>0</v>
      </c>
      <c r="F182" s="23">
        <v>0</v>
      </c>
      <c r="G182" s="23">
        <v>0</v>
      </c>
      <c r="H182" s="23">
        <v>1627518</v>
      </c>
      <c r="I182" s="23">
        <v>1627518</v>
      </c>
      <c r="J182" s="23">
        <v>100</v>
      </c>
    </row>
    <row r="183" spans="1:10" x14ac:dyDescent="0.2">
      <c r="A183" s="21" t="s">
        <v>2972</v>
      </c>
      <c r="B183" s="22" t="s">
        <v>2973</v>
      </c>
      <c r="C183" s="23">
        <v>0</v>
      </c>
      <c r="D183" s="23">
        <v>21336360</v>
      </c>
      <c r="E183" s="23">
        <v>0</v>
      </c>
      <c r="F183" s="23">
        <v>0</v>
      </c>
      <c r="G183" s="23">
        <v>0</v>
      </c>
      <c r="H183" s="23">
        <v>21336360</v>
      </c>
      <c r="I183" s="23">
        <v>21336360</v>
      </c>
      <c r="J183" s="23">
        <v>100</v>
      </c>
    </row>
    <row r="184" spans="1:10" ht="38.25" x14ac:dyDescent="0.2">
      <c r="A184" s="21" t="s">
        <v>2974</v>
      </c>
      <c r="B184" s="26" t="s">
        <v>1054</v>
      </c>
      <c r="C184" s="23">
        <v>0</v>
      </c>
      <c r="D184" s="23">
        <v>1485</v>
      </c>
      <c r="E184" s="23">
        <v>0</v>
      </c>
      <c r="F184" s="23">
        <v>0</v>
      </c>
      <c r="G184" s="23">
        <v>0</v>
      </c>
      <c r="H184" s="23">
        <v>1485</v>
      </c>
      <c r="I184" s="23">
        <v>1485</v>
      </c>
      <c r="J184" s="23">
        <v>100</v>
      </c>
    </row>
    <row r="185" spans="1:10" x14ac:dyDescent="0.2">
      <c r="A185" s="21" t="s">
        <v>2975</v>
      </c>
      <c r="B185" s="22" t="s">
        <v>2976</v>
      </c>
      <c r="C185" s="23">
        <v>0</v>
      </c>
      <c r="D185" s="23">
        <v>880246496.51999998</v>
      </c>
      <c r="E185" s="23">
        <v>105900476</v>
      </c>
      <c r="F185" s="23">
        <v>0</v>
      </c>
      <c r="G185" s="23">
        <v>0</v>
      </c>
      <c r="H185" s="23">
        <v>774346020.51999998</v>
      </c>
      <c r="I185" s="23">
        <v>774346020.51999998</v>
      </c>
      <c r="J185" s="23">
        <v>100</v>
      </c>
    </row>
    <row r="186" spans="1:10" x14ac:dyDescent="0.2">
      <c r="A186" s="21" t="s">
        <v>2977</v>
      </c>
      <c r="B186" s="22" t="s">
        <v>1073</v>
      </c>
      <c r="C186" s="23">
        <v>0</v>
      </c>
      <c r="D186" s="23">
        <v>676490713</v>
      </c>
      <c r="E186" s="23">
        <v>0</v>
      </c>
      <c r="F186" s="23">
        <v>0</v>
      </c>
      <c r="G186" s="23">
        <v>0</v>
      </c>
      <c r="H186" s="23">
        <v>676490713</v>
      </c>
      <c r="I186" s="23">
        <v>676490713</v>
      </c>
      <c r="J186" s="23">
        <v>100</v>
      </c>
    </row>
    <row r="187" spans="1:10" x14ac:dyDescent="0.2">
      <c r="A187" s="21" t="s">
        <v>2978</v>
      </c>
      <c r="B187" s="22" t="s">
        <v>2979</v>
      </c>
      <c r="C187" s="23">
        <v>0</v>
      </c>
      <c r="D187" s="23">
        <v>55971763</v>
      </c>
      <c r="E187" s="23">
        <v>0</v>
      </c>
      <c r="F187" s="23">
        <v>0</v>
      </c>
      <c r="G187" s="23">
        <v>0</v>
      </c>
      <c r="H187" s="23">
        <v>55971763</v>
      </c>
      <c r="I187" s="23">
        <v>55971763</v>
      </c>
      <c r="J187" s="23">
        <v>100</v>
      </c>
    </row>
    <row r="188" spans="1:10" x14ac:dyDescent="0.2">
      <c r="A188" s="21" t="s">
        <v>2980</v>
      </c>
      <c r="B188" s="22" t="s">
        <v>2981</v>
      </c>
      <c r="C188" s="23">
        <v>0</v>
      </c>
      <c r="D188" s="23">
        <v>4879600455.4700003</v>
      </c>
      <c r="E188" s="23">
        <v>110884277.45999999</v>
      </c>
      <c r="F188" s="23">
        <v>0</v>
      </c>
      <c r="G188" s="23">
        <v>0</v>
      </c>
      <c r="H188" s="23">
        <v>4768716178.0100002</v>
      </c>
      <c r="I188" s="23">
        <v>4768716178.0100002</v>
      </c>
      <c r="J188" s="23">
        <v>100</v>
      </c>
    </row>
    <row r="189" spans="1:10" x14ac:dyDescent="0.2">
      <c r="A189" s="21" t="s">
        <v>2982</v>
      </c>
      <c r="B189" s="22" t="s">
        <v>1266</v>
      </c>
      <c r="C189" s="23">
        <v>0</v>
      </c>
      <c r="D189" s="23">
        <v>125140319</v>
      </c>
      <c r="E189" s="23">
        <v>0</v>
      </c>
      <c r="F189" s="23">
        <v>0</v>
      </c>
      <c r="G189" s="23">
        <v>0</v>
      </c>
      <c r="H189" s="23">
        <v>125140319</v>
      </c>
      <c r="I189" s="23">
        <v>125140319</v>
      </c>
      <c r="J189" s="23">
        <v>100</v>
      </c>
    </row>
    <row r="190" spans="1:10" x14ac:dyDescent="0.2">
      <c r="A190" s="21" t="s">
        <v>2983</v>
      </c>
      <c r="B190" s="22" t="s">
        <v>2984</v>
      </c>
      <c r="C190" s="23">
        <v>0</v>
      </c>
      <c r="D190" s="23">
        <v>51582500</v>
      </c>
      <c r="E190" s="23">
        <v>0</v>
      </c>
      <c r="F190" s="23">
        <v>0</v>
      </c>
      <c r="G190" s="23">
        <v>0</v>
      </c>
      <c r="H190" s="23">
        <v>51582500</v>
      </c>
      <c r="I190" s="23">
        <v>51582500</v>
      </c>
      <c r="J190" s="23">
        <v>100</v>
      </c>
    </row>
    <row r="191" spans="1:10" x14ac:dyDescent="0.2">
      <c r="A191" s="21" t="s">
        <v>2985</v>
      </c>
      <c r="B191" s="22" t="s">
        <v>1171</v>
      </c>
      <c r="C191" s="23">
        <v>0</v>
      </c>
      <c r="D191" s="23">
        <v>8057715677.6099997</v>
      </c>
      <c r="E191" s="23">
        <v>0</v>
      </c>
      <c r="F191" s="23">
        <v>0</v>
      </c>
      <c r="G191" s="23">
        <v>0</v>
      </c>
      <c r="H191" s="23">
        <v>8057715677.6099997</v>
      </c>
      <c r="I191" s="23">
        <v>8057715677.6099997</v>
      </c>
      <c r="J191" s="23">
        <v>100</v>
      </c>
    </row>
    <row r="192" spans="1:10" x14ac:dyDescent="0.2">
      <c r="A192" s="21" t="s">
        <v>2986</v>
      </c>
      <c r="B192" s="22" t="s">
        <v>2987</v>
      </c>
      <c r="C192" s="23">
        <v>0</v>
      </c>
      <c r="D192" s="23">
        <v>265829293</v>
      </c>
      <c r="E192" s="23">
        <v>0</v>
      </c>
      <c r="F192" s="23">
        <v>0</v>
      </c>
      <c r="G192" s="23">
        <v>0</v>
      </c>
      <c r="H192" s="23">
        <v>265829293</v>
      </c>
      <c r="I192" s="23">
        <v>265829293</v>
      </c>
      <c r="J192" s="23">
        <v>100</v>
      </c>
    </row>
    <row r="193" spans="1:10" x14ac:dyDescent="0.2">
      <c r="A193" s="21" t="s">
        <v>2988</v>
      </c>
      <c r="B193" s="22" t="s">
        <v>2989</v>
      </c>
      <c r="C193" s="23">
        <v>0</v>
      </c>
      <c r="D193" s="23">
        <v>669604</v>
      </c>
      <c r="E193" s="23">
        <v>0</v>
      </c>
      <c r="F193" s="23">
        <v>0</v>
      </c>
      <c r="G193" s="23">
        <v>0</v>
      </c>
      <c r="H193" s="23">
        <v>669604</v>
      </c>
      <c r="I193" s="23">
        <v>669604</v>
      </c>
      <c r="J193" s="23">
        <v>100</v>
      </c>
    </row>
    <row r="194" spans="1:10" x14ac:dyDescent="0.2">
      <c r="A194" s="21" t="s">
        <v>2990</v>
      </c>
      <c r="B194" s="22" t="s">
        <v>2347</v>
      </c>
      <c r="C194" s="23">
        <v>0</v>
      </c>
      <c r="D194" s="23">
        <v>59251896</v>
      </c>
      <c r="E194" s="23">
        <v>0</v>
      </c>
      <c r="F194" s="23">
        <v>0</v>
      </c>
      <c r="G194" s="23">
        <v>0</v>
      </c>
      <c r="H194" s="23">
        <v>59251896</v>
      </c>
      <c r="I194" s="23">
        <v>59251896</v>
      </c>
      <c r="J194" s="23">
        <v>100</v>
      </c>
    </row>
    <row r="195" spans="1:10" x14ac:dyDescent="0.2">
      <c r="A195" s="21" t="s">
        <v>2991</v>
      </c>
      <c r="B195" s="22" t="s">
        <v>2347</v>
      </c>
      <c r="C195" s="23">
        <v>0</v>
      </c>
      <c r="D195" s="23">
        <v>59251896</v>
      </c>
      <c r="E195" s="23">
        <v>0</v>
      </c>
      <c r="F195" s="23">
        <v>0</v>
      </c>
      <c r="G195" s="23">
        <v>0</v>
      </c>
      <c r="H195" s="23">
        <v>59251896</v>
      </c>
      <c r="I195" s="23">
        <v>59251896</v>
      </c>
      <c r="J195" s="23">
        <v>100</v>
      </c>
    </row>
    <row r="196" spans="1:10" x14ac:dyDescent="0.2">
      <c r="A196" s="21" t="s">
        <v>2992</v>
      </c>
      <c r="B196" s="22" t="s">
        <v>2347</v>
      </c>
      <c r="C196" s="23">
        <v>0</v>
      </c>
      <c r="D196" s="23">
        <v>59251896</v>
      </c>
      <c r="E196" s="23">
        <v>0</v>
      </c>
      <c r="F196" s="23">
        <v>0</v>
      </c>
      <c r="G196" s="23">
        <v>0</v>
      </c>
      <c r="H196" s="23">
        <v>59251896</v>
      </c>
      <c r="I196" s="23">
        <v>59251896</v>
      </c>
      <c r="J196" s="23">
        <v>100</v>
      </c>
    </row>
    <row r="197" spans="1:10" x14ac:dyDescent="0.2">
      <c r="A197" s="21" t="s">
        <v>2993</v>
      </c>
      <c r="B197" s="22" t="s">
        <v>2994</v>
      </c>
      <c r="C197" s="23">
        <v>0</v>
      </c>
      <c r="D197" s="23">
        <v>59251896</v>
      </c>
      <c r="E197" s="23">
        <v>0</v>
      </c>
      <c r="F197" s="23">
        <v>0</v>
      </c>
      <c r="G197" s="23">
        <v>0</v>
      </c>
      <c r="H197" s="23">
        <v>59251896</v>
      </c>
      <c r="I197" s="23">
        <v>59251896</v>
      </c>
      <c r="J197" s="23">
        <v>100</v>
      </c>
    </row>
    <row r="198" spans="1:10" x14ac:dyDescent="0.2">
      <c r="A198" s="21" t="s">
        <v>2995</v>
      </c>
      <c r="B198" s="22" t="s">
        <v>2996</v>
      </c>
      <c r="C198" s="23">
        <v>3844720000</v>
      </c>
      <c r="D198" s="23">
        <v>2296002347</v>
      </c>
      <c r="E198" s="23">
        <v>700000000</v>
      </c>
      <c r="F198" s="23">
        <v>0</v>
      </c>
      <c r="G198" s="23">
        <v>0</v>
      </c>
      <c r="H198" s="23">
        <v>5440722347</v>
      </c>
      <c r="I198" s="23">
        <v>5677785316.1999998</v>
      </c>
      <c r="J198" s="23">
        <v>104.35719660149</v>
      </c>
    </row>
    <row r="199" spans="1:10" x14ac:dyDescent="0.2">
      <c r="A199" s="21" t="s">
        <v>2997</v>
      </c>
      <c r="B199" s="22" t="s">
        <v>2648</v>
      </c>
      <c r="C199" s="23">
        <v>3844720000</v>
      </c>
      <c r="D199" s="23">
        <v>2296002347</v>
      </c>
      <c r="E199" s="23">
        <v>700000000</v>
      </c>
      <c r="F199" s="23">
        <v>0</v>
      </c>
      <c r="G199" s="23">
        <v>0</v>
      </c>
      <c r="H199" s="23">
        <v>5440722347</v>
      </c>
      <c r="I199" s="23">
        <v>5677785316.1999998</v>
      </c>
      <c r="J199" s="23">
        <v>104.35719660149</v>
      </c>
    </row>
    <row r="200" spans="1:10" x14ac:dyDescent="0.2">
      <c r="A200" s="21" t="s">
        <v>2998</v>
      </c>
      <c r="B200" s="22" t="s">
        <v>2652</v>
      </c>
      <c r="C200" s="23">
        <v>3844720000</v>
      </c>
      <c r="D200" s="23">
        <v>323241002</v>
      </c>
      <c r="E200" s="23">
        <v>700000000</v>
      </c>
      <c r="F200" s="23">
        <v>0</v>
      </c>
      <c r="G200" s="23">
        <v>0</v>
      </c>
      <c r="H200" s="23">
        <v>3467961002</v>
      </c>
      <c r="I200" s="23">
        <v>3705023971.1999998</v>
      </c>
      <c r="J200" s="23">
        <v>106.83580262474901</v>
      </c>
    </row>
    <row r="201" spans="1:10" x14ac:dyDescent="0.2">
      <c r="A201" s="21" t="s">
        <v>2999</v>
      </c>
      <c r="B201" s="22" t="s">
        <v>2654</v>
      </c>
      <c r="C201" s="23">
        <v>3747200000</v>
      </c>
      <c r="D201" s="23">
        <v>323241002</v>
      </c>
      <c r="E201" s="23">
        <v>700000000</v>
      </c>
      <c r="F201" s="23">
        <v>0</v>
      </c>
      <c r="G201" s="23">
        <v>0</v>
      </c>
      <c r="H201" s="23">
        <v>3370441002</v>
      </c>
      <c r="I201" s="23">
        <v>3375775460.5999999</v>
      </c>
      <c r="J201" s="23">
        <v>100.15827182842901</v>
      </c>
    </row>
    <row r="202" spans="1:10" x14ac:dyDescent="0.2">
      <c r="A202" s="21" t="s">
        <v>3000</v>
      </c>
      <c r="B202" s="22" t="s">
        <v>2669</v>
      </c>
      <c r="C202" s="23">
        <v>3747200000</v>
      </c>
      <c r="D202" s="23">
        <v>323241002</v>
      </c>
      <c r="E202" s="23">
        <v>700000000</v>
      </c>
      <c r="F202" s="23">
        <v>0</v>
      </c>
      <c r="G202" s="23">
        <v>0</v>
      </c>
      <c r="H202" s="23">
        <v>3370441002</v>
      </c>
      <c r="I202" s="23">
        <v>3375775460.5999999</v>
      </c>
      <c r="J202" s="23">
        <v>100.15827182842901</v>
      </c>
    </row>
    <row r="203" spans="1:10" x14ac:dyDescent="0.2">
      <c r="A203" s="21" t="s">
        <v>3001</v>
      </c>
      <c r="B203" s="22" t="s">
        <v>2671</v>
      </c>
      <c r="C203" s="23">
        <v>3747200000</v>
      </c>
      <c r="D203" s="23">
        <v>323241002</v>
      </c>
      <c r="E203" s="23">
        <v>700000000</v>
      </c>
      <c r="F203" s="23">
        <v>0</v>
      </c>
      <c r="G203" s="23">
        <v>0</v>
      </c>
      <c r="H203" s="23">
        <v>3370441002</v>
      </c>
      <c r="I203" s="23">
        <v>3375775460.5999999</v>
      </c>
      <c r="J203" s="23">
        <v>100.15827182842901</v>
      </c>
    </row>
    <row r="204" spans="1:10" x14ac:dyDescent="0.2">
      <c r="A204" s="21" t="s">
        <v>3002</v>
      </c>
      <c r="B204" s="22" t="s">
        <v>3003</v>
      </c>
      <c r="C204" s="23">
        <v>3200000000</v>
      </c>
      <c r="D204" s="23">
        <v>323241002</v>
      </c>
      <c r="E204" s="23">
        <v>700000000</v>
      </c>
      <c r="F204" s="23">
        <v>0</v>
      </c>
      <c r="G204" s="23">
        <v>0</v>
      </c>
      <c r="H204" s="23">
        <v>2823241002</v>
      </c>
      <c r="I204" s="23">
        <v>2846258523</v>
      </c>
      <c r="J204" s="23">
        <v>100.81528714635701</v>
      </c>
    </row>
    <row r="205" spans="1:10" x14ac:dyDescent="0.2">
      <c r="A205" s="21" t="s">
        <v>3004</v>
      </c>
      <c r="B205" s="22" t="s">
        <v>3005</v>
      </c>
      <c r="C205" s="23">
        <v>547200000</v>
      </c>
      <c r="D205" s="23">
        <v>0</v>
      </c>
      <c r="E205" s="23">
        <v>0</v>
      </c>
      <c r="F205" s="23">
        <v>0</v>
      </c>
      <c r="G205" s="23">
        <v>0</v>
      </c>
      <c r="H205" s="23">
        <v>547200000</v>
      </c>
      <c r="I205" s="23">
        <v>529516937.60000002</v>
      </c>
      <c r="J205" s="23">
        <v>96.768446198830404</v>
      </c>
    </row>
    <row r="206" spans="1:10" x14ac:dyDescent="0.2">
      <c r="A206" s="21" t="s">
        <v>3006</v>
      </c>
      <c r="B206" s="22" t="s">
        <v>2701</v>
      </c>
      <c r="C206" s="23">
        <v>97520000</v>
      </c>
      <c r="D206" s="23">
        <v>0</v>
      </c>
      <c r="E206" s="23">
        <v>0</v>
      </c>
      <c r="F206" s="23">
        <v>0</v>
      </c>
      <c r="G206" s="23">
        <v>0</v>
      </c>
      <c r="H206" s="23">
        <v>97520000</v>
      </c>
      <c r="I206" s="23">
        <v>329248510.60000002</v>
      </c>
      <c r="J206" s="23">
        <v>337.62152440525</v>
      </c>
    </row>
    <row r="207" spans="1:10" x14ac:dyDescent="0.2">
      <c r="A207" s="21" t="s">
        <v>3007</v>
      </c>
      <c r="B207" s="22" t="s">
        <v>2728</v>
      </c>
      <c r="C207" s="23">
        <v>97520000</v>
      </c>
      <c r="D207" s="23">
        <v>0</v>
      </c>
      <c r="E207" s="23">
        <v>0</v>
      </c>
      <c r="F207" s="23">
        <v>0</v>
      </c>
      <c r="G207" s="23">
        <v>0</v>
      </c>
      <c r="H207" s="23">
        <v>97520000</v>
      </c>
      <c r="I207" s="23">
        <v>329248510.60000002</v>
      </c>
      <c r="J207" s="23">
        <v>337.62152440525</v>
      </c>
    </row>
    <row r="208" spans="1:10" x14ac:dyDescent="0.2">
      <c r="A208" s="21" t="s">
        <v>3008</v>
      </c>
      <c r="B208" s="22" t="s">
        <v>2730</v>
      </c>
      <c r="C208" s="23">
        <v>97520000</v>
      </c>
      <c r="D208" s="23">
        <v>0</v>
      </c>
      <c r="E208" s="23">
        <v>0</v>
      </c>
      <c r="F208" s="23">
        <v>0</v>
      </c>
      <c r="G208" s="23">
        <v>0</v>
      </c>
      <c r="H208" s="23">
        <v>97520000</v>
      </c>
      <c r="I208" s="23">
        <v>329248510.60000002</v>
      </c>
      <c r="J208" s="23">
        <v>337.62152440525</v>
      </c>
    </row>
    <row r="209" spans="1:10" x14ac:dyDescent="0.2">
      <c r="A209" s="21" t="s">
        <v>3009</v>
      </c>
      <c r="B209" s="22" t="s">
        <v>3010</v>
      </c>
      <c r="C209" s="23">
        <v>97520000</v>
      </c>
      <c r="D209" s="23">
        <v>0</v>
      </c>
      <c r="E209" s="23">
        <v>0</v>
      </c>
      <c r="F209" s="23">
        <v>0</v>
      </c>
      <c r="G209" s="23">
        <v>0</v>
      </c>
      <c r="H209" s="23">
        <v>97520000</v>
      </c>
      <c r="I209" s="23">
        <v>329248510.60000002</v>
      </c>
      <c r="J209" s="23">
        <v>337.62152440525</v>
      </c>
    </row>
    <row r="210" spans="1:10" x14ac:dyDescent="0.2">
      <c r="A210" s="21" t="s">
        <v>3011</v>
      </c>
      <c r="B210" s="22" t="s">
        <v>2847</v>
      </c>
      <c r="C210" s="23">
        <v>0</v>
      </c>
      <c r="D210" s="23">
        <v>1972761345</v>
      </c>
      <c r="E210" s="23">
        <v>0</v>
      </c>
      <c r="F210" s="23">
        <v>0</v>
      </c>
      <c r="G210" s="23">
        <v>0</v>
      </c>
      <c r="H210" s="23">
        <v>1972761345</v>
      </c>
      <c r="I210" s="23">
        <v>1972761345</v>
      </c>
      <c r="J210" s="23">
        <v>100</v>
      </c>
    </row>
    <row r="211" spans="1:10" x14ac:dyDescent="0.2">
      <c r="A211" s="21" t="s">
        <v>3012</v>
      </c>
      <c r="B211" s="22" t="s">
        <v>2906</v>
      </c>
      <c r="C211" s="23">
        <v>0</v>
      </c>
      <c r="D211" s="23">
        <v>1972761345</v>
      </c>
      <c r="E211" s="23">
        <v>0</v>
      </c>
      <c r="F211" s="23">
        <v>0</v>
      </c>
      <c r="G211" s="23">
        <v>0</v>
      </c>
      <c r="H211" s="23">
        <v>1972761345</v>
      </c>
      <c r="I211" s="23">
        <v>1972761345</v>
      </c>
      <c r="J211" s="23">
        <v>100</v>
      </c>
    </row>
    <row r="212" spans="1:10" x14ac:dyDescent="0.2">
      <c r="A212" s="21" t="s">
        <v>3013</v>
      </c>
      <c r="B212" s="22" t="s">
        <v>2930</v>
      </c>
      <c r="C212" s="23">
        <v>0</v>
      </c>
      <c r="D212" s="23">
        <v>1972761345</v>
      </c>
      <c r="E212" s="23">
        <v>0</v>
      </c>
      <c r="F212" s="23">
        <v>0</v>
      </c>
      <c r="G212" s="23">
        <v>0</v>
      </c>
      <c r="H212" s="23">
        <v>1972761345</v>
      </c>
      <c r="I212" s="23">
        <v>1972761345</v>
      </c>
      <c r="J212" s="23">
        <v>100</v>
      </c>
    </row>
    <row r="213" spans="1:10" x14ac:dyDescent="0.2">
      <c r="A213" s="21" t="s">
        <v>3014</v>
      </c>
      <c r="B213" s="22" t="s">
        <v>2932</v>
      </c>
      <c r="C213" s="23">
        <v>0</v>
      </c>
      <c r="D213" s="23">
        <v>1972761345</v>
      </c>
      <c r="E213" s="23">
        <v>0</v>
      </c>
      <c r="F213" s="23">
        <v>0</v>
      </c>
      <c r="G213" s="23">
        <v>0</v>
      </c>
      <c r="H213" s="23">
        <v>1972761345</v>
      </c>
      <c r="I213" s="23">
        <v>1972761345</v>
      </c>
      <c r="J213" s="23">
        <v>100</v>
      </c>
    </row>
    <row r="214" spans="1:10" ht="25.5" x14ac:dyDescent="0.2">
      <c r="A214" s="21" t="s">
        <v>3015</v>
      </c>
      <c r="B214" s="26" t="s">
        <v>568</v>
      </c>
      <c r="C214" s="23">
        <v>0</v>
      </c>
      <c r="D214" s="23">
        <v>1972761345</v>
      </c>
      <c r="E214" s="23">
        <v>0</v>
      </c>
      <c r="F214" s="23">
        <v>0</v>
      </c>
      <c r="G214" s="23">
        <v>0</v>
      </c>
      <c r="H214" s="23">
        <v>1972761345</v>
      </c>
      <c r="I214" s="23">
        <v>1972761345</v>
      </c>
      <c r="J214" s="23">
        <v>100</v>
      </c>
    </row>
    <row r="215" spans="1:10" x14ac:dyDescent="0.2">
      <c r="A215" s="21" t="s">
        <v>3016</v>
      </c>
      <c r="B215" s="22" t="s">
        <v>3017</v>
      </c>
      <c r="C215" s="23">
        <v>2975592472</v>
      </c>
      <c r="D215" s="23">
        <v>4952761446</v>
      </c>
      <c r="E215" s="23">
        <v>1328664287.3099999</v>
      </c>
      <c r="F215" s="23">
        <v>0</v>
      </c>
      <c r="G215" s="23">
        <v>0</v>
      </c>
      <c r="H215" s="23">
        <v>6599689630.6899996</v>
      </c>
      <c r="I215" s="23">
        <v>6695989811.1899996</v>
      </c>
      <c r="J215" s="23">
        <v>101.459162261998</v>
      </c>
    </row>
    <row r="216" spans="1:10" x14ac:dyDescent="0.2">
      <c r="A216" s="21" t="s">
        <v>3018</v>
      </c>
      <c r="B216" s="22" t="s">
        <v>2648</v>
      </c>
      <c r="C216" s="23">
        <v>2975592472</v>
      </c>
      <c r="D216" s="23">
        <v>4952761446</v>
      </c>
      <c r="E216" s="23">
        <v>1328664287.3099999</v>
      </c>
      <c r="F216" s="23">
        <v>0</v>
      </c>
      <c r="G216" s="23">
        <v>0</v>
      </c>
      <c r="H216" s="23">
        <v>6599689630.6899996</v>
      </c>
      <c r="I216" s="23">
        <v>6695989811.1899996</v>
      </c>
      <c r="J216" s="23">
        <v>101.459162261998</v>
      </c>
    </row>
    <row r="217" spans="1:10" x14ac:dyDescent="0.2">
      <c r="A217" s="21" t="s">
        <v>3019</v>
      </c>
      <c r="B217" s="22" t="s">
        <v>2652</v>
      </c>
      <c r="C217" s="23">
        <v>2975592472</v>
      </c>
      <c r="D217" s="23">
        <v>59648258</v>
      </c>
      <c r="E217" s="23">
        <v>1328664287.3099999</v>
      </c>
      <c r="F217" s="23">
        <v>0</v>
      </c>
      <c r="G217" s="23">
        <v>0</v>
      </c>
      <c r="H217" s="23">
        <v>1706576442.6900001</v>
      </c>
      <c r="I217" s="23">
        <v>1802876623.1900001</v>
      </c>
      <c r="J217" s="23">
        <v>105.642887015844</v>
      </c>
    </row>
    <row r="218" spans="1:10" x14ac:dyDescent="0.2">
      <c r="A218" s="21" t="s">
        <v>3020</v>
      </c>
      <c r="B218" s="22" t="s">
        <v>2654</v>
      </c>
      <c r="C218" s="23">
        <v>2945592472</v>
      </c>
      <c r="D218" s="23">
        <v>0</v>
      </c>
      <c r="E218" s="23">
        <v>1328664287.3099999</v>
      </c>
      <c r="F218" s="23">
        <v>0</v>
      </c>
      <c r="G218" s="23">
        <v>0</v>
      </c>
      <c r="H218" s="23">
        <v>1616928184.6900001</v>
      </c>
      <c r="I218" s="23">
        <v>1616928184.6900001</v>
      </c>
      <c r="J218" s="23">
        <v>100</v>
      </c>
    </row>
    <row r="219" spans="1:10" x14ac:dyDescent="0.2">
      <c r="A219" s="21" t="s">
        <v>3021</v>
      </c>
      <c r="B219" s="22" t="s">
        <v>2669</v>
      </c>
      <c r="C219" s="23">
        <v>2945592472</v>
      </c>
      <c r="D219" s="23">
        <v>0</v>
      </c>
      <c r="E219" s="23">
        <v>1328664287.3099999</v>
      </c>
      <c r="F219" s="23">
        <v>0</v>
      </c>
      <c r="G219" s="23">
        <v>0</v>
      </c>
      <c r="H219" s="23">
        <v>1616928184.6900001</v>
      </c>
      <c r="I219" s="23">
        <v>1616928184.6900001</v>
      </c>
      <c r="J219" s="23">
        <v>100</v>
      </c>
    </row>
    <row r="220" spans="1:10" x14ac:dyDescent="0.2">
      <c r="A220" s="21" t="s">
        <v>3022</v>
      </c>
      <c r="B220" s="22" t="s">
        <v>2671</v>
      </c>
      <c r="C220" s="23">
        <v>2945592472</v>
      </c>
      <c r="D220" s="23">
        <v>0</v>
      </c>
      <c r="E220" s="23">
        <v>1328664287.3099999</v>
      </c>
      <c r="F220" s="23">
        <v>0</v>
      </c>
      <c r="G220" s="23">
        <v>0</v>
      </c>
      <c r="H220" s="23">
        <v>1616928184.6900001</v>
      </c>
      <c r="I220" s="23">
        <v>1616928184.6900001</v>
      </c>
      <c r="J220" s="23">
        <v>100</v>
      </c>
    </row>
    <row r="221" spans="1:10" x14ac:dyDescent="0.2">
      <c r="A221" s="21" t="s">
        <v>3023</v>
      </c>
      <c r="B221" s="22" t="s">
        <v>3024</v>
      </c>
      <c r="C221" s="23">
        <v>2945592472</v>
      </c>
      <c r="D221" s="23">
        <v>0</v>
      </c>
      <c r="E221" s="23">
        <v>1328664287.3099999</v>
      </c>
      <c r="F221" s="23">
        <v>0</v>
      </c>
      <c r="G221" s="23">
        <v>0</v>
      </c>
      <c r="H221" s="23">
        <v>1616928184.6900001</v>
      </c>
      <c r="I221" s="23">
        <v>1616928184.6900001</v>
      </c>
      <c r="J221" s="23">
        <v>100</v>
      </c>
    </row>
    <row r="222" spans="1:10" x14ac:dyDescent="0.2">
      <c r="A222" s="21" t="s">
        <v>3025</v>
      </c>
      <c r="B222" s="22" t="s">
        <v>2701</v>
      </c>
      <c r="C222" s="23">
        <v>30000000</v>
      </c>
      <c r="D222" s="23">
        <v>59648258</v>
      </c>
      <c r="E222" s="23">
        <v>0</v>
      </c>
      <c r="F222" s="23">
        <v>0</v>
      </c>
      <c r="G222" s="23">
        <v>0</v>
      </c>
      <c r="H222" s="23">
        <v>89648258</v>
      </c>
      <c r="I222" s="23">
        <v>185948438.5</v>
      </c>
      <c r="J222" s="23">
        <v>207.42002426862501</v>
      </c>
    </row>
    <row r="223" spans="1:10" x14ac:dyDescent="0.2">
      <c r="A223" s="21" t="s">
        <v>3026</v>
      </c>
      <c r="B223" s="22" t="s">
        <v>2709</v>
      </c>
      <c r="C223" s="23">
        <v>30000000</v>
      </c>
      <c r="D223" s="23">
        <v>59648258</v>
      </c>
      <c r="E223" s="23">
        <v>0</v>
      </c>
      <c r="F223" s="23">
        <v>0</v>
      </c>
      <c r="G223" s="23">
        <v>0</v>
      </c>
      <c r="H223" s="23">
        <v>89648258</v>
      </c>
      <c r="I223" s="23">
        <v>185948438.5</v>
      </c>
      <c r="J223" s="23">
        <v>207.42002426862501</v>
      </c>
    </row>
    <row r="224" spans="1:10" x14ac:dyDescent="0.2">
      <c r="A224" s="21" t="s">
        <v>3027</v>
      </c>
      <c r="B224" s="22" t="s">
        <v>2711</v>
      </c>
      <c r="C224" s="23">
        <v>30000000</v>
      </c>
      <c r="D224" s="23">
        <v>59648258</v>
      </c>
      <c r="E224" s="23">
        <v>0</v>
      </c>
      <c r="F224" s="23">
        <v>0</v>
      </c>
      <c r="G224" s="23">
        <v>0</v>
      </c>
      <c r="H224" s="23">
        <v>89648258</v>
      </c>
      <c r="I224" s="23">
        <v>185948438.5</v>
      </c>
      <c r="J224" s="23">
        <v>207.42002426862501</v>
      </c>
    </row>
    <row r="225" spans="1:13" x14ac:dyDescent="0.2">
      <c r="A225" s="21" t="s">
        <v>3028</v>
      </c>
      <c r="B225" s="22" t="s">
        <v>3029</v>
      </c>
      <c r="C225" s="23">
        <v>30000000</v>
      </c>
      <c r="D225" s="23">
        <v>59648258</v>
      </c>
      <c r="E225" s="23">
        <v>0</v>
      </c>
      <c r="F225" s="23">
        <v>0</v>
      </c>
      <c r="G225" s="23">
        <v>0</v>
      </c>
      <c r="H225" s="23">
        <v>89648258</v>
      </c>
      <c r="I225" s="23">
        <v>185948438.5</v>
      </c>
      <c r="J225" s="23">
        <v>207.42002426862501</v>
      </c>
    </row>
    <row r="226" spans="1:13" x14ac:dyDescent="0.2">
      <c r="A226" s="21" t="s">
        <v>3030</v>
      </c>
      <c r="B226" s="22" t="s">
        <v>2847</v>
      </c>
      <c r="C226" s="23">
        <v>0</v>
      </c>
      <c r="D226" s="23">
        <v>4893113188</v>
      </c>
      <c r="E226" s="23">
        <v>0</v>
      </c>
      <c r="F226" s="23">
        <v>0</v>
      </c>
      <c r="G226" s="23">
        <v>0</v>
      </c>
      <c r="H226" s="23">
        <v>4893113188</v>
      </c>
      <c r="I226" s="23">
        <v>4893113188</v>
      </c>
      <c r="J226" s="23">
        <v>100</v>
      </c>
    </row>
    <row r="227" spans="1:13" x14ac:dyDescent="0.2">
      <c r="A227" s="21" t="s">
        <v>3031</v>
      </c>
      <c r="B227" s="22" t="s">
        <v>2906</v>
      </c>
      <c r="C227" s="23">
        <v>0</v>
      </c>
      <c r="D227" s="23">
        <v>4893113188</v>
      </c>
      <c r="E227" s="23">
        <v>0</v>
      </c>
      <c r="F227" s="23">
        <v>0</v>
      </c>
      <c r="G227" s="23">
        <v>0</v>
      </c>
      <c r="H227" s="23">
        <v>4893113188</v>
      </c>
      <c r="I227" s="23">
        <v>4893113188</v>
      </c>
      <c r="J227" s="23">
        <v>100</v>
      </c>
    </row>
    <row r="228" spans="1:13" x14ac:dyDescent="0.2">
      <c r="A228" s="21" t="s">
        <v>3032</v>
      </c>
      <c r="B228" s="22" t="s">
        <v>2930</v>
      </c>
      <c r="C228" s="23">
        <v>0</v>
      </c>
      <c r="D228" s="23">
        <v>4893113188</v>
      </c>
      <c r="E228" s="23">
        <v>0</v>
      </c>
      <c r="F228" s="23">
        <v>0</v>
      </c>
      <c r="G228" s="23">
        <v>0</v>
      </c>
      <c r="H228" s="23">
        <v>4893113188</v>
      </c>
      <c r="I228" s="23">
        <v>4893113188</v>
      </c>
      <c r="J228" s="23">
        <v>100</v>
      </c>
    </row>
    <row r="229" spans="1:13" x14ac:dyDescent="0.2">
      <c r="A229" s="21" t="s">
        <v>3033</v>
      </c>
      <c r="B229" s="22" t="s">
        <v>2932</v>
      </c>
      <c r="C229" s="23">
        <v>0</v>
      </c>
      <c r="D229" s="23">
        <v>4893113188</v>
      </c>
      <c r="E229" s="23">
        <v>0</v>
      </c>
      <c r="F229" s="23">
        <v>0</v>
      </c>
      <c r="G229" s="23">
        <v>0</v>
      </c>
      <c r="H229" s="23">
        <v>4893113188</v>
      </c>
      <c r="I229" s="23">
        <v>4893113188</v>
      </c>
      <c r="J229" s="23">
        <v>100</v>
      </c>
    </row>
    <row r="230" spans="1:13" x14ac:dyDescent="0.2">
      <c r="A230" s="21" t="s">
        <v>3034</v>
      </c>
      <c r="B230" s="22" t="s">
        <v>3035</v>
      </c>
      <c r="C230" s="23">
        <v>0</v>
      </c>
      <c r="D230" s="23">
        <v>4893113188</v>
      </c>
      <c r="E230" s="23">
        <v>0</v>
      </c>
      <c r="F230" s="23">
        <v>0</v>
      </c>
      <c r="G230" s="23">
        <v>0</v>
      </c>
      <c r="H230" s="23">
        <v>4893113188</v>
      </c>
      <c r="I230" s="23">
        <v>4893113188</v>
      </c>
      <c r="J230" s="23">
        <v>100</v>
      </c>
    </row>
    <row r="231" spans="1:13" x14ac:dyDescent="0.2">
      <c r="A231" s="21" t="s">
        <v>3036</v>
      </c>
      <c r="B231" s="22" t="s">
        <v>732</v>
      </c>
      <c r="C231" s="23">
        <v>2400000000</v>
      </c>
      <c r="D231" s="23">
        <v>0</v>
      </c>
      <c r="E231" s="23">
        <v>0</v>
      </c>
      <c r="F231" s="23">
        <v>0</v>
      </c>
      <c r="G231" s="23">
        <v>0</v>
      </c>
      <c r="H231" s="23">
        <v>2400000000</v>
      </c>
      <c r="I231" s="23">
        <f>+I232</f>
        <v>965994738.88999999</v>
      </c>
      <c r="J231" s="38">
        <f>+I231/H231*100</f>
        <v>40.249780787083331</v>
      </c>
    </row>
    <row r="232" spans="1:13" x14ac:dyDescent="0.2">
      <c r="A232" s="21" t="s">
        <v>3037</v>
      </c>
      <c r="B232" s="22" t="s">
        <v>2648</v>
      </c>
      <c r="C232" s="23">
        <v>2400000000</v>
      </c>
      <c r="D232" s="23">
        <v>0</v>
      </c>
      <c r="E232" s="23">
        <v>0</v>
      </c>
      <c r="F232" s="23">
        <v>0</v>
      </c>
      <c r="G232" s="23">
        <v>0</v>
      </c>
      <c r="H232" s="23">
        <v>2400000000</v>
      </c>
      <c r="I232" s="23">
        <f>+I233+I238</f>
        <v>965994738.88999999</v>
      </c>
      <c r="J232" s="38">
        <f>+I232/H232*100</f>
        <v>40.249780787083331</v>
      </c>
    </row>
    <row r="233" spans="1:13" x14ac:dyDescent="0.2">
      <c r="A233" s="21" t="s">
        <v>3038</v>
      </c>
      <c r="B233" s="22" t="s">
        <v>2785</v>
      </c>
      <c r="C233" s="23">
        <v>1200000000</v>
      </c>
      <c r="D233" s="23">
        <v>0</v>
      </c>
      <c r="E233" s="23">
        <v>0</v>
      </c>
      <c r="F233" s="23">
        <v>0</v>
      </c>
      <c r="G233" s="23">
        <v>0</v>
      </c>
      <c r="H233" s="23">
        <v>1200000000</v>
      </c>
      <c r="I233" s="36">
        <f t="shared" ref="I233:I236" si="0">549274227.89+32460511</f>
        <v>581734738.88999999</v>
      </c>
      <c r="J233" s="38">
        <f t="shared" ref="J233:J236" si="1">+I233/H233*100</f>
        <v>48.477894907499994</v>
      </c>
    </row>
    <row r="234" spans="1:13" x14ac:dyDescent="0.2">
      <c r="A234" s="21" t="s">
        <v>3039</v>
      </c>
      <c r="B234" s="22" t="s">
        <v>26</v>
      </c>
      <c r="C234" s="23">
        <v>1200000000</v>
      </c>
      <c r="D234" s="23">
        <v>0</v>
      </c>
      <c r="E234" s="23">
        <v>0</v>
      </c>
      <c r="F234" s="23">
        <v>0</v>
      </c>
      <c r="G234" s="23">
        <v>0</v>
      </c>
      <c r="H234" s="23">
        <v>1200000000</v>
      </c>
      <c r="I234" s="36">
        <f t="shared" si="0"/>
        <v>581734738.88999999</v>
      </c>
      <c r="J234" s="38">
        <f t="shared" si="1"/>
        <v>48.477894907499994</v>
      </c>
    </row>
    <row r="235" spans="1:13" x14ac:dyDescent="0.2">
      <c r="A235" s="21" t="s">
        <v>3040</v>
      </c>
      <c r="B235" s="22" t="s">
        <v>26</v>
      </c>
      <c r="C235" s="23">
        <v>1200000000</v>
      </c>
      <c r="D235" s="23">
        <v>0</v>
      </c>
      <c r="E235" s="23">
        <v>0</v>
      </c>
      <c r="F235" s="23">
        <v>0</v>
      </c>
      <c r="G235" s="23">
        <v>0</v>
      </c>
      <c r="H235" s="23">
        <v>1200000000</v>
      </c>
      <c r="I235" s="36">
        <f t="shared" si="0"/>
        <v>581734738.88999999</v>
      </c>
      <c r="J235" s="38">
        <f t="shared" si="1"/>
        <v>48.477894907499994</v>
      </c>
    </row>
    <row r="236" spans="1:13" x14ac:dyDescent="0.2">
      <c r="A236" s="21" t="s">
        <v>3041</v>
      </c>
      <c r="B236" s="22" t="s">
        <v>2830</v>
      </c>
      <c r="C236" s="23">
        <v>1200000000</v>
      </c>
      <c r="D236" s="23">
        <v>0</v>
      </c>
      <c r="E236" s="23">
        <v>0</v>
      </c>
      <c r="F236" s="23">
        <v>0</v>
      </c>
      <c r="G236" s="23">
        <v>0</v>
      </c>
      <c r="H236" s="23">
        <v>1200000000</v>
      </c>
      <c r="I236" s="36">
        <f t="shared" si="0"/>
        <v>581734738.88999999</v>
      </c>
      <c r="J236" s="38">
        <f t="shared" si="1"/>
        <v>48.477894907499994</v>
      </c>
    </row>
    <row r="237" spans="1:13" x14ac:dyDescent="0.2">
      <c r="A237" s="21" t="s">
        <v>3042</v>
      </c>
      <c r="B237" s="22" t="s">
        <v>3043</v>
      </c>
      <c r="C237" s="23">
        <v>1200000000</v>
      </c>
      <c r="D237" s="23">
        <v>0</v>
      </c>
      <c r="E237" s="23">
        <v>0</v>
      </c>
      <c r="F237" s="23">
        <v>0</v>
      </c>
      <c r="G237" s="23">
        <v>0</v>
      </c>
      <c r="H237" s="23">
        <v>1200000000</v>
      </c>
      <c r="I237" s="36">
        <f>549274227.89+32460511</f>
        <v>581734738.88999999</v>
      </c>
      <c r="J237" s="38">
        <f>+I237/H237*100</f>
        <v>48.477894907499994</v>
      </c>
      <c r="K237" s="23"/>
      <c r="L237" s="24"/>
      <c r="M237" s="24"/>
    </row>
    <row r="238" spans="1:13" x14ac:dyDescent="0.2">
      <c r="A238" s="21" t="s">
        <v>3044</v>
      </c>
      <c r="B238" s="22" t="s">
        <v>2847</v>
      </c>
      <c r="C238" s="23">
        <v>1200000000</v>
      </c>
      <c r="D238" s="23">
        <v>0</v>
      </c>
      <c r="E238" s="23">
        <v>0</v>
      </c>
      <c r="F238" s="23">
        <v>0</v>
      </c>
      <c r="G238" s="23">
        <v>0</v>
      </c>
      <c r="H238" s="23">
        <v>1200000000</v>
      </c>
      <c r="I238" s="23">
        <v>384260000</v>
      </c>
      <c r="J238" s="23">
        <v>32.021666666666697</v>
      </c>
    </row>
    <row r="239" spans="1:13" x14ac:dyDescent="0.2">
      <c r="A239" s="21" t="s">
        <v>3045</v>
      </c>
      <c r="B239" s="22" t="s">
        <v>757</v>
      </c>
      <c r="C239" s="23">
        <v>1200000000</v>
      </c>
      <c r="D239" s="23">
        <v>0</v>
      </c>
      <c r="E239" s="23">
        <v>0</v>
      </c>
      <c r="F239" s="23">
        <v>0</v>
      </c>
      <c r="G239" s="23">
        <v>0</v>
      </c>
      <c r="H239" s="23">
        <v>1200000000</v>
      </c>
      <c r="I239" s="23">
        <v>384260000</v>
      </c>
      <c r="J239" s="23">
        <v>32.021666666666697</v>
      </c>
    </row>
    <row r="240" spans="1:13" x14ac:dyDescent="0.2">
      <c r="A240" s="21" t="s">
        <v>3046</v>
      </c>
      <c r="B240" s="22" t="s">
        <v>757</v>
      </c>
      <c r="C240" s="23">
        <v>1200000000</v>
      </c>
      <c r="D240" s="23">
        <v>0</v>
      </c>
      <c r="E240" s="23">
        <v>0</v>
      </c>
      <c r="F240" s="23">
        <v>0</v>
      </c>
      <c r="G240" s="23">
        <v>0</v>
      </c>
      <c r="H240" s="23">
        <v>1200000000</v>
      </c>
      <c r="I240" s="23">
        <v>384260000</v>
      </c>
      <c r="J240" s="23">
        <v>32.021666666666697</v>
      </c>
    </row>
    <row r="241" spans="1:10" x14ac:dyDescent="0.2">
      <c r="A241" s="21" t="s">
        <v>3047</v>
      </c>
      <c r="B241" s="22" t="s">
        <v>755</v>
      </c>
      <c r="C241" s="23">
        <v>1200000000</v>
      </c>
      <c r="D241" s="23">
        <v>0</v>
      </c>
      <c r="E241" s="23">
        <v>0</v>
      </c>
      <c r="F241" s="23">
        <v>0</v>
      </c>
      <c r="G241" s="23">
        <v>0</v>
      </c>
      <c r="H241" s="23">
        <v>1200000000</v>
      </c>
      <c r="I241" s="23">
        <v>384260000</v>
      </c>
      <c r="J241" s="23">
        <v>32.021666666666697</v>
      </c>
    </row>
    <row r="242" spans="1:10" x14ac:dyDescent="0.2">
      <c r="A242" s="21" t="s">
        <v>3048</v>
      </c>
      <c r="B242" s="22" t="s">
        <v>755</v>
      </c>
      <c r="C242" s="23">
        <v>1200000000</v>
      </c>
      <c r="D242" s="23">
        <v>0</v>
      </c>
      <c r="E242" s="23">
        <v>0</v>
      </c>
      <c r="F242" s="23">
        <v>0</v>
      </c>
      <c r="G242" s="23">
        <v>0</v>
      </c>
      <c r="H242" s="23">
        <v>1200000000</v>
      </c>
      <c r="I242" s="23">
        <v>384260000</v>
      </c>
      <c r="J242" s="23">
        <v>32.021666666666697</v>
      </c>
    </row>
    <row r="243" spans="1:10" x14ac:dyDescent="0.2">
      <c r="A243" s="21" t="s">
        <v>3049</v>
      </c>
      <c r="B243" s="22" t="s">
        <v>3050</v>
      </c>
      <c r="C243" s="23">
        <v>0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</row>
    <row r="244" spans="1:10" x14ac:dyDescent="0.2">
      <c r="A244" s="21" t="s">
        <v>3051</v>
      </c>
      <c r="B244" s="22" t="s">
        <v>3052</v>
      </c>
      <c r="C244" s="23">
        <v>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</row>
    <row r="245" spans="1:10" x14ac:dyDescent="0.2">
      <c r="A245" s="21" t="s">
        <v>3053</v>
      </c>
      <c r="B245" s="22" t="s">
        <v>3052</v>
      </c>
      <c r="C245" s="23">
        <v>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</row>
    <row r="246" spans="1:10" x14ac:dyDescent="0.2">
      <c r="A246" s="21" t="s">
        <v>3054</v>
      </c>
      <c r="B246" s="22" t="s">
        <v>3055</v>
      </c>
      <c r="C246" s="23">
        <v>24498000000</v>
      </c>
      <c r="D246" s="23">
        <v>1795641821</v>
      </c>
      <c r="E246" s="23">
        <v>12562570517.48</v>
      </c>
      <c r="F246" s="23">
        <v>0</v>
      </c>
      <c r="G246" s="23">
        <v>0</v>
      </c>
      <c r="H246" s="23">
        <v>13731071303.52</v>
      </c>
      <c r="I246" s="23">
        <v>10850810187.719999</v>
      </c>
      <c r="J246" s="23">
        <v>79.023769871024996</v>
      </c>
    </row>
    <row r="247" spans="1:10" x14ac:dyDescent="0.2">
      <c r="A247" s="21" t="s">
        <v>3056</v>
      </c>
      <c r="B247" s="22" t="s">
        <v>2648</v>
      </c>
      <c r="C247" s="23">
        <v>24498000000</v>
      </c>
      <c r="D247" s="23">
        <v>1795641821</v>
      </c>
      <c r="E247" s="23">
        <v>12562570517.48</v>
      </c>
      <c r="F247" s="23">
        <v>0</v>
      </c>
      <c r="G247" s="23">
        <v>0</v>
      </c>
      <c r="H247" s="23">
        <v>13731071303.52</v>
      </c>
      <c r="I247" s="23">
        <v>10850810187.719999</v>
      </c>
      <c r="J247" s="23">
        <v>79.023769871024996</v>
      </c>
    </row>
    <row r="248" spans="1:10" x14ac:dyDescent="0.2">
      <c r="A248" s="21" t="s">
        <v>3057</v>
      </c>
      <c r="B248" s="22" t="s">
        <v>2652</v>
      </c>
      <c r="C248" s="23">
        <v>24498000000</v>
      </c>
      <c r="D248" s="23">
        <v>0</v>
      </c>
      <c r="E248" s="23">
        <v>12562570517.48</v>
      </c>
      <c r="F248" s="23">
        <v>0</v>
      </c>
      <c r="G248" s="23">
        <v>0</v>
      </c>
      <c r="H248" s="23">
        <v>11935429482.52</v>
      </c>
      <c r="I248" s="23">
        <v>9055168366.7199993</v>
      </c>
      <c r="J248" s="23">
        <v>75.867972576786798</v>
      </c>
    </row>
    <row r="249" spans="1:10" x14ac:dyDescent="0.2">
      <c r="A249" s="21" t="s">
        <v>3058</v>
      </c>
      <c r="B249" s="22" t="s">
        <v>2654</v>
      </c>
      <c r="C249" s="23">
        <v>24498000000</v>
      </c>
      <c r="D249" s="23">
        <v>0</v>
      </c>
      <c r="E249" s="23">
        <v>12562570517.48</v>
      </c>
      <c r="F249" s="23">
        <v>0</v>
      </c>
      <c r="G249" s="23">
        <v>0</v>
      </c>
      <c r="H249" s="23">
        <v>11935429482.52</v>
      </c>
      <c r="I249" s="23">
        <v>9055168366.7199993</v>
      </c>
      <c r="J249" s="23">
        <v>75.867972576786798</v>
      </c>
    </row>
    <row r="250" spans="1:10" x14ac:dyDescent="0.2">
      <c r="A250" s="21" t="s">
        <v>3059</v>
      </c>
      <c r="B250" s="22" t="s">
        <v>2656</v>
      </c>
      <c r="C250" s="23">
        <v>24498000000</v>
      </c>
      <c r="D250" s="23">
        <v>0</v>
      </c>
      <c r="E250" s="23">
        <v>12562570517.48</v>
      </c>
      <c r="F250" s="23">
        <v>0</v>
      </c>
      <c r="G250" s="23">
        <v>0</v>
      </c>
      <c r="H250" s="23">
        <v>11935429482.52</v>
      </c>
      <c r="I250" s="23">
        <v>9055168366.7199993</v>
      </c>
      <c r="J250" s="23">
        <v>75.867972576786798</v>
      </c>
    </row>
    <row r="251" spans="1:10" x14ac:dyDescent="0.2">
      <c r="A251" s="21" t="s">
        <v>3060</v>
      </c>
      <c r="B251" s="22" t="s">
        <v>2656</v>
      </c>
      <c r="C251" s="23">
        <v>24498000000</v>
      </c>
      <c r="D251" s="23">
        <v>0</v>
      </c>
      <c r="E251" s="23">
        <v>12562570517.48</v>
      </c>
      <c r="F251" s="23">
        <v>0</v>
      </c>
      <c r="G251" s="23">
        <v>0</v>
      </c>
      <c r="H251" s="23">
        <v>11935429482.52</v>
      </c>
      <c r="I251" s="23">
        <v>9055168366.7199993</v>
      </c>
      <c r="J251" s="23">
        <v>75.867972576786798</v>
      </c>
    </row>
    <row r="252" spans="1:10" x14ac:dyDescent="0.2">
      <c r="A252" s="21" t="s">
        <v>3061</v>
      </c>
      <c r="B252" s="22" t="s">
        <v>3062</v>
      </c>
      <c r="C252" s="23">
        <v>20406000000</v>
      </c>
      <c r="D252" s="23">
        <v>0</v>
      </c>
      <c r="E252" s="23">
        <v>8470570517.4799995</v>
      </c>
      <c r="F252" s="23">
        <v>0</v>
      </c>
      <c r="G252" s="23">
        <v>0</v>
      </c>
      <c r="H252" s="23">
        <v>11935429482.52</v>
      </c>
      <c r="I252" s="23">
        <v>9055168366.7199993</v>
      </c>
      <c r="J252" s="23">
        <v>75.867972576786798</v>
      </c>
    </row>
    <row r="253" spans="1:10" x14ac:dyDescent="0.2">
      <c r="A253" s="21" t="s">
        <v>3063</v>
      </c>
      <c r="B253" s="22" t="s">
        <v>3064</v>
      </c>
      <c r="C253" s="23">
        <v>4092000000</v>
      </c>
      <c r="D253" s="23">
        <v>0</v>
      </c>
      <c r="E253" s="23">
        <v>4092000000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</row>
    <row r="254" spans="1:10" x14ac:dyDescent="0.2">
      <c r="A254" s="21" t="s">
        <v>3065</v>
      </c>
      <c r="B254" s="22" t="s">
        <v>2847</v>
      </c>
      <c r="C254" s="23">
        <v>0</v>
      </c>
      <c r="D254" s="23">
        <v>1795641821</v>
      </c>
      <c r="E254" s="23">
        <v>0</v>
      </c>
      <c r="F254" s="23">
        <v>0</v>
      </c>
      <c r="G254" s="23">
        <v>0</v>
      </c>
      <c r="H254" s="23">
        <v>1795641821</v>
      </c>
      <c r="I254" s="23">
        <v>1795641821</v>
      </c>
      <c r="J254" s="23">
        <v>100</v>
      </c>
    </row>
    <row r="255" spans="1:10" x14ac:dyDescent="0.2">
      <c r="A255" s="21" t="s">
        <v>3066</v>
      </c>
      <c r="B255" s="22" t="s">
        <v>2906</v>
      </c>
      <c r="C255" s="23">
        <v>0</v>
      </c>
      <c r="D255" s="23">
        <v>1795641821</v>
      </c>
      <c r="E255" s="23">
        <v>0</v>
      </c>
      <c r="F255" s="23">
        <v>0</v>
      </c>
      <c r="G255" s="23">
        <v>0</v>
      </c>
      <c r="H255" s="23">
        <v>1795641821</v>
      </c>
      <c r="I255" s="23">
        <v>1795641821</v>
      </c>
      <c r="J255" s="23">
        <v>100</v>
      </c>
    </row>
    <row r="256" spans="1:10" x14ac:dyDescent="0.2">
      <c r="A256" s="21" t="s">
        <v>3067</v>
      </c>
      <c r="B256" s="22" t="s">
        <v>2930</v>
      </c>
      <c r="C256" s="23">
        <v>0</v>
      </c>
      <c r="D256" s="23">
        <v>1795641821</v>
      </c>
      <c r="E256" s="23">
        <v>0</v>
      </c>
      <c r="F256" s="23">
        <v>0</v>
      </c>
      <c r="G256" s="23">
        <v>0</v>
      </c>
      <c r="H256" s="23">
        <v>1795641821</v>
      </c>
      <c r="I256" s="23">
        <v>1795641821</v>
      </c>
      <c r="J256" s="23">
        <v>100</v>
      </c>
    </row>
    <row r="257" spans="1:10" x14ac:dyDescent="0.2">
      <c r="A257" s="21" t="s">
        <v>3068</v>
      </c>
      <c r="B257" s="22" t="s">
        <v>2932</v>
      </c>
      <c r="C257" s="23">
        <v>0</v>
      </c>
      <c r="D257" s="23">
        <v>1795641821</v>
      </c>
      <c r="E257" s="23">
        <v>0</v>
      </c>
      <c r="F257" s="23">
        <v>0</v>
      </c>
      <c r="G257" s="23">
        <v>0</v>
      </c>
      <c r="H257" s="23">
        <v>1795641821</v>
      </c>
      <c r="I257" s="23">
        <v>1795641821</v>
      </c>
      <c r="J257" s="23">
        <v>100</v>
      </c>
    </row>
    <row r="258" spans="1:10" x14ac:dyDescent="0.2">
      <c r="A258" s="21" t="s">
        <v>3069</v>
      </c>
      <c r="B258" s="22" t="s">
        <v>3070</v>
      </c>
      <c r="C258" s="23">
        <v>0</v>
      </c>
      <c r="D258" s="23">
        <v>779780715</v>
      </c>
      <c r="E258" s="23">
        <v>0</v>
      </c>
      <c r="F258" s="23">
        <v>0</v>
      </c>
      <c r="G258" s="23">
        <v>0</v>
      </c>
      <c r="H258" s="23">
        <v>779780715</v>
      </c>
      <c r="I258" s="23">
        <v>779780715</v>
      </c>
      <c r="J258" s="23">
        <v>100</v>
      </c>
    </row>
    <row r="259" spans="1:10" x14ac:dyDescent="0.2">
      <c r="A259" s="21" t="s">
        <v>3071</v>
      </c>
      <c r="B259" s="22" t="s">
        <v>3072</v>
      </c>
      <c r="C259" s="23">
        <v>0</v>
      </c>
      <c r="D259" s="23">
        <v>106068553</v>
      </c>
      <c r="E259" s="23">
        <v>0</v>
      </c>
      <c r="F259" s="23">
        <v>0</v>
      </c>
      <c r="G259" s="23">
        <v>0</v>
      </c>
      <c r="H259" s="23">
        <v>106068553</v>
      </c>
      <c r="I259" s="23">
        <v>106068553</v>
      </c>
      <c r="J259" s="23">
        <v>100</v>
      </c>
    </row>
    <row r="260" spans="1:10" x14ac:dyDescent="0.2">
      <c r="A260" s="21" t="s">
        <v>3073</v>
      </c>
      <c r="B260" s="22" t="s">
        <v>3074</v>
      </c>
      <c r="C260" s="23">
        <v>0</v>
      </c>
      <c r="D260" s="23">
        <v>405273052</v>
      </c>
      <c r="E260" s="23">
        <v>0</v>
      </c>
      <c r="F260" s="23">
        <v>0</v>
      </c>
      <c r="G260" s="23">
        <v>0</v>
      </c>
      <c r="H260" s="23">
        <v>405273052</v>
      </c>
      <c r="I260" s="23">
        <v>405273052</v>
      </c>
      <c r="J260" s="23">
        <v>100</v>
      </c>
    </row>
    <row r="261" spans="1:10" x14ac:dyDescent="0.2">
      <c r="A261" s="21" t="s">
        <v>3075</v>
      </c>
      <c r="B261" s="22" t="s">
        <v>3076</v>
      </c>
      <c r="C261" s="23">
        <v>0</v>
      </c>
      <c r="D261" s="23">
        <v>487532907</v>
      </c>
      <c r="E261" s="23">
        <v>0</v>
      </c>
      <c r="F261" s="23">
        <v>0</v>
      </c>
      <c r="G261" s="23">
        <v>0</v>
      </c>
      <c r="H261" s="23">
        <v>487532907</v>
      </c>
      <c r="I261" s="23">
        <v>487532907</v>
      </c>
      <c r="J261" s="23">
        <v>100</v>
      </c>
    </row>
    <row r="262" spans="1:10" x14ac:dyDescent="0.2">
      <c r="A262" s="21" t="s">
        <v>3077</v>
      </c>
      <c r="B262" s="22" t="s">
        <v>3078</v>
      </c>
      <c r="C262" s="23">
        <v>0</v>
      </c>
      <c r="D262" s="23">
        <v>16986594</v>
      </c>
      <c r="E262" s="23">
        <v>0</v>
      </c>
      <c r="F262" s="23">
        <v>0</v>
      </c>
      <c r="G262" s="23">
        <v>0</v>
      </c>
      <c r="H262" s="23">
        <v>16986594</v>
      </c>
      <c r="I262" s="23">
        <v>16986594</v>
      </c>
      <c r="J262" s="23">
        <v>100</v>
      </c>
    </row>
    <row r="263" spans="1:10" x14ac:dyDescent="0.2">
      <c r="A263" s="21" t="s">
        <v>37</v>
      </c>
      <c r="B263" s="22" t="s">
        <v>3079</v>
      </c>
      <c r="C263" s="23">
        <v>90633422000</v>
      </c>
      <c r="D263" s="23">
        <v>26421522929</v>
      </c>
      <c r="E263" s="23">
        <v>13559613288</v>
      </c>
      <c r="F263" s="23">
        <v>5512610095</v>
      </c>
      <c r="G263" s="23">
        <v>5512610095</v>
      </c>
      <c r="H263" s="23">
        <v>103495331641</v>
      </c>
      <c r="I263" s="23">
        <v>110468398508.84</v>
      </c>
      <c r="J263" s="23">
        <v>106.73756657162801</v>
      </c>
    </row>
    <row r="264" spans="1:10" x14ac:dyDescent="0.2">
      <c r="A264" s="21" t="s">
        <v>3080</v>
      </c>
      <c r="B264" s="22" t="s">
        <v>3081</v>
      </c>
      <c r="C264" s="23">
        <v>2611267757</v>
      </c>
      <c r="D264" s="23">
        <v>324237047</v>
      </c>
      <c r="E264" s="23">
        <v>258442546</v>
      </c>
      <c r="F264" s="23">
        <v>0</v>
      </c>
      <c r="G264" s="23">
        <v>0</v>
      </c>
      <c r="H264" s="23">
        <v>2677062258</v>
      </c>
      <c r="I264" s="23">
        <v>2674888754.8699999</v>
      </c>
      <c r="J264" s="23">
        <v>99.918810138856301</v>
      </c>
    </row>
    <row r="265" spans="1:10" x14ac:dyDescent="0.2">
      <c r="A265" s="21" t="s">
        <v>3082</v>
      </c>
      <c r="B265" s="22" t="s">
        <v>2648</v>
      </c>
      <c r="C265" s="23">
        <v>2611267757</v>
      </c>
      <c r="D265" s="23">
        <v>324237047</v>
      </c>
      <c r="E265" s="23">
        <v>258442546</v>
      </c>
      <c r="F265" s="23">
        <v>0</v>
      </c>
      <c r="G265" s="23">
        <v>0</v>
      </c>
      <c r="H265" s="23">
        <v>2677062258</v>
      </c>
      <c r="I265" s="23">
        <v>2674888754.8699999</v>
      </c>
      <c r="J265" s="23">
        <v>99.918810138856301</v>
      </c>
    </row>
    <row r="266" spans="1:10" x14ac:dyDescent="0.2">
      <c r="A266" s="21" t="s">
        <v>3083</v>
      </c>
      <c r="B266" s="22" t="s">
        <v>2652</v>
      </c>
      <c r="C266" s="23">
        <v>8103000</v>
      </c>
      <c r="D266" s="23">
        <v>0</v>
      </c>
      <c r="E266" s="23">
        <v>0</v>
      </c>
      <c r="F266" s="23">
        <v>0</v>
      </c>
      <c r="G266" s="23">
        <v>0</v>
      </c>
      <c r="H266" s="23">
        <v>8103000</v>
      </c>
      <c r="I266" s="23">
        <v>10729387</v>
      </c>
      <c r="J266" s="23">
        <v>132.41252622485499</v>
      </c>
    </row>
    <row r="267" spans="1:10" x14ac:dyDescent="0.2">
      <c r="A267" s="21" t="s">
        <v>3084</v>
      </c>
      <c r="B267" s="22" t="s">
        <v>2701</v>
      </c>
      <c r="C267" s="23">
        <v>8103000</v>
      </c>
      <c r="D267" s="23">
        <v>0</v>
      </c>
      <c r="E267" s="23">
        <v>0</v>
      </c>
      <c r="F267" s="23">
        <v>0</v>
      </c>
      <c r="G267" s="23">
        <v>0</v>
      </c>
      <c r="H267" s="23">
        <v>8103000</v>
      </c>
      <c r="I267" s="23">
        <v>10729387</v>
      </c>
      <c r="J267" s="23">
        <v>132.41252622485499</v>
      </c>
    </row>
    <row r="268" spans="1:10" x14ac:dyDescent="0.2">
      <c r="A268" s="21" t="s">
        <v>3085</v>
      </c>
      <c r="B268" s="22" t="s">
        <v>2740</v>
      </c>
      <c r="C268" s="23">
        <v>8103000</v>
      </c>
      <c r="D268" s="23">
        <v>0</v>
      </c>
      <c r="E268" s="23">
        <v>0</v>
      </c>
      <c r="F268" s="23">
        <v>0</v>
      </c>
      <c r="G268" s="23">
        <v>0</v>
      </c>
      <c r="H268" s="23">
        <v>8103000</v>
      </c>
      <c r="I268" s="23">
        <v>10729387</v>
      </c>
      <c r="J268" s="23">
        <v>132.41252622485499</v>
      </c>
    </row>
    <row r="269" spans="1:10" x14ac:dyDescent="0.2">
      <c r="A269" s="21" t="s">
        <v>3086</v>
      </c>
      <c r="B269" s="22" t="s">
        <v>2742</v>
      </c>
      <c r="C269" s="23">
        <v>8103000</v>
      </c>
      <c r="D269" s="23">
        <v>0</v>
      </c>
      <c r="E269" s="23">
        <v>0</v>
      </c>
      <c r="F269" s="23">
        <v>0</v>
      </c>
      <c r="G269" s="23">
        <v>0</v>
      </c>
      <c r="H269" s="23">
        <v>8103000</v>
      </c>
      <c r="I269" s="23">
        <v>10729387</v>
      </c>
      <c r="J269" s="23">
        <v>132.41252622485499</v>
      </c>
    </row>
    <row r="270" spans="1:10" x14ac:dyDescent="0.2">
      <c r="A270" s="21" t="s">
        <v>3087</v>
      </c>
      <c r="B270" s="22" t="s">
        <v>3088</v>
      </c>
      <c r="C270" s="23">
        <v>8103000</v>
      </c>
      <c r="D270" s="23">
        <v>0</v>
      </c>
      <c r="E270" s="23">
        <v>0</v>
      </c>
      <c r="F270" s="23">
        <v>0</v>
      </c>
      <c r="G270" s="23">
        <v>0</v>
      </c>
      <c r="H270" s="23">
        <v>8103000</v>
      </c>
      <c r="I270" s="23">
        <v>10729387</v>
      </c>
      <c r="J270" s="23">
        <v>132.41252622485499</v>
      </c>
    </row>
    <row r="271" spans="1:10" x14ac:dyDescent="0.2">
      <c r="A271" s="21" t="s">
        <v>3089</v>
      </c>
      <c r="B271" s="22" t="s">
        <v>2785</v>
      </c>
      <c r="C271" s="23">
        <v>2593840757</v>
      </c>
      <c r="D271" s="23">
        <v>72100000</v>
      </c>
      <c r="E271" s="23">
        <v>258442546</v>
      </c>
      <c r="F271" s="23">
        <v>0</v>
      </c>
      <c r="G271" s="23">
        <v>0</v>
      </c>
      <c r="H271" s="23">
        <v>2407498211</v>
      </c>
      <c r="I271" s="23">
        <v>2407498211</v>
      </c>
      <c r="J271" s="23">
        <v>100</v>
      </c>
    </row>
    <row r="272" spans="1:10" x14ac:dyDescent="0.2">
      <c r="A272" s="21" t="s">
        <v>3090</v>
      </c>
      <c r="B272" s="22" t="s">
        <v>2787</v>
      </c>
      <c r="C272" s="23">
        <v>2510823000</v>
      </c>
      <c r="D272" s="23">
        <v>0</v>
      </c>
      <c r="E272" s="23">
        <v>258442546</v>
      </c>
      <c r="F272" s="23">
        <v>0</v>
      </c>
      <c r="G272" s="23">
        <v>0</v>
      </c>
      <c r="H272" s="23">
        <v>2252380454</v>
      </c>
      <c r="I272" s="23">
        <v>2252380454</v>
      </c>
      <c r="J272" s="23">
        <v>100</v>
      </c>
    </row>
    <row r="273" spans="1:10" x14ac:dyDescent="0.2">
      <c r="A273" s="21" t="s">
        <v>3091</v>
      </c>
      <c r="B273" s="22" t="s">
        <v>2365</v>
      </c>
      <c r="C273" s="23">
        <v>2510823000</v>
      </c>
      <c r="D273" s="23">
        <v>0</v>
      </c>
      <c r="E273" s="23">
        <v>258442546</v>
      </c>
      <c r="F273" s="23">
        <v>0</v>
      </c>
      <c r="G273" s="23">
        <v>0</v>
      </c>
      <c r="H273" s="23">
        <v>2252380454</v>
      </c>
      <c r="I273" s="23">
        <v>2252380454</v>
      </c>
      <c r="J273" s="23">
        <v>100</v>
      </c>
    </row>
    <row r="274" spans="1:10" x14ac:dyDescent="0.2">
      <c r="A274" s="21" t="s">
        <v>3092</v>
      </c>
      <c r="B274" s="22" t="s">
        <v>703</v>
      </c>
      <c r="C274" s="23">
        <v>2510823000</v>
      </c>
      <c r="D274" s="23">
        <v>0</v>
      </c>
      <c r="E274" s="23">
        <v>258442546</v>
      </c>
      <c r="F274" s="23">
        <v>0</v>
      </c>
      <c r="G274" s="23">
        <v>0</v>
      </c>
      <c r="H274" s="23">
        <v>2252380454</v>
      </c>
      <c r="I274" s="23">
        <v>2252380454</v>
      </c>
      <c r="J274" s="23">
        <v>100</v>
      </c>
    </row>
    <row r="275" spans="1:10" x14ac:dyDescent="0.2">
      <c r="A275" s="21" t="s">
        <v>3093</v>
      </c>
      <c r="B275" s="22" t="s">
        <v>3094</v>
      </c>
      <c r="C275" s="23">
        <v>2258000000</v>
      </c>
      <c r="D275" s="23">
        <v>0</v>
      </c>
      <c r="E275" s="23">
        <v>156644327</v>
      </c>
      <c r="F275" s="23">
        <v>0</v>
      </c>
      <c r="G275" s="23">
        <v>0</v>
      </c>
      <c r="H275" s="23">
        <v>2101355673</v>
      </c>
      <c r="I275" s="23">
        <v>2101355673</v>
      </c>
      <c r="J275" s="23">
        <v>100</v>
      </c>
    </row>
    <row r="276" spans="1:10" x14ac:dyDescent="0.2">
      <c r="A276" s="21" t="s">
        <v>3095</v>
      </c>
      <c r="B276" s="22" t="s">
        <v>3096</v>
      </c>
      <c r="C276" s="23">
        <v>252823000</v>
      </c>
      <c r="D276" s="23">
        <v>0</v>
      </c>
      <c r="E276" s="23">
        <v>101798219</v>
      </c>
      <c r="F276" s="23">
        <v>0</v>
      </c>
      <c r="G276" s="23">
        <v>0</v>
      </c>
      <c r="H276" s="23">
        <v>151024781</v>
      </c>
      <c r="I276" s="23">
        <v>151024781</v>
      </c>
      <c r="J276" s="23">
        <v>100</v>
      </c>
    </row>
    <row r="277" spans="1:10" x14ac:dyDescent="0.2">
      <c r="A277" s="21" t="s">
        <v>3097</v>
      </c>
      <c r="B277" s="22" t="s">
        <v>26</v>
      </c>
      <c r="C277" s="23">
        <v>83017757</v>
      </c>
      <c r="D277" s="23">
        <v>72100000</v>
      </c>
      <c r="E277" s="23">
        <v>0</v>
      </c>
      <c r="F277" s="23">
        <v>0</v>
      </c>
      <c r="G277" s="23">
        <v>0</v>
      </c>
      <c r="H277" s="23">
        <v>155117757</v>
      </c>
      <c r="I277" s="23">
        <v>155117757</v>
      </c>
      <c r="J277" s="23">
        <v>100</v>
      </c>
    </row>
    <row r="278" spans="1:10" x14ac:dyDescent="0.2">
      <c r="A278" s="21" t="s">
        <v>3098</v>
      </c>
      <c r="B278" s="22" t="s">
        <v>26</v>
      </c>
      <c r="C278" s="23">
        <v>83017757</v>
      </c>
      <c r="D278" s="23">
        <v>72100000</v>
      </c>
      <c r="E278" s="23">
        <v>0</v>
      </c>
      <c r="F278" s="23">
        <v>0</v>
      </c>
      <c r="G278" s="23">
        <v>0</v>
      </c>
      <c r="H278" s="23">
        <v>155117757</v>
      </c>
      <c r="I278" s="23">
        <v>155117757</v>
      </c>
      <c r="J278" s="23">
        <v>100</v>
      </c>
    </row>
    <row r="279" spans="1:10" x14ac:dyDescent="0.2">
      <c r="A279" s="21" t="s">
        <v>3099</v>
      </c>
      <c r="B279" s="22" t="s">
        <v>2830</v>
      </c>
      <c r="C279" s="23">
        <v>83017757</v>
      </c>
      <c r="D279" s="23">
        <v>72100000</v>
      </c>
      <c r="E279" s="23">
        <v>0</v>
      </c>
      <c r="F279" s="23">
        <v>0</v>
      </c>
      <c r="G279" s="23">
        <v>0</v>
      </c>
      <c r="H279" s="23">
        <v>155117757</v>
      </c>
      <c r="I279" s="23">
        <v>155117757</v>
      </c>
      <c r="J279" s="23">
        <v>100</v>
      </c>
    </row>
    <row r="280" spans="1:10" x14ac:dyDescent="0.2">
      <c r="A280" s="21" t="s">
        <v>3100</v>
      </c>
      <c r="B280" s="22" t="s">
        <v>3101</v>
      </c>
      <c r="C280" s="23">
        <v>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</row>
    <row r="281" spans="1:10" x14ac:dyDescent="0.2">
      <c r="A281" s="21" t="s">
        <v>3102</v>
      </c>
      <c r="B281" s="22" t="s">
        <v>3103</v>
      </c>
      <c r="C281" s="23">
        <v>83017757</v>
      </c>
      <c r="D281" s="23">
        <v>0</v>
      </c>
      <c r="E281" s="23">
        <v>0</v>
      </c>
      <c r="F281" s="23">
        <v>0</v>
      </c>
      <c r="G281" s="23">
        <v>0</v>
      </c>
      <c r="H281" s="23">
        <v>83017757</v>
      </c>
      <c r="I281" s="23">
        <v>83017757</v>
      </c>
      <c r="J281" s="23">
        <v>100</v>
      </c>
    </row>
    <row r="282" spans="1:10" x14ac:dyDescent="0.2">
      <c r="A282" s="21" t="s">
        <v>3104</v>
      </c>
      <c r="B282" s="22" t="s">
        <v>3105</v>
      </c>
      <c r="C282" s="23">
        <v>0</v>
      </c>
      <c r="D282" s="23">
        <v>72100000</v>
      </c>
      <c r="E282" s="23">
        <v>0</v>
      </c>
      <c r="F282" s="23">
        <v>0</v>
      </c>
      <c r="G282" s="23">
        <v>0</v>
      </c>
      <c r="H282" s="23">
        <v>72100000</v>
      </c>
      <c r="I282" s="23">
        <v>72100000</v>
      </c>
      <c r="J282" s="23">
        <v>100</v>
      </c>
    </row>
    <row r="283" spans="1:10" x14ac:dyDescent="0.2">
      <c r="A283" s="21" t="s">
        <v>3106</v>
      </c>
      <c r="B283" s="22" t="s">
        <v>2847</v>
      </c>
      <c r="C283" s="23">
        <v>9324000</v>
      </c>
      <c r="D283" s="23">
        <v>252137047</v>
      </c>
      <c r="E283" s="23">
        <v>0</v>
      </c>
      <c r="F283" s="23">
        <v>0</v>
      </c>
      <c r="G283" s="23">
        <v>0</v>
      </c>
      <c r="H283" s="23">
        <v>261461047</v>
      </c>
      <c r="I283" s="23">
        <v>256661156.87</v>
      </c>
      <c r="J283" s="23">
        <v>98.164204501942493</v>
      </c>
    </row>
    <row r="284" spans="1:10" x14ac:dyDescent="0.2">
      <c r="A284" s="21" t="s">
        <v>3107</v>
      </c>
      <c r="B284" s="22" t="s">
        <v>2855</v>
      </c>
      <c r="C284" s="23">
        <v>9324000</v>
      </c>
      <c r="D284" s="23">
        <v>0</v>
      </c>
      <c r="E284" s="23">
        <v>0</v>
      </c>
      <c r="F284" s="23">
        <v>0</v>
      </c>
      <c r="G284" s="23">
        <v>0</v>
      </c>
      <c r="H284" s="23">
        <v>9324000</v>
      </c>
      <c r="I284" s="23">
        <v>4524109.87</v>
      </c>
      <c r="J284" s="23">
        <v>48.521126876876892</v>
      </c>
    </row>
    <row r="285" spans="1:10" x14ac:dyDescent="0.2">
      <c r="A285" s="21" t="s">
        <v>3108</v>
      </c>
      <c r="B285" s="22" t="s">
        <v>2857</v>
      </c>
      <c r="C285" s="23">
        <v>9324000</v>
      </c>
      <c r="D285" s="23">
        <v>0</v>
      </c>
      <c r="E285" s="23">
        <v>0</v>
      </c>
      <c r="F285" s="23">
        <v>0</v>
      </c>
      <c r="G285" s="23">
        <v>0</v>
      </c>
      <c r="H285" s="23">
        <v>9324000</v>
      </c>
      <c r="I285" s="23">
        <v>4524109.87</v>
      </c>
      <c r="J285" s="23">
        <v>48.521126876876892</v>
      </c>
    </row>
    <row r="286" spans="1:10" x14ac:dyDescent="0.2">
      <c r="A286" s="21" t="s">
        <v>3109</v>
      </c>
      <c r="B286" s="22" t="s">
        <v>2859</v>
      </c>
      <c r="C286" s="23">
        <v>9324000</v>
      </c>
      <c r="D286" s="23">
        <v>0</v>
      </c>
      <c r="E286" s="23">
        <v>0</v>
      </c>
      <c r="F286" s="23">
        <v>0</v>
      </c>
      <c r="G286" s="23">
        <v>0</v>
      </c>
      <c r="H286" s="23">
        <v>9324000</v>
      </c>
      <c r="I286" s="23">
        <v>4524109.87</v>
      </c>
      <c r="J286" s="23">
        <v>48.521126876876892</v>
      </c>
    </row>
    <row r="287" spans="1:10" ht="38.25" x14ac:dyDescent="0.2">
      <c r="A287" s="21" t="s">
        <v>3110</v>
      </c>
      <c r="B287" s="26" t="s">
        <v>3111</v>
      </c>
      <c r="C287" s="23">
        <v>9324000</v>
      </c>
      <c r="D287" s="23">
        <v>0</v>
      </c>
      <c r="E287" s="23">
        <v>0</v>
      </c>
      <c r="F287" s="23">
        <v>0</v>
      </c>
      <c r="G287" s="23">
        <v>0</v>
      </c>
      <c r="H287" s="23">
        <v>9324000</v>
      </c>
      <c r="I287" s="23">
        <v>4524109.87</v>
      </c>
      <c r="J287" s="23">
        <v>48.521126876876892</v>
      </c>
    </row>
    <row r="288" spans="1:10" x14ac:dyDescent="0.2">
      <c r="A288" s="21" t="s">
        <v>3112</v>
      </c>
      <c r="B288" s="22" t="s">
        <v>2906</v>
      </c>
      <c r="C288" s="23">
        <v>0</v>
      </c>
      <c r="D288" s="23">
        <v>252137047</v>
      </c>
      <c r="E288" s="23">
        <v>0</v>
      </c>
      <c r="F288" s="23">
        <v>0</v>
      </c>
      <c r="G288" s="23">
        <v>0</v>
      </c>
      <c r="H288" s="23">
        <v>252137047</v>
      </c>
      <c r="I288" s="23">
        <v>252137047</v>
      </c>
      <c r="J288" s="23">
        <v>100</v>
      </c>
    </row>
    <row r="289" spans="1:10" x14ac:dyDescent="0.2">
      <c r="A289" s="21" t="s">
        <v>3113</v>
      </c>
      <c r="B289" s="22" t="s">
        <v>3114</v>
      </c>
      <c r="C289" s="23">
        <v>0</v>
      </c>
      <c r="D289" s="23">
        <v>252137047</v>
      </c>
      <c r="E289" s="23">
        <v>0</v>
      </c>
      <c r="F289" s="23">
        <v>0</v>
      </c>
      <c r="G289" s="23">
        <v>0</v>
      </c>
      <c r="H289" s="23">
        <v>252137047</v>
      </c>
      <c r="I289" s="23">
        <v>252137047</v>
      </c>
      <c r="J289" s="23">
        <v>100</v>
      </c>
    </row>
    <row r="290" spans="1:10" x14ac:dyDescent="0.2">
      <c r="A290" s="21" t="s">
        <v>3115</v>
      </c>
      <c r="B290" s="22" t="s">
        <v>3116</v>
      </c>
      <c r="C290" s="23">
        <v>0</v>
      </c>
      <c r="D290" s="23">
        <v>252137047</v>
      </c>
      <c r="E290" s="23">
        <v>0</v>
      </c>
      <c r="F290" s="23">
        <v>0</v>
      </c>
      <c r="G290" s="23">
        <v>0</v>
      </c>
      <c r="H290" s="23">
        <v>252137047</v>
      </c>
      <c r="I290" s="23">
        <v>252137047</v>
      </c>
      <c r="J290" s="23">
        <v>100</v>
      </c>
    </row>
    <row r="291" spans="1:10" x14ac:dyDescent="0.2">
      <c r="A291" s="21" t="s">
        <v>3117</v>
      </c>
      <c r="B291" s="22" t="s">
        <v>3118</v>
      </c>
      <c r="C291" s="23">
        <v>0</v>
      </c>
      <c r="D291" s="23">
        <v>11913551</v>
      </c>
      <c r="E291" s="23">
        <v>0</v>
      </c>
      <c r="F291" s="23">
        <v>0</v>
      </c>
      <c r="G291" s="23">
        <v>0</v>
      </c>
      <c r="H291" s="23">
        <v>11913551</v>
      </c>
      <c r="I291" s="23">
        <v>11913551</v>
      </c>
      <c r="J291" s="23">
        <v>100</v>
      </c>
    </row>
    <row r="292" spans="1:10" ht="25.5" x14ac:dyDescent="0.2">
      <c r="A292" s="21" t="s">
        <v>3119</v>
      </c>
      <c r="B292" s="26" t="s">
        <v>3120</v>
      </c>
      <c r="C292" s="23">
        <v>0</v>
      </c>
      <c r="D292" s="23">
        <v>166856928</v>
      </c>
      <c r="E292" s="23">
        <v>0</v>
      </c>
      <c r="F292" s="23">
        <v>0</v>
      </c>
      <c r="G292" s="23">
        <v>0</v>
      </c>
      <c r="H292" s="23">
        <v>166856928</v>
      </c>
      <c r="I292" s="23">
        <v>166856928</v>
      </c>
      <c r="J292" s="23">
        <v>100</v>
      </c>
    </row>
    <row r="293" spans="1:10" x14ac:dyDescent="0.2">
      <c r="A293" s="21" t="s">
        <v>3121</v>
      </c>
      <c r="B293" s="22" t="s">
        <v>3122</v>
      </c>
      <c r="C293" s="23">
        <v>0</v>
      </c>
      <c r="D293" s="23">
        <v>26523082</v>
      </c>
      <c r="E293" s="23">
        <v>0</v>
      </c>
      <c r="F293" s="23">
        <v>0</v>
      </c>
      <c r="G293" s="23">
        <v>0</v>
      </c>
      <c r="H293" s="23">
        <v>26523082</v>
      </c>
      <c r="I293" s="23">
        <v>26523082</v>
      </c>
      <c r="J293" s="23">
        <v>100</v>
      </c>
    </row>
    <row r="294" spans="1:10" x14ac:dyDescent="0.2">
      <c r="A294" s="21" t="s">
        <v>3123</v>
      </c>
      <c r="B294" s="22" t="s">
        <v>3124</v>
      </c>
      <c r="C294" s="23">
        <v>0</v>
      </c>
      <c r="D294" s="23">
        <v>2046065</v>
      </c>
      <c r="E294" s="23">
        <v>0</v>
      </c>
      <c r="F294" s="23">
        <v>0</v>
      </c>
      <c r="G294" s="23">
        <v>0</v>
      </c>
      <c r="H294" s="23">
        <v>2046065</v>
      </c>
      <c r="I294" s="23">
        <v>2046065</v>
      </c>
      <c r="J294" s="23">
        <v>100</v>
      </c>
    </row>
    <row r="295" spans="1:10" ht="38.25" x14ac:dyDescent="0.2">
      <c r="A295" s="21" t="s">
        <v>3125</v>
      </c>
      <c r="B295" s="26" t="s">
        <v>2523</v>
      </c>
      <c r="C295" s="23">
        <v>0</v>
      </c>
      <c r="D295" s="23">
        <v>6143500</v>
      </c>
      <c r="E295" s="23">
        <v>0</v>
      </c>
      <c r="F295" s="23">
        <v>0</v>
      </c>
      <c r="G295" s="23">
        <v>0</v>
      </c>
      <c r="H295" s="23">
        <v>6143500</v>
      </c>
      <c r="I295" s="23">
        <v>6143500</v>
      </c>
      <c r="J295" s="23">
        <v>100</v>
      </c>
    </row>
    <row r="296" spans="1:10" ht="25.5" x14ac:dyDescent="0.2">
      <c r="A296" s="21" t="s">
        <v>3126</v>
      </c>
      <c r="B296" s="26" t="s">
        <v>2478</v>
      </c>
      <c r="C296" s="23">
        <v>0</v>
      </c>
      <c r="D296" s="23">
        <v>8678826</v>
      </c>
      <c r="E296" s="23">
        <v>0</v>
      </c>
      <c r="F296" s="23">
        <v>0</v>
      </c>
      <c r="G296" s="23">
        <v>0</v>
      </c>
      <c r="H296" s="23">
        <v>8678826</v>
      </c>
      <c r="I296" s="23">
        <v>8678826</v>
      </c>
      <c r="J296" s="23">
        <v>100</v>
      </c>
    </row>
    <row r="297" spans="1:10" x14ac:dyDescent="0.2">
      <c r="A297" s="21" t="s">
        <v>3127</v>
      </c>
      <c r="B297" s="22" t="s">
        <v>3128</v>
      </c>
      <c r="C297" s="23">
        <v>0</v>
      </c>
      <c r="D297" s="23">
        <v>845600</v>
      </c>
      <c r="E297" s="23">
        <v>0</v>
      </c>
      <c r="F297" s="23">
        <v>0</v>
      </c>
      <c r="G297" s="23">
        <v>0</v>
      </c>
      <c r="H297" s="23">
        <v>845600</v>
      </c>
      <c r="I297" s="23">
        <v>845600</v>
      </c>
      <c r="J297" s="23">
        <v>100</v>
      </c>
    </row>
    <row r="298" spans="1:10" x14ac:dyDescent="0.2">
      <c r="A298" s="21" t="s">
        <v>3129</v>
      </c>
      <c r="B298" s="22" t="s">
        <v>2407</v>
      </c>
      <c r="C298" s="23">
        <v>0</v>
      </c>
      <c r="D298" s="23">
        <v>6800000</v>
      </c>
      <c r="E298" s="23">
        <v>0</v>
      </c>
      <c r="F298" s="23">
        <v>0</v>
      </c>
      <c r="G298" s="23">
        <v>0</v>
      </c>
      <c r="H298" s="23">
        <v>6800000</v>
      </c>
      <c r="I298" s="23">
        <v>6800000</v>
      </c>
      <c r="J298" s="23">
        <v>100</v>
      </c>
    </row>
    <row r="299" spans="1:10" x14ac:dyDescent="0.2">
      <c r="A299" s="21" t="s">
        <v>3130</v>
      </c>
      <c r="B299" s="22" t="s">
        <v>3131</v>
      </c>
      <c r="C299" s="23">
        <v>0</v>
      </c>
      <c r="D299" s="23">
        <v>16229187</v>
      </c>
      <c r="E299" s="23">
        <v>0</v>
      </c>
      <c r="F299" s="23">
        <v>0</v>
      </c>
      <c r="G299" s="23">
        <v>0</v>
      </c>
      <c r="H299" s="23">
        <v>16229187</v>
      </c>
      <c r="I299" s="23">
        <v>16229187</v>
      </c>
      <c r="J299" s="23">
        <v>100</v>
      </c>
    </row>
    <row r="300" spans="1:10" x14ac:dyDescent="0.2">
      <c r="A300" s="21" t="s">
        <v>3132</v>
      </c>
      <c r="B300" s="22" t="s">
        <v>2490</v>
      </c>
      <c r="C300" s="23">
        <v>0</v>
      </c>
      <c r="D300" s="23">
        <v>6100308</v>
      </c>
      <c r="E300" s="23">
        <v>0</v>
      </c>
      <c r="F300" s="23">
        <v>0</v>
      </c>
      <c r="G300" s="23">
        <v>0</v>
      </c>
      <c r="H300" s="23">
        <v>6100308</v>
      </c>
      <c r="I300" s="23">
        <v>6100308</v>
      </c>
      <c r="J300" s="23">
        <v>100</v>
      </c>
    </row>
    <row r="301" spans="1:10" x14ac:dyDescent="0.2">
      <c r="A301" s="21" t="s">
        <v>3133</v>
      </c>
      <c r="B301" s="22" t="s">
        <v>3134</v>
      </c>
      <c r="C301" s="23">
        <v>86045256000</v>
      </c>
      <c r="D301" s="23">
        <v>25384731598</v>
      </c>
      <c r="E301" s="23">
        <v>13123216661</v>
      </c>
      <c r="F301" s="23">
        <v>5512610095</v>
      </c>
      <c r="G301" s="23">
        <v>5512610095</v>
      </c>
      <c r="H301" s="23">
        <v>98306770937</v>
      </c>
      <c r="I301" s="23">
        <v>105281709805.7</v>
      </c>
      <c r="J301" s="23">
        <v>107.095074736174</v>
      </c>
    </row>
    <row r="302" spans="1:10" x14ac:dyDescent="0.2">
      <c r="A302" s="21" t="s">
        <v>3135</v>
      </c>
      <c r="B302" s="22" t="s">
        <v>2648</v>
      </c>
      <c r="C302" s="23">
        <v>86045256000</v>
      </c>
      <c r="D302" s="23">
        <v>25384731598</v>
      </c>
      <c r="E302" s="23">
        <v>13123216661</v>
      </c>
      <c r="F302" s="23">
        <v>5512610095</v>
      </c>
      <c r="G302" s="23">
        <v>5512610095</v>
      </c>
      <c r="H302" s="23">
        <v>98306770937</v>
      </c>
      <c r="I302" s="23">
        <v>105281709805.7</v>
      </c>
      <c r="J302" s="23">
        <v>107.095074736174</v>
      </c>
    </row>
    <row r="303" spans="1:10" x14ac:dyDescent="0.2">
      <c r="A303" s="21" t="s">
        <v>3136</v>
      </c>
      <c r="B303" s="22" t="s">
        <v>2785</v>
      </c>
      <c r="C303" s="23">
        <v>85955698000</v>
      </c>
      <c r="D303" s="23">
        <v>16884778617</v>
      </c>
      <c r="E303" s="23">
        <v>13041950069</v>
      </c>
      <c r="F303" s="23">
        <v>5512610095</v>
      </c>
      <c r="G303" s="23">
        <v>5512610095</v>
      </c>
      <c r="H303" s="23">
        <v>89798526548</v>
      </c>
      <c r="I303" s="23">
        <v>96773465410.110001</v>
      </c>
      <c r="J303" s="23">
        <v>107.76731994414401</v>
      </c>
    </row>
    <row r="304" spans="1:10" x14ac:dyDescent="0.2">
      <c r="A304" s="21" t="s">
        <v>3137</v>
      </c>
      <c r="B304" s="22" t="s">
        <v>2787</v>
      </c>
      <c r="C304" s="23">
        <v>29683401000</v>
      </c>
      <c r="D304" s="23">
        <v>102682649</v>
      </c>
      <c r="E304" s="23">
        <v>1202912418</v>
      </c>
      <c r="F304" s="23">
        <v>0</v>
      </c>
      <c r="G304" s="23">
        <v>0</v>
      </c>
      <c r="H304" s="23">
        <v>28583171231</v>
      </c>
      <c r="I304" s="23">
        <v>28583171231.900002</v>
      </c>
      <c r="J304" s="23">
        <v>100.000000003149</v>
      </c>
    </row>
    <row r="305" spans="1:10" x14ac:dyDescent="0.2">
      <c r="A305" s="21" t="s">
        <v>3138</v>
      </c>
      <c r="B305" s="22" t="s">
        <v>2365</v>
      </c>
      <c r="C305" s="23">
        <v>29683401000</v>
      </c>
      <c r="D305" s="23">
        <v>102682649</v>
      </c>
      <c r="E305" s="23">
        <v>1202912418</v>
      </c>
      <c r="F305" s="23">
        <v>0</v>
      </c>
      <c r="G305" s="23">
        <v>0</v>
      </c>
      <c r="H305" s="23">
        <v>28583171231</v>
      </c>
      <c r="I305" s="23">
        <v>28583171231.900002</v>
      </c>
      <c r="J305" s="23">
        <v>100.000000003149</v>
      </c>
    </row>
    <row r="306" spans="1:10" x14ac:dyDescent="0.2">
      <c r="A306" s="21" t="s">
        <v>3139</v>
      </c>
      <c r="B306" s="22" t="s">
        <v>703</v>
      </c>
      <c r="C306" s="23">
        <v>29683401000</v>
      </c>
      <c r="D306" s="23">
        <v>102682649</v>
      </c>
      <c r="E306" s="23">
        <v>1202912418</v>
      </c>
      <c r="F306" s="23">
        <v>0</v>
      </c>
      <c r="G306" s="23">
        <v>0</v>
      </c>
      <c r="H306" s="23">
        <v>28583171231</v>
      </c>
      <c r="I306" s="23">
        <v>28583171231.900002</v>
      </c>
      <c r="J306" s="23">
        <v>100.000000003149</v>
      </c>
    </row>
    <row r="307" spans="1:10" x14ac:dyDescent="0.2">
      <c r="A307" s="21" t="s">
        <v>3140</v>
      </c>
      <c r="B307" s="22" t="s">
        <v>3141</v>
      </c>
      <c r="C307" s="23">
        <v>26687918000</v>
      </c>
      <c r="D307" s="23">
        <v>102682649</v>
      </c>
      <c r="E307" s="23">
        <v>0</v>
      </c>
      <c r="F307" s="23">
        <v>0</v>
      </c>
      <c r="G307" s="23">
        <v>0</v>
      </c>
      <c r="H307" s="23">
        <v>26790600649</v>
      </c>
      <c r="I307" s="23">
        <v>26790600649.900002</v>
      </c>
      <c r="J307" s="23">
        <v>100.00000000335901</v>
      </c>
    </row>
    <row r="308" spans="1:10" x14ac:dyDescent="0.2">
      <c r="A308" s="21" t="s">
        <v>3142</v>
      </c>
      <c r="B308" s="22" t="s">
        <v>3143</v>
      </c>
      <c r="C308" s="23">
        <v>2995483000</v>
      </c>
      <c r="D308" s="23">
        <v>0</v>
      </c>
      <c r="E308" s="23">
        <v>1202912418</v>
      </c>
      <c r="F308" s="23">
        <v>0</v>
      </c>
      <c r="G308" s="23">
        <v>0</v>
      </c>
      <c r="H308" s="23">
        <v>1792570582</v>
      </c>
      <c r="I308" s="23">
        <v>1792570582</v>
      </c>
      <c r="J308" s="23">
        <v>100</v>
      </c>
    </row>
    <row r="309" spans="1:10" x14ac:dyDescent="0.2">
      <c r="A309" s="21" t="s">
        <v>3144</v>
      </c>
      <c r="B309" s="22" t="s">
        <v>26</v>
      </c>
      <c r="C309" s="23">
        <v>56272297000</v>
      </c>
      <c r="D309" s="23">
        <v>16782095968</v>
      </c>
      <c r="E309" s="23">
        <v>11839037651</v>
      </c>
      <c r="F309" s="23">
        <v>5512610095</v>
      </c>
      <c r="G309" s="23">
        <v>5512610095</v>
      </c>
      <c r="H309" s="23">
        <v>61215355317</v>
      </c>
      <c r="I309" s="23">
        <v>68190294178.209999</v>
      </c>
      <c r="J309" s="23">
        <v>111.394100099707</v>
      </c>
    </row>
    <row r="310" spans="1:10" x14ac:dyDescent="0.2">
      <c r="A310" s="21" t="s">
        <v>3145</v>
      </c>
      <c r="B310" s="22" t="s">
        <v>26</v>
      </c>
      <c r="C310" s="23">
        <v>56272297000</v>
      </c>
      <c r="D310" s="23">
        <v>16782095968</v>
      </c>
      <c r="E310" s="23">
        <v>11839037651</v>
      </c>
      <c r="F310" s="23">
        <v>5512610095</v>
      </c>
      <c r="G310" s="23">
        <v>5512610095</v>
      </c>
      <c r="H310" s="23">
        <v>61215355317</v>
      </c>
      <c r="I310" s="23">
        <v>68190294178.209999</v>
      </c>
      <c r="J310" s="23">
        <v>111.394100099707</v>
      </c>
    </row>
    <row r="311" spans="1:10" x14ac:dyDescent="0.2">
      <c r="A311" s="21" t="s">
        <v>3146</v>
      </c>
      <c r="B311" s="22" t="s">
        <v>2830</v>
      </c>
      <c r="C311" s="23">
        <v>56272297000</v>
      </c>
      <c r="D311" s="23">
        <v>16782095968</v>
      </c>
      <c r="E311" s="23">
        <v>11839037651</v>
      </c>
      <c r="F311" s="23">
        <v>5512610095</v>
      </c>
      <c r="G311" s="23">
        <v>5512610095</v>
      </c>
      <c r="H311" s="23">
        <v>61215355317</v>
      </c>
      <c r="I311" s="23">
        <v>68190294178.209999</v>
      </c>
      <c r="J311" s="23">
        <v>111.394100099707</v>
      </c>
    </row>
    <row r="312" spans="1:10" x14ac:dyDescent="0.2">
      <c r="A312" s="21" t="s">
        <v>3147</v>
      </c>
      <c r="B312" s="22" t="s">
        <v>3101</v>
      </c>
      <c r="C312" s="23">
        <v>6489754000</v>
      </c>
      <c r="D312" s="23">
        <v>0</v>
      </c>
      <c r="E312" s="23">
        <v>0</v>
      </c>
      <c r="F312" s="23">
        <v>0</v>
      </c>
      <c r="G312" s="23">
        <v>5512610095</v>
      </c>
      <c r="H312" s="23">
        <v>977143905</v>
      </c>
      <c r="I312" s="23">
        <v>977143905</v>
      </c>
      <c r="J312" s="23">
        <v>100</v>
      </c>
    </row>
    <row r="313" spans="1:10" x14ac:dyDescent="0.2">
      <c r="A313" s="21" t="s">
        <v>3148</v>
      </c>
      <c r="B313" s="22" t="s">
        <v>3149</v>
      </c>
      <c r="C313" s="23">
        <v>2507521000</v>
      </c>
      <c r="D313" s="23">
        <v>678036968</v>
      </c>
      <c r="E313" s="23">
        <v>295329</v>
      </c>
      <c r="F313" s="23">
        <v>0</v>
      </c>
      <c r="G313" s="23">
        <v>0</v>
      </c>
      <c r="H313" s="23">
        <v>3185262639</v>
      </c>
      <c r="I313" s="23">
        <v>3185262638.8400002</v>
      </c>
      <c r="J313" s="23">
        <v>99.999999994976903</v>
      </c>
    </row>
    <row r="314" spans="1:10" x14ac:dyDescent="0.2">
      <c r="A314" s="21" t="s">
        <v>3150</v>
      </c>
      <c r="B314" s="22" t="s">
        <v>3151</v>
      </c>
      <c r="C314" s="23">
        <v>47175022000</v>
      </c>
      <c r="D314" s="23">
        <v>0</v>
      </c>
      <c r="E314" s="23">
        <v>6801651702.04</v>
      </c>
      <c r="F314" s="23">
        <v>0</v>
      </c>
      <c r="G314" s="23">
        <v>0</v>
      </c>
      <c r="H314" s="23">
        <v>40373370297.959999</v>
      </c>
      <c r="I314" s="23">
        <v>40373370297.330002</v>
      </c>
      <c r="J314" s="23">
        <v>99.999999998439606</v>
      </c>
    </row>
    <row r="315" spans="1:10" x14ac:dyDescent="0.2">
      <c r="A315" s="21" t="s">
        <v>3152</v>
      </c>
      <c r="B315" s="22" t="s">
        <v>3153</v>
      </c>
      <c r="C315" s="23">
        <v>100000000</v>
      </c>
      <c r="D315" s="23">
        <v>0</v>
      </c>
      <c r="E315" s="23">
        <v>0</v>
      </c>
      <c r="F315" s="23">
        <v>5512610095</v>
      </c>
      <c r="G315" s="23">
        <v>0</v>
      </c>
      <c r="H315" s="23">
        <v>5612610095</v>
      </c>
      <c r="I315" s="23">
        <v>6107300957</v>
      </c>
      <c r="J315" s="23">
        <v>108.813918188272</v>
      </c>
    </row>
    <row r="316" spans="1:10" x14ac:dyDescent="0.2">
      <c r="A316" s="21" t="s">
        <v>3154</v>
      </c>
      <c r="B316" s="22" t="s">
        <v>3155</v>
      </c>
      <c r="C316" s="23">
        <v>0</v>
      </c>
      <c r="D316" s="23">
        <v>16104059000</v>
      </c>
      <c r="E316" s="23">
        <v>5037090619.96</v>
      </c>
      <c r="F316" s="23">
        <v>0</v>
      </c>
      <c r="G316" s="23">
        <v>0</v>
      </c>
      <c r="H316" s="23">
        <v>11066968380.040001</v>
      </c>
      <c r="I316" s="23">
        <v>17547216380.040001</v>
      </c>
      <c r="J316" s="23">
        <v>158.55486143511101</v>
      </c>
    </row>
    <row r="317" spans="1:10" x14ac:dyDescent="0.2">
      <c r="A317" s="21" t="s">
        <v>3156</v>
      </c>
      <c r="B317" s="22" t="s">
        <v>2847</v>
      </c>
      <c r="C317" s="23">
        <v>89558000</v>
      </c>
      <c r="D317" s="23">
        <v>8499952981</v>
      </c>
      <c r="E317" s="23">
        <v>81266592</v>
      </c>
      <c r="F317" s="23">
        <v>0</v>
      </c>
      <c r="G317" s="23">
        <v>0</v>
      </c>
      <c r="H317" s="23">
        <v>8508244389</v>
      </c>
      <c r="I317" s="23">
        <v>8508244395.5900002</v>
      </c>
      <c r="J317" s="23">
        <v>100.000000077454</v>
      </c>
    </row>
    <row r="318" spans="1:10" x14ac:dyDescent="0.2">
      <c r="A318" s="21" t="s">
        <v>3157</v>
      </c>
      <c r="B318" s="22" t="s">
        <v>2855</v>
      </c>
      <c r="C318" s="23">
        <v>89558000</v>
      </c>
      <c r="D318" s="23">
        <v>0</v>
      </c>
      <c r="E318" s="23">
        <v>81266592</v>
      </c>
      <c r="F318" s="23">
        <v>0</v>
      </c>
      <c r="G318" s="23">
        <v>0</v>
      </c>
      <c r="H318" s="23">
        <v>8291408</v>
      </c>
      <c r="I318" s="23">
        <v>8291407.5899999999</v>
      </c>
      <c r="J318" s="23">
        <v>99.999995055122099</v>
      </c>
    </row>
    <row r="319" spans="1:10" x14ac:dyDescent="0.2">
      <c r="A319" s="21" t="s">
        <v>3158</v>
      </c>
      <c r="B319" s="22" t="s">
        <v>2857</v>
      </c>
      <c r="C319" s="23">
        <v>89558000</v>
      </c>
      <c r="D319" s="23">
        <v>0</v>
      </c>
      <c r="E319" s="23">
        <v>81266592</v>
      </c>
      <c r="F319" s="23">
        <v>0</v>
      </c>
      <c r="G319" s="23">
        <v>0</v>
      </c>
      <c r="H319" s="23">
        <v>8291408</v>
      </c>
      <c r="I319" s="23">
        <v>8291407.5899999999</v>
      </c>
      <c r="J319" s="23">
        <v>99.999995055122099</v>
      </c>
    </row>
    <row r="320" spans="1:10" x14ac:dyDescent="0.2">
      <c r="A320" s="21" t="s">
        <v>3159</v>
      </c>
      <c r="B320" s="22" t="s">
        <v>2859</v>
      </c>
      <c r="C320" s="23">
        <v>89558000</v>
      </c>
      <c r="D320" s="23">
        <v>0</v>
      </c>
      <c r="E320" s="23">
        <v>81266592</v>
      </c>
      <c r="F320" s="23">
        <v>0</v>
      </c>
      <c r="G320" s="23">
        <v>0</v>
      </c>
      <c r="H320" s="23">
        <v>8291408</v>
      </c>
      <c r="I320" s="23">
        <v>8291407.5899999999</v>
      </c>
      <c r="J320" s="23">
        <v>99.999995055122099</v>
      </c>
    </row>
    <row r="321" spans="1:10" ht="38.25" x14ac:dyDescent="0.2">
      <c r="A321" s="21" t="s">
        <v>3160</v>
      </c>
      <c r="B321" s="26" t="s">
        <v>3111</v>
      </c>
      <c r="C321" s="23">
        <v>89558000</v>
      </c>
      <c r="D321" s="23">
        <v>0</v>
      </c>
      <c r="E321" s="23">
        <v>81266592</v>
      </c>
      <c r="F321" s="23">
        <v>0</v>
      </c>
      <c r="G321" s="23">
        <v>0</v>
      </c>
      <c r="H321" s="23">
        <v>8291408</v>
      </c>
      <c r="I321" s="23">
        <v>8291407.5899999999</v>
      </c>
      <c r="J321" s="23">
        <v>99.999995055122099</v>
      </c>
    </row>
    <row r="322" spans="1:10" x14ac:dyDescent="0.2">
      <c r="A322" s="21" t="s">
        <v>3161</v>
      </c>
      <c r="B322" s="22" t="s">
        <v>2906</v>
      </c>
      <c r="C322" s="23">
        <v>0</v>
      </c>
      <c r="D322" s="23">
        <v>8499952981</v>
      </c>
      <c r="E322" s="23">
        <v>0</v>
      </c>
      <c r="F322" s="23">
        <v>0</v>
      </c>
      <c r="G322" s="23">
        <v>0</v>
      </c>
      <c r="H322" s="23">
        <v>8499952981</v>
      </c>
      <c r="I322" s="23">
        <v>8499952988</v>
      </c>
      <c r="J322" s="23">
        <v>100.000000082353</v>
      </c>
    </row>
    <row r="323" spans="1:10" x14ac:dyDescent="0.2">
      <c r="A323" s="21" t="s">
        <v>3162</v>
      </c>
      <c r="B323" s="22" t="s">
        <v>3114</v>
      </c>
      <c r="C323" s="23">
        <v>0</v>
      </c>
      <c r="D323" s="23">
        <v>8499952981</v>
      </c>
      <c r="E323" s="23">
        <v>0</v>
      </c>
      <c r="F323" s="23">
        <v>0</v>
      </c>
      <c r="G323" s="23">
        <v>0</v>
      </c>
      <c r="H323" s="23">
        <v>8499952981</v>
      </c>
      <c r="I323" s="23">
        <v>8499952988</v>
      </c>
      <c r="J323" s="23">
        <v>100.000000082353</v>
      </c>
    </row>
    <row r="324" spans="1:10" x14ac:dyDescent="0.2">
      <c r="A324" s="21" t="s">
        <v>3163</v>
      </c>
      <c r="B324" s="22" t="s">
        <v>3116</v>
      </c>
      <c r="C324" s="23">
        <v>0</v>
      </c>
      <c r="D324" s="23">
        <v>8499952981</v>
      </c>
      <c r="E324" s="23">
        <v>0</v>
      </c>
      <c r="F324" s="23">
        <v>0</v>
      </c>
      <c r="G324" s="23">
        <v>0</v>
      </c>
      <c r="H324" s="23">
        <v>8499952981</v>
      </c>
      <c r="I324" s="23">
        <v>8499952988</v>
      </c>
      <c r="J324" s="23">
        <v>100.000000082353</v>
      </c>
    </row>
    <row r="325" spans="1:10" x14ac:dyDescent="0.2">
      <c r="A325" s="21" t="s">
        <v>3164</v>
      </c>
      <c r="B325" s="22" t="s">
        <v>3118</v>
      </c>
      <c r="C325" s="23">
        <v>0</v>
      </c>
      <c r="D325" s="23">
        <v>38441</v>
      </c>
      <c r="E325" s="23">
        <v>0</v>
      </c>
      <c r="F325" s="23">
        <v>0</v>
      </c>
      <c r="G325" s="23">
        <v>0</v>
      </c>
      <c r="H325" s="23">
        <v>38441</v>
      </c>
      <c r="I325" s="23">
        <v>38441</v>
      </c>
      <c r="J325" s="23">
        <v>100</v>
      </c>
    </row>
    <row r="326" spans="1:10" ht="25.5" x14ac:dyDescent="0.2">
      <c r="A326" s="21" t="s">
        <v>3165</v>
      </c>
      <c r="B326" s="26" t="s">
        <v>3166</v>
      </c>
      <c r="C326" s="23">
        <v>0</v>
      </c>
      <c r="D326" s="23">
        <v>418495329</v>
      </c>
      <c r="E326" s="23">
        <v>0</v>
      </c>
      <c r="F326" s="23">
        <v>0</v>
      </c>
      <c r="G326" s="23">
        <v>0</v>
      </c>
      <c r="H326" s="23">
        <v>418495329</v>
      </c>
      <c r="I326" s="23">
        <v>418495329</v>
      </c>
      <c r="J326" s="23">
        <v>100</v>
      </c>
    </row>
    <row r="327" spans="1:10" x14ac:dyDescent="0.2">
      <c r="A327" s="21" t="s">
        <v>3167</v>
      </c>
      <c r="B327" s="22" t="s">
        <v>3124</v>
      </c>
      <c r="C327" s="23">
        <v>0</v>
      </c>
      <c r="D327" s="23">
        <v>94445573</v>
      </c>
      <c r="E327" s="23">
        <v>0</v>
      </c>
      <c r="F327" s="23">
        <v>0</v>
      </c>
      <c r="G327" s="23">
        <v>0</v>
      </c>
      <c r="H327" s="23">
        <v>94445573</v>
      </c>
      <c r="I327" s="23">
        <v>94445573</v>
      </c>
      <c r="J327" s="23">
        <v>100</v>
      </c>
    </row>
    <row r="328" spans="1:10" ht="25.5" x14ac:dyDescent="0.2">
      <c r="A328" s="21" t="s">
        <v>3168</v>
      </c>
      <c r="B328" s="26" t="s">
        <v>3169</v>
      </c>
      <c r="C328" s="23">
        <v>0</v>
      </c>
      <c r="D328" s="23">
        <v>97317376</v>
      </c>
      <c r="E328" s="23">
        <v>0</v>
      </c>
      <c r="F328" s="23">
        <v>0</v>
      </c>
      <c r="G328" s="23">
        <v>0</v>
      </c>
      <c r="H328" s="23">
        <v>97317376</v>
      </c>
      <c r="I328" s="23">
        <v>97317376</v>
      </c>
      <c r="J328" s="23">
        <v>100</v>
      </c>
    </row>
    <row r="329" spans="1:10" ht="38.25" x14ac:dyDescent="0.2">
      <c r="A329" s="21" t="s">
        <v>3170</v>
      </c>
      <c r="B329" s="26" t="s">
        <v>3171</v>
      </c>
      <c r="C329" s="23">
        <v>0</v>
      </c>
      <c r="D329" s="23">
        <v>11577900</v>
      </c>
      <c r="E329" s="23">
        <v>0</v>
      </c>
      <c r="F329" s="23">
        <v>0</v>
      </c>
      <c r="G329" s="23">
        <v>0</v>
      </c>
      <c r="H329" s="23">
        <v>11577900</v>
      </c>
      <c r="I329" s="23">
        <v>11577900</v>
      </c>
      <c r="J329" s="23">
        <v>100</v>
      </c>
    </row>
    <row r="330" spans="1:10" x14ac:dyDescent="0.2">
      <c r="A330" s="21" t="s">
        <v>3172</v>
      </c>
      <c r="B330" s="22" t="s">
        <v>3173</v>
      </c>
      <c r="C330" s="23">
        <v>0</v>
      </c>
      <c r="D330" s="23">
        <v>611793317</v>
      </c>
      <c r="E330" s="23">
        <v>0</v>
      </c>
      <c r="F330" s="23">
        <v>0</v>
      </c>
      <c r="G330" s="23">
        <v>0</v>
      </c>
      <c r="H330" s="23">
        <v>611793317</v>
      </c>
      <c r="I330" s="23">
        <v>611793324</v>
      </c>
      <c r="J330" s="23">
        <v>100.00000114417701</v>
      </c>
    </row>
    <row r="331" spans="1:10" x14ac:dyDescent="0.2">
      <c r="A331" s="21" t="s">
        <v>3174</v>
      </c>
      <c r="B331" s="22" t="s">
        <v>3175</v>
      </c>
      <c r="C331" s="23">
        <v>0</v>
      </c>
      <c r="D331" s="23">
        <v>138464451</v>
      </c>
      <c r="E331" s="23">
        <v>0</v>
      </c>
      <c r="F331" s="23">
        <v>0</v>
      </c>
      <c r="G331" s="23">
        <v>0</v>
      </c>
      <c r="H331" s="23">
        <v>138464451</v>
      </c>
      <c r="I331" s="23">
        <v>138464451</v>
      </c>
      <c r="J331" s="23">
        <v>100</v>
      </c>
    </row>
    <row r="332" spans="1:10" x14ac:dyDescent="0.2">
      <c r="A332" s="21" t="s">
        <v>3176</v>
      </c>
      <c r="B332" s="22" t="s">
        <v>3177</v>
      </c>
      <c r="C332" s="23">
        <v>0</v>
      </c>
      <c r="D332" s="23">
        <v>600774312</v>
      </c>
      <c r="E332" s="23">
        <v>0</v>
      </c>
      <c r="F332" s="23">
        <v>0</v>
      </c>
      <c r="G332" s="23">
        <v>0</v>
      </c>
      <c r="H332" s="23">
        <v>600774312</v>
      </c>
      <c r="I332" s="23">
        <v>600774312</v>
      </c>
      <c r="J332" s="23">
        <v>100</v>
      </c>
    </row>
    <row r="333" spans="1:10" x14ac:dyDescent="0.2">
      <c r="A333" s="21" t="s">
        <v>3178</v>
      </c>
      <c r="B333" s="22" t="s">
        <v>2562</v>
      </c>
      <c r="C333" s="23">
        <v>0</v>
      </c>
      <c r="D333" s="23">
        <v>6135374673</v>
      </c>
      <c r="E333" s="23">
        <v>0</v>
      </c>
      <c r="F333" s="23">
        <v>0</v>
      </c>
      <c r="G333" s="23">
        <v>0</v>
      </c>
      <c r="H333" s="23">
        <v>6135374673</v>
      </c>
      <c r="I333" s="23">
        <v>6135374673</v>
      </c>
      <c r="J333" s="23">
        <v>100</v>
      </c>
    </row>
    <row r="334" spans="1:10" x14ac:dyDescent="0.2">
      <c r="A334" s="21" t="s">
        <v>3179</v>
      </c>
      <c r="B334" s="22" t="s">
        <v>3180</v>
      </c>
      <c r="C334" s="23">
        <v>0</v>
      </c>
      <c r="D334" s="23">
        <v>391671609</v>
      </c>
      <c r="E334" s="23">
        <v>0</v>
      </c>
      <c r="F334" s="23">
        <v>0</v>
      </c>
      <c r="G334" s="23">
        <v>0</v>
      </c>
      <c r="H334" s="23">
        <v>391671609</v>
      </c>
      <c r="I334" s="23">
        <v>391671609</v>
      </c>
      <c r="J334" s="23">
        <v>100</v>
      </c>
    </row>
    <row r="335" spans="1:10" x14ac:dyDescent="0.2">
      <c r="A335" s="21" t="s">
        <v>3181</v>
      </c>
      <c r="B335" s="22" t="s">
        <v>3182</v>
      </c>
      <c r="C335" s="23">
        <v>1266816000</v>
      </c>
      <c r="D335" s="23">
        <v>151158389</v>
      </c>
      <c r="E335" s="23">
        <v>177855640</v>
      </c>
      <c r="F335" s="23">
        <v>0</v>
      </c>
      <c r="G335" s="23">
        <v>0</v>
      </c>
      <c r="H335" s="23">
        <v>1240118749</v>
      </c>
      <c r="I335" s="23">
        <v>1240118748.52</v>
      </c>
      <c r="J335" s="23">
        <v>99.999999961294009</v>
      </c>
    </row>
    <row r="336" spans="1:10" x14ac:dyDescent="0.2">
      <c r="A336" s="21" t="s">
        <v>3183</v>
      </c>
      <c r="B336" s="22" t="s">
        <v>2648</v>
      </c>
      <c r="C336" s="23">
        <v>1266816000</v>
      </c>
      <c r="D336" s="23">
        <v>151158389</v>
      </c>
      <c r="E336" s="23">
        <v>177855640</v>
      </c>
      <c r="F336" s="23">
        <v>0</v>
      </c>
      <c r="G336" s="23">
        <v>0</v>
      </c>
      <c r="H336" s="23">
        <v>1240118749</v>
      </c>
      <c r="I336" s="23">
        <v>1240118748.52</v>
      </c>
      <c r="J336" s="23">
        <v>99.999999961294009</v>
      </c>
    </row>
    <row r="337" spans="1:10" x14ac:dyDescent="0.2">
      <c r="A337" s="21" t="s">
        <v>3184</v>
      </c>
      <c r="B337" s="22" t="s">
        <v>2785</v>
      </c>
      <c r="C337" s="23">
        <v>1255898000</v>
      </c>
      <c r="D337" s="23">
        <v>0</v>
      </c>
      <c r="E337" s="23">
        <v>168042601</v>
      </c>
      <c r="F337" s="23">
        <v>0</v>
      </c>
      <c r="G337" s="23">
        <v>0</v>
      </c>
      <c r="H337" s="23">
        <v>1087855399</v>
      </c>
      <c r="I337" s="23">
        <v>1087855398.8</v>
      </c>
      <c r="J337" s="23">
        <v>99.999999981615204</v>
      </c>
    </row>
    <row r="338" spans="1:10" x14ac:dyDescent="0.2">
      <c r="A338" s="21" t="s">
        <v>3185</v>
      </c>
      <c r="B338" s="22" t="s">
        <v>2787</v>
      </c>
      <c r="C338" s="23">
        <v>1255898000</v>
      </c>
      <c r="D338" s="23">
        <v>0</v>
      </c>
      <c r="E338" s="23">
        <v>168042601</v>
      </c>
      <c r="F338" s="23">
        <v>0</v>
      </c>
      <c r="G338" s="23">
        <v>0</v>
      </c>
      <c r="H338" s="23">
        <v>1087855399</v>
      </c>
      <c r="I338" s="23">
        <v>1087855398.8</v>
      </c>
      <c r="J338" s="23">
        <v>99.999999981615204</v>
      </c>
    </row>
    <row r="339" spans="1:10" x14ac:dyDescent="0.2">
      <c r="A339" s="21" t="s">
        <v>3186</v>
      </c>
      <c r="B339" s="22" t="s">
        <v>2365</v>
      </c>
      <c r="C339" s="23">
        <v>1255898000</v>
      </c>
      <c r="D339" s="23">
        <v>0</v>
      </c>
      <c r="E339" s="23">
        <v>168042601</v>
      </c>
      <c r="F339" s="23">
        <v>0</v>
      </c>
      <c r="G339" s="23">
        <v>0</v>
      </c>
      <c r="H339" s="23">
        <v>1087855399</v>
      </c>
      <c r="I339" s="23">
        <v>1087855398.8</v>
      </c>
      <c r="J339" s="23">
        <v>99.999999981615204</v>
      </c>
    </row>
    <row r="340" spans="1:10" x14ac:dyDescent="0.2">
      <c r="A340" s="21" t="s">
        <v>3187</v>
      </c>
      <c r="B340" s="22" t="s">
        <v>703</v>
      </c>
      <c r="C340" s="23">
        <v>1255898000</v>
      </c>
      <c r="D340" s="23">
        <v>0</v>
      </c>
      <c r="E340" s="23">
        <v>168042601</v>
      </c>
      <c r="F340" s="23">
        <v>0</v>
      </c>
      <c r="G340" s="23">
        <v>0</v>
      </c>
      <c r="H340" s="23">
        <v>1087855399</v>
      </c>
      <c r="I340" s="23">
        <v>1087855398.8</v>
      </c>
      <c r="J340" s="23">
        <v>99.999999981615204</v>
      </c>
    </row>
    <row r="341" spans="1:10" x14ac:dyDescent="0.2">
      <c r="A341" s="21" t="s">
        <v>3188</v>
      </c>
      <c r="B341" s="22" t="s">
        <v>3189</v>
      </c>
      <c r="C341" s="23">
        <v>16408000</v>
      </c>
      <c r="D341" s="23">
        <v>0</v>
      </c>
      <c r="E341" s="23">
        <v>16408000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</row>
    <row r="342" spans="1:10" x14ac:dyDescent="0.2">
      <c r="A342" s="21" t="s">
        <v>3190</v>
      </c>
      <c r="B342" s="22" t="s">
        <v>3191</v>
      </c>
      <c r="C342" s="23">
        <v>9758000</v>
      </c>
      <c r="D342" s="23">
        <v>0</v>
      </c>
      <c r="E342" s="23">
        <v>9758000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</row>
    <row r="343" spans="1:10" x14ac:dyDescent="0.2">
      <c r="A343" s="21" t="s">
        <v>3192</v>
      </c>
      <c r="B343" s="22" t="s">
        <v>3193</v>
      </c>
      <c r="C343" s="23">
        <v>1229732000</v>
      </c>
      <c r="D343" s="23">
        <v>0</v>
      </c>
      <c r="E343" s="23">
        <v>141876601</v>
      </c>
      <c r="F343" s="23">
        <v>0</v>
      </c>
      <c r="G343" s="23">
        <v>0</v>
      </c>
      <c r="H343" s="23">
        <v>1087855399</v>
      </c>
      <c r="I343" s="23">
        <v>1087855398.8</v>
      </c>
      <c r="J343" s="23">
        <v>99.999999981615204</v>
      </c>
    </row>
    <row r="344" spans="1:10" x14ac:dyDescent="0.2">
      <c r="A344" s="21" t="s">
        <v>3194</v>
      </c>
      <c r="B344" s="22" t="s">
        <v>2847</v>
      </c>
      <c r="C344" s="23">
        <v>10918000</v>
      </c>
      <c r="D344" s="23">
        <v>151158389</v>
      </c>
      <c r="E344" s="23">
        <v>9813039</v>
      </c>
      <c r="F344" s="23">
        <v>0</v>
      </c>
      <c r="G344" s="23">
        <v>0</v>
      </c>
      <c r="H344" s="23">
        <v>152263350</v>
      </c>
      <c r="I344" s="23">
        <v>152263349.72</v>
      </c>
      <c r="J344" s="23">
        <v>99.999999816108101</v>
      </c>
    </row>
    <row r="345" spans="1:10" x14ac:dyDescent="0.2">
      <c r="A345" s="21" t="s">
        <v>3195</v>
      </c>
      <c r="B345" s="22" t="s">
        <v>2855</v>
      </c>
      <c r="C345" s="23">
        <v>10918000</v>
      </c>
      <c r="D345" s="23">
        <v>0</v>
      </c>
      <c r="E345" s="23">
        <v>9813039</v>
      </c>
      <c r="F345" s="23">
        <v>0</v>
      </c>
      <c r="G345" s="23">
        <v>0</v>
      </c>
      <c r="H345" s="23">
        <v>1104961</v>
      </c>
      <c r="I345" s="23">
        <v>1104960.72</v>
      </c>
      <c r="J345" s="23">
        <v>99.999974659739095</v>
      </c>
    </row>
    <row r="346" spans="1:10" x14ac:dyDescent="0.2">
      <c r="A346" s="21" t="s">
        <v>3196</v>
      </c>
      <c r="B346" s="22" t="s">
        <v>2857</v>
      </c>
      <c r="C346" s="23">
        <v>10918000</v>
      </c>
      <c r="D346" s="23">
        <v>0</v>
      </c>
      <c r="E346" s="23">
        <v>9813039</v>
      </c>
      <c r="F346" s="23">
        <v>0</v>
      </c>
      <c r="G346" s="23">
        <v>0</v>
      </c>
      <c r="H346" s="23">
        <v>1104961</v>
      </c>
      <c r="I346" s="23">
        <v>1104960.72</v>
      </c>
      <c r="J346" s="23">
        <v>99.999974659739095</v>
      </c>
    </row>
    <row r="347" spans="1:10" x14ac:dyDescent="0.2">
      <c r="A347" s="21" t="s">
        <v>3197</v>
      </c>
      <c r="B347" s="22" t="s">
        <v>2859</v>
      </c>
      <c r="C347" s="23">
        <v>10918000</v>
      </c>
      <c r="D347" s="23">
        <v>0</v>
      </c>
      <c r="E347" s="23">
        <v>9813039</v>
      </c>
      <c r="F347" s="23">
        <v>0</v>
      </c>
      <c r="G347" s="23">
        <v>0</v>
      </c>
      <c r="H347" s="23">
        <v>1104961</v>
      </c>
      <c r="I347" s="23">
        <v>1104960.72</v>
      </c>
      <c r="J347" s="23">
        <v>99.999974659739095</v>
      </c>
    </row>
    <row r="348" spans="1:10" ht="38.25" x14ac:dyDescent="0.2">
      <c r="A348" s="21" t="s">
        <v>3198</v>
      </c>
      <c r="B348" s="26" t="s">
        <v>3111</v>
      </c>
      <c r="C348" s="23">
        <v>10918000</v>
      </c>
      <c r="D348" s="23">
        <v>0</v>
      </c>
      <c r="E348" s="23">
        <v>9813039</v>
      </c>
      <c r="F348" s="23">
        <v>0</v>
      </c>
      <c r="G348" s="23">
        <v>0</v>
      </c>
      <c r="H348" s="23">
        <v>1104961</v>
      </c>
      <c r="I348" s="23">
        <v>1104960.72</v>
      </c>
      <c r="J348" s="23">
        <v>99.999974659739095</v>
      </c>
    </row>
    <row r="349" spans="1:10" x14ac:dyDescent="0.2">
      <c r="A349" s="21" t="s">
        <v>3199</v>
      </c>
      <c r="B349" s="22" t="s">
        <v>2906</v>
      </c>
      <c r="C349" s="23">
        <v>0</v>
      </c>
      <c r="D349" s="23">
        <v>151158389</v>
      </c>
      <c r="E349" s="23">
        <v>0</v>
      </c>
      <c r="F349" s="23">
        <v>0</v>
      </c>
      <c r="G349" s="23">
        <v>0</v>
      </c>
      <c r="H349" s="23">
        <v>151158389</v>
      </c>
      <c r="I349" s="23">
        <v>151158389</v>
      </c>
      <c r="J349" s="23">
        <v>100</v>
      </c>
    </row>
    <row r="350" spans="1:10" x14ac:dyDescent="0.2">
      <c r="A350" s="21" t="s">
        <v>3200</v>
      </c>
      <c r="B350" s="22" t="s">
        <v>3114</v>
      </c>
      <c r="C350" s="23">
        <v>0</v>
      </c>
      <c r="D350" s="23">
        <v>151158389</v>
      </c>
      <c r="E350" s="23">
        <v>0</v>
      </c>
      <c r="F350" s="23">
        <v>0</v>
      </c>
      <c r="G350" s="23">
        <v>0</v>
      </c>
      <c r="H350" s="23">
        <v>151158389</v>
      </c>
      <c r="I350" s="23">
        <v>151158389</v>
      </c>
      <c r="J350" s="23">
        <v>100</v>
      </c>
    </row>
    <row r="351" spans="1:10" x14ac:dyDescent="0.2">
      <c r="A351" s="21" t="s">
        <v>3201</v>
      </c>
      <c r="B351" s="22" t="s">
        <v>3116</v>
      </c>
      <c r="C351" s="23">
        <v>0</v>
      </c>
      <c r="D351" s="23">
        <v>151158389</v>
      </c>
      <c r="E351" s="23">
        <v>0</v>
      </c>
      <c r="F351" s="23">
        <v>0</v>
      </c>
      <c r="G351" s="23">
        <v>0</v>
      </c>
      <c r="H351" s="23">
        <v>151158389</v>
      </c>
      <c r="I351" s="23">
        <v>151158389</v>
      </c>
      <c r="J351" s="23">
        <v>100</v>
      </c>
    </row>
    <row r="352" spans="1:10" x14ac:dyDescent="0.2">
      <c r="A352" s="21" t="s">
        <v>3202</v>
      </c>
      <c r="B352" s="22" t="s">
        <v>3118</v>
      </c>
      <c r="C352" s="23">
        <v>0</v>
      </c>
      <c r="D352" s="23">
        <v>25647573</v>
      </c>
      <c r="E352" s="23">
        <v>0</v>
      </c>
      <c r="F352" s="23">
        <v>0</v>
      </c>
      <c r="G352" s="23">
        <v>0</v>
      </c>
      <c r="H352" s="23">
        <v>25647573</v>
      </c>
      <c r="I352" s="23">
        <v>25647573</v>
      </c>
      <c r="J352" s="23">
        <v>100</v>
      </c>
    </row>
    <row r="353" spans="1:10" ht="25.5" x14ac:dyDescent="0.2">
      <c r="A353" s="21" t="s">
        <v>3203</v>
      </c>
      <c r="B353" s="26" t="s">
        <v>3120</v>
      </c>
      <c r="C353" s="23">
        <v>0</v>
      </c>
      <c r="D353" s="23">
        <v>4101714</v>
      </c>
      <c r="E353" s="23">
        <v>0</v>
      </c>
      <c r="F353" s="23">
        <v>0</v>
      </c>
      <c r="G353" s="23">
        <v>0</v>
      </c>
      <c r="H353" s="23">
        <v>4101714</v>
      </c>
      <c r="I353" s="23">
        <v>4101714</v>
      </c>
      <c r="J353" s="23">
        <v>100</v>
      </c>
    </row>
    <row r="354" spans="1:10" x14ac:dyDescent="0.2">
      <c r="A354" s="21" t="s">
        <v>3204</v>
      </c>
      <c r="B354" s="22" t="s">
        <v>3122</v>
      </c>
      <c r="C354" s="23">
        <v>0</v>
      </c>
      <c r="D354" s="23">
        <v>40804270</v>
      </c>
      <c r="E354" s="23">
        <v>0</v>
      </c>
      <c r="F354" s="23">
        <v>0</v>
      </c>
      <c r="G354" s="23">
        <v>0</v>
      </c>
      <c r="H354" s="23">
        <v>40804270</v>
      </c>
      <c r="I354" s="23">
        <v>40804270</v>
      </c>
      <c r="J354" s="23">
        <v>100</v>
      </c>
    </row>
    <row r="355" spans="1:10" x14ac:dyDescent="0.2">
      <c r="A355" s="21" t="s">
        <v>3205</v>
      </c>
      <c r="B355" s="22" t="s">
        <v>3124</v>
      </c>
      <c r="C355" s="23">
        <v>0</v>
      </c>
      <c r="D355" s="23">
        <v>38420595</v>
      </c>
      <c r="E355" s="23">
        <v>0</v>
      </c>
      <c r="F355" s="23">
        <v>0</v>
      </c>
      <c r="G355" s="23">
        <v>0</v>
      </c>
      <c r="H355" s="23">
        <v>38420595</v>
      </c>
      <c r="I355" s="23">
        <v>38420595</v>
      </c>
      <c r="J355" s="23">
        <v>100</v>
      </c>
    </row>
    <row r="356" spans="1:10" x14ac:dyDescent="0.2">
      <c r="A356" s="21" t="s">
        <v>3206</v>
      </c>
      <c r="B356" s="22" t="s">
        <v>3173</v>
      </c>
      <c r="C356" s="23">
        <v>0</v>
      </c>
      <c r="D356" s="23">
        <v>7</v>
      </c>
      <c r="E356" s="23">
        <v>0</v>
      </c>
      <c r="F356" s="23">
        <v>0</v>
      </c>
      <c r="G356" s="23">
        <v>0</v>
      </c>
      <c r="H356" s="23">
        <v>7</v>
      </c>
      <c r="I356" s="23">
        <v>7</v>
      </c>
      <c r="J356" s="23">
        <v>100</v>
      </c>
    </row>
    <row r="357" spans="1:10" x14ac:dyDescent="0.2">
      <c r="A357" s="21" t="s">
        <v>3207</v>
      </c>
      <c r="B357" s="22" t="s">
        <v>3128</v>
      </c>
      <c r="C357" s="23">
        <v>0</v>
      </c>
      <c r="D357" s="23">
        <v>42184230</v>
      </c>
      <c r="E357" s="23">
        <v>0</v>
      </c>
      <c r="F357" s="23">
        <v>0</v>
      </c>
      <c r="G357" s="23">
        <v>0</v>
      </c>
      <c r="H357" s="23">
        <v>42184230</v>
      </c>
      <c r="I357" s="23">
        <v>42184230</v>
      </c>
      <c r="J357" s="23">
        <v>100</v>
      </c>
    </row>
    <row r="358" spans="1:10" x14ac:dyDescent="0.2">
      <c r="A358" s="21" t="s">
        <v>3208</v>
      </c>
      <c r="B358" s="22" t="s">
        <v>3209</v>
      </c>
      <c r="C358" s="23">
        <v>710082243</v>
      </c>
      <c r="D358" s="23">
        <v>561395895</v>
      </c>
      <c r="E358" s="23">
        <v>98441</v>
      </c>
      <c r="F358" s="23">
        <v>0</v>
      </c>
      <c r="G358" s="23">
        <v>0</v>
      </c>
      <c r="H358" s="23">
        <v>1271379697</v>
      </c>
      <c r="I358" s="23">
        <v>1271681199.75</v>
      </c>
      <c r="J358" s="23">
        <v>100.023714611041</v>
      </c>
    </row>
    <row r="359" spans="1:10" x14ac:dyDescent="0.2">
      <c r="A359" s="21" t="s">
        <v>3210</v>
      </c>
      <c r="B359" s="22" t="s">
        <v>2648</v>
      </c>
      <c r="C359" s="23">
        <v>710082243</v>
      </c>
      <c r="D359" s="23">
        <v>561395895</v>
      </c>
      <c r="E359" s="23">
        <v>98441</v>
      </c>
      <c r="F359" s="23">
        <v>0</v>
      </c>
      <c r="G359" s="23">
        <v>0</v>
      </c>
      <c r="H359" s="23">
        <v>1271379697</v>
      </c>
      <c r="I359" s="23">
        <v>1271681199.75</v>
      </c>
      <c r="J359" s="23">
        <v>100.023714611041</v>
      </c>
    </row>
    <row r="360" spans="1:10" x14ac:dyDescent="0.2">
      <c r="A360" s="21" t="s">
        <v>3211</v>
      </c>
      <c r="B360" s="22" t="s">
        <v>2785</v>
      </c>
      <c r="C360" s="23">
        <v>709882243</v>
      </c>
      <c r="D360" s="23">
        <v>268952656</v>
      </c>
      <c r="E360" s="23">
        <v>98441</v>
      </c>
      <c r="F360" s="23">
        <v>0</v>
      </c>
      <c r="G360" s="23">
        <v>0</v>
      </c>
      <c r="H360" s="23">
        <v>978736458</v>
      </c>
      <c r="I360" s="23">
        <v>978736458</v>
      </c>
      <c r="J360" s="23">
        <v>100</v>
      </c>
    </row>
    <row r="361" spans="1:10" x14ac:dyDescent="0.2">
      <c r="A361" s="21" t="s">
        <v>3212</v>
      </c>
      <c r="B361" s="22" t="s">
        <v>26</v>
      </c>
      <c r="C361" s="23">
        <v>709882243</v>
      </c>
      <c r="D361" s="23">
        <v>268952656</v>
      </c>
      <c r="E361" s="23">
        <v>98441</v>
      </c>
      <c r="F361" s="23">
        <v>0</v>
      </c>
      <c r="G361" s="23">
        <v>0</v>
      </c>
      <c r="H361" s="23">
        <v>978736458</v>
      </c>
      <c r="I361" s="23">
        <v>978736458</v>
      </c>
      <c r="J361" s="23">
        <v>100</v>
      </c>
    </row>
    <row r="362" spans="1:10" x14ac:dyDescent="0.2">
      <c r="A362" s="21" t="s">
        <v>3213</v>
      </c>
      <c r="B362" s="22" t="s">
        <v>26</v>
      </c>
      <c r="C362" s="23">
        <v>709882243</v>
      </c>
      <c r="D362" s="23">
        <v>268952656</v>
      </c>
      <c r="E362" s="23">
        <v>98441</v>
      </c>
      <c r="F362" s="23">
        <v>0</v>
      </c>
      <c r="G362" s="23">
        <v>0</v>
      </c>
      <c r="H362" s="23">
        <v>978736458</v>
      </c>
      <c r="I362" s="23">
        <v>978736458</v>
      </c>
      <c r="J362" s="23">
        <v>100</v>
      </c>
    </row>
    <row r="363" spans="1:10" x14ac:dyDescent="0.2">
      <c r="A363" s="21" t="s">
        <v>3214</v>
      </c>
      <c r="B363" s="22" t="s">
        <v>2830</v>
      </c>
      <c r="C363" s="23">
        <v>709882243</v>
      </c>
      <c r="D363" s="23">
        <v>268952656</v>
      </c>
      <c r="E363" s="23">
        <v>98441</v>
      </c>
      <c r="F363" s="23">
        <v>0</v>
      </c>
      <c r="G363" s="23">
        <v>0</v>
      </c>
      <c r="H363" s="23">
        <v>978736458</v>
      </c>
      <c r="I363" s="23">
        <v>978736458</v>
      </c>
      <c r="J363" s="23">
        <v>100</v>
      </c>
    </row>
    <row r="364" spans="1:10" x14ac:dyDescent="0.2">
      <c r="A364" s="21" t="s">
        <v>3215</v>
      </c>
      <c r="B364" s="22" t="s">
        <v>3103</v>
      </c>
      <c r="C364" s="23">
        <v>709882243</v>
      </c>
      <c r="D364" s="23">
        <v>268952656</v>
      </c>
      <c r="E364" s="23">
        <v>98441</v>
      </c>
      <c r="F364" s="23">
        <v>0</v>
      </c>
      <c r="G364" s="23">
        <v>0</v>
      </c>
      <c r="H364" s="23">
        <v>978736458</v>
      </c>
      <c r="I364" s="23">
        <v>978736458</v>
      </c>
      <c r="J364" s="23">
        <v>100</v>
      </c>
    </row>
    <row r="365" spans="1:10" x14ac:dyDescent="0.2">
      <c r="A365" s="21" t="s">
        <v>3216</v>
      </c>
      <c r="B365" s="22" t="s">
        <v>2847</v>
      </c>
      <c r="C365" s="23">
        <v>200000</v>
      </c>
      <c r="D365" s="23">
        <v>292443239</v>
      </c>
      <c r="E365" s="23">
        <v>0</v>
      </c>
      <c r="F365" s="23">
        <v>0</v>
      </c>
      <c r="G365" s="23">
        <v>0</v>
      </c>
      <c r="H365" s="23">
        <v>292643239</v>
      </c>
      <c r="I365" s="23">
        <v>292944741.75</v>
      </c>
      <c r="J365" s="23">
        <v>100.10302741010901</v>
      </c>
    </row>
    <row r="366" spans="1:10" x14ac:dyDescent="0.2">
      <c r="A366" s="21" t="s">
        <v>3217</v>
      </c>
      <c r="B366" s="22" t="s">
        <v>2855</v>
      </c>
      <c r="C366" s="23">
        <v>200000</v>
      </c>
      <c r="D366" s="23">
        <v>0</v>
      </c>
      <c r="E366" s="23">
        <v>0</v>
      </c>
      <c r="F366" s="23">
        <v>0</v>
      </c>
      <c r="G366" s="23">
        <v>0</v>
      </c>
      <c r="H366" s="23">
        <v>200000</v>
      </c>
      <c r="I366" s="23">
        <v>501502.75</v>
      </c>
      <c r="J366" s="23">
        <v>250.751375</v>
      </c>
    </row>
    <row r="367" spans="1:10" x14ac:dyDescent="0.2">
      <c r="A367" s="21" t="s">
        <v>3218</v>
      </c>
      <c r="B367" s="22" t="s">
        <v>2857</v>
      </c>
      <c r="C367" s="23">
        <v>200000</v>
      </c>
      <c r="D367" s="23">
        <v>0</v>
      </c>
      <c r="E367" s="23">
        <v>0</v>
      </c>
      <c r="F367" s="23">
        <v>0</v>
      </c>
      <c r="G367" s="23">
        <v>0</v>
      </c>
      <c r="H367" s="23">
        <v>200000</v>
      </c>
      <c r="I367" s="23">
        <v>501502.75</v>
      </c>
      <c r="J367" s="23">
        <v>250.751375</v>
      </c>
    </row>
    <row r="368" spans="1:10" x14ac:dyDescent="0.2">
      <c r="A368" s="21" t="s">
        <v>3219</v>
      </c>
      <c r="B368" s="22" t="s">
        <v>2859</v>
      </c>
      <c r="C368" s="23">
        <v>200000</v>
      </c>
      <c r="D368" s="23">
        <v>0</v>
      </c>
      <c r="E368" s="23">
        <v>0</v>
      </c>
      <c r="F368" s="23">
        <v>0</v>
      </c>
      <c r="G368" s="23">
        <v>0</v>
      </c>
      <c r="H368" s="23">
        <v>200000</v>
      </c>
      <c r="I368" s="23">
        <v>501502.75</v>
      </c>
      <c r="J368" s="23">
        <v>250.751375</v>
      </c>
    </row>
    <row r="369" spans="1:10" ht="38.25" x14ac:dyDescent="0.2">
      <c r="A369" s="21" t="s">
        <v>3220</v>
      </c>
      <c r="B369" s="26" t="s">
        <v>3111</v>
      </c>
      <c r="C369" s="23">
        <v>200000</v>
      </c>
      <c r="D369" s="23">
        <v>0</v>
      </c>
      <c r="E369" s="23">
        <v>0</v>
      </c>
      <c r="F369" s="23">
        <v>0</v>
      </c>
      <c r="G369" s="23">
        <v>0</v>
      </c>
      <c r="H369" s="23">
        <v>200000</v>
      </c>
      <c r="I369" s="23">
        <v>501502.75</v>
      </c>
      <c r="J369" s="23">
        <v>250.751375</v>
      </c>
    </row>
    <row r="370" spans="1:10" x14ac:dyDescent="0.2">
      <c r="A370" s="21" t="s">
        <v>3221</v>
      </c>
      <c r="B370" s="22" t="s">
        <v>2906</v>
      </c>
      <c r="C370" s="23">
        <v>0</v>
      </c>
      <c r="D370" s="23">
        <v>292443239</v>
      </c>
      <c r="E370" s="23">
        <v>0</v>
      </c>
      <c r="F370" s="23">
        <v>0</v>
      </c>
      <c r="G370" s="23">
        <v>0</v>
      </c>
      <c r="H370" s="23">
        <v>292443239</v>
      </c>
      <c r="I370" s="23">
        <v>292443239</v>
      </c>
      <c r="J370" s="23">
        <v>100</v>
      </c>
    </row>
    <row r="371" spans="1:10" x14ac:dyDescent="0.2">
      <c r="A371" s="21" t="s">
        <v>3222</v>
      </c>
      <c r="B371" s="22" t="s">
        <v>3114</v>
      </c>
      <c r="C371" s="23">
        <v>0</v>
      </c>
      <c r="D371" s="23">
        <v>292443239</v>
      </c>
      <c r="E371" s="23">
        <v>0</v>
      </c>
      <c r="F371" s="23">
        <v>0</v>
      </c>
      <c r="G371" s="23">
        <v>0</v>
      </c>
      <c r="H371" s="23">
        <v>292443239</v>
      </c>
      <c r="I371" s="23">
        <v>292443239</v>
      </c>
      <c r="J371" s="23">
        <v>100</v>
      </c>
    </row>
    <row r="372" spans="1:10" x14ac:dyDescent="0.2">
      <c r="A372" s="21" t="s">
        <v>3223</v>
      </c>
      <c r="B372" s="22" t="s">
        <v>3116</v>
      </c>
      <c r="C372" s="23">
        <v>0</v>
      </c>
      <c r="D372" s="23">
        <v>292443239</v>
      </c>
      <c r="E372" s="23">
        <v>0</v>
      </c>
      <c r="F372" s="23">
        <v>0</v>
      </c>
      <c r="G372" s="23">
        <v>0</v>
      </c>
      <c r="H372" s="23">
        <v>292443239</v>
      </c>
      <c r="I372" s="23">
        <v>292443239</v>
      </c>
      <c r="J372" s="23">
        <v>100</v>
      </c>
    </row>
    <row r="373" spans="1:10" x14ac:dyDescent="0.2">
      <c r="A373" s="21" t="s">
        <v>3224</v>
      </c>
      <c r="B373" s="22" t="s">
        <v>3118</v>
      </c>
      <c r="C373" s="23">
        <v>0</v>
      </c>
      <c r="D373" s="23">
        <v>291009313</v>
      </c>
      <c r="E373" s="23">
        <v>0</v>
      </c>
      <c r="F373" s="23">
        <v>0</v>
      </c>
      <c r="G373" s="23">
        <v>0</v>
      </c>
      <c r="H373" s="23">
        <v>291009313</v>
      </c>
      <c r="I373" s="23">
        <v>291009313</v>
      </c>
      <c r="J373" s="23">
        <v>100</v>
      </c>
    </row>
    <row r="374" spans="1:10" x14ac:dyDescent="0.2">
      <c r="A374" s="21" t="s">
        <v>3225</v>
      </c>
      <c r="B374" s="22" t="s">
        <v>3124</v>
      </c>
      <c r="C374" s="23">
        <v>0</v>
      </c>
      <c r="D374" s="23">
        <v>1433926</v>
      </c>
      <c r="E374" s="23">
        <v>0</v>
      </c>
      <c r="F374" s="23">
        <v>0</v>
      </c>
      <c r="G374" s="23">
        <v>0</v>
      </c>
      <c r="H374" s="23">
        <v>1433926</v>
      </c>
      <c r="I374" s="23">
        <v>1433926</v>
      </c>
      <c r="J374" s="23">
        <v>100</v>
      </c>
    </row>
    <row r="375" spans="1:10" x14ac:dyDescent="0.2">
      <c r="A375" s="27"/>
      <c r="B375" s="20"/>
      <c r="C375" s="18"/>
      <c r="D375" s="18"/>
      <c r="E375" s="18"/>
      <c r="F375" s="18"/>
      <c r="G375" s="18"/>
      <c r="H375" s="18"/>
      <c r="I375" s="18"/>
      <c r="J375" s="18"/>
    </row>
    <row r="376" spans="1:10" x14ac:dyDescent="0.2">
      <c r="A376" s="27"/>
      <c r="B376" s="20"/>
      <c r="C376" s="18"/>
      <c r="D376" s="18"/>
      <c r="E376" s="18"/>
      <c r="F376" s="18"/>
      <c r="G376" s="18"/>
      <c r="H376" s="18"/>
      <c r="I376" s="18"/>
      <c r="J376" s="18"/>
    </row>
    <row r="377" spans="1:10" x14ac:dyDescent="0.2">
      <c r="A377" s="27"/>
      <c r="B377" s="20"/>
      <c r="C377" s="18"/>
      <c r="D377" s="18"/>
      <c r="E377" s="18"/>
      <c r="F377" s="18"/>
      <c r="G377" s="18"/>
      <c r="H377" s="18"/>
      <c r="I377" s="18"/>
      <c r="J377" s="18"/>
    </row>
    <row r="378" spans="1:10" x14ac:dyDescent="0.2">
      <c r="A378" s="27"/>
      <c r="B378" s="20"/>
      <c r="C378" s="18"/>
      <c r="D378" s="18"/>
      <c r="E378" s="18"/>
      <c r="F378" s="18"/>
      <c r="G378" s="18"/>
      <c r="H378" s="18"/>
      <c r="I378" s="18"/>
      <c r="J378" s="18"/>
    </row>
    <row r="379" spans="1:10" x14ac:dyDescent="0.2">
      <c r="A379" s="27"/>
      <c r="B379" s="20"/>
      <c r="C379" s="18"/>
      <c r="D379" s="18"/>
      <c r="E379" s="18"/>
      <c r="F379" s="18"/>
      <c r="G379" s="18"/>
      <c r="H379" s="18"/>
      <c r="I379" s="18"/>
      <c r="J379" s="18"/>
    </row>
    <row r="380" spans="1:10" x14ac:dyDescent="0.2">
      <c r="A380" s="27"/>
      <c r="B380" s="20"/>
      <c r="C380" s="18"/>
      <c r="D380" s="18"/>
      <c r="E380" s="18"/>
      <c r="F380" s="18"/>
      <c r="G380" s="18"/>
      <c r="H380" s="18"/>
      <c r="I380" s="18"/>
      <c r="J380" s="18"/>
    </row>
    <row r="381" spans="1:10" x14ac:dyDescent="0.2">
      <c r="A381" s="27"/>
      <c r="B381" s="20"/>
      <c r="C381" s="18"/>
      <c r="D381" s="18"/>
      <c r="E381" s="18"/>
      <c r="F381" s="18"/>
      <c r="G381" s="18"/>
      <c r="H381" s="18"/>
      <c r="I381" s="18"/>
      <c r="J381" s="18"/>
    </row>
    <row r="382" spans="1:10" x14ac:dyDescent="0.2">
      <c r="A382" s="27"/>
      <c r="C382"/>
      <c r="D382"/>
      <c r="E382"/>
      <c r="F382"/>
      <c r="G382"/>
      <c r="H382"/>
      <c r="I382"/>
      <c r="J382"/>
    </row>
    <row r="383" spans="1:10" x14ac:dyDescent="0.2">
      <c r="A383" s="27"/>
      <c r="C383"/>
      <c r="D383"/>
      <c r="E383"/>
      <c r="F383"/>
      <c r="G383"/>
      <c r="H383"/>
      <c r="I383"/>
      <c r="J383"/>
    </row>
    <row r="384" spans="1:10" x14ac:dyDescent="0.2">
      <c r="A384" s="27"/>
      <c r="C384"/>
      <c r="D384"/>
      <c r="E384"/>
      <c r="F384"/>
      <c r="G384"/>
      <c r="H384"/>
      <c r="I384"/>
      <c r="J384"/>
    </row>
    <row r="385" spans="1:10" x14ac:dyDescent="0.2">
      <c r="A385" s="27"/>
      <c r="C385"/>
      <c r="D385"/>
      <c r="E385"/>
      <c r="F385"/>
      <c r="G385"/>
      <c r="H385"/>
      <c r="I385"/>
      <c r="J385"/>
    </row>
    <row r="386" spans="1:10" x14ac:dyDescent="0.2">
      <c r="A386" s="27"/>
      <c r="C386"/>
      <c r="D386"/>
      <c r="E386"/>
      <c r="F386"/>
      <c r="G386"/>
      <c r="H386"/>
      <c r="I386"/>
      <c r="J386"/>
    </row>
    <row r="387" spans="1:10" x14ac:dyDescent="0.2">
      <c r="A387" s="27"/>
      <c r="C387"/>
      <c r="D387"/>
      <c r="E387"/>
      <c r="F387"/>
      <c r="G387"/>
      <c r="H387"/>
      <c r="I387"/>
      <c r="J387"/>
    </row>
    <row r="388" spans="1:10" x14ac:dyDescent="0.2">
      <c r="A388" s="27"/>
      <c r="C388"/>
      <c r="D388"/>
      <c r="E388"/>
      <c r="F388"/>
      <c r="G388"/>
      <c r="H388"/>
      <c r="I388"/>
      <c r="J388"/>
    </row>
    <row r="389" spans="1:10" x14ac:dyDescent="0.2">
      <c r="A389" s="27"/>
      <c r="C389"/>
      <c r="D389"/>
      <c r="E389"/>
      <c r="F389"/>
      <c r="G389"/>
      <c r="H389"/>
      <c r="I389"/>
      <c r="J389"/>
    </row>
    <row r="390" spans="1:10" x14ac:dyDescent="0.2">
      <c r="A390" s="27"/>
      <c r="C390"/>
      <c r="D390"/>
      <c r="E390"/>
      <c r="F390"/>
      <c r="G390"/>
      <c r="H390"/>
      <c r="I390"/>
      <c r="J390"/>
    </row>
    <row r="391" spans="1:10" x14ac:dyDescent="0.2">
      <c r="A391" s="27"/>
      <c r="C391"/>
      <c r="D391"/>
      <c r="E391"/>
      <c r="F391"/>
      <c r="G391"/>
      <c r="H391"/>
      <c r="I391"/>
      <c r="J391"/>
    </row>
    <row r="392" spans="1:10" x14ac:dyDescent="0.2">
      <c r="A392" s="27"/>
      <c r="C392"/>
      <c r="D392"/>
      <c r="E392"/>
      <c r="F392"/>
      <c r="G392"/>
      <c r="H392"/>
      <c r="I392"/>
      <c r="J392"/>
    </row>
    <row r="393" spans="1:10" x14ac:dyDescent="0.2">
      <c r="A393" s="27"/>
      <c r="C393"/>
      <c r="D393"/>
      <c r="E393"/>
      <c r="F393"/>
      <c r="G393"/>
      <c r="H393"/>
      <c r="I393"/>
      <c r="J393"/>
    </row>
    <row r="394" spans="1:10" x14ac:dyDescent="0.2">
      <c r="A394" s="27"/>
      <c r="C394"/>
      <c r="D394"/>
      <c r="E394"/>
      <c r="F394"/>
      <c r="G394"/>
      <c r="H394"/>
      <c r="I394"/>
      <c r="J394"/>
    </row>
    <row r="395" spans="1:10" x14ac:dyDescent="0.2">
      <c r="A395" s="27"/>
      <c r="C395"/>
      <c r="D395"/>
      <c r="E395"/>
      <c r="F395"/>
      <c r="G395"/>
      <c r="H395"/>
      <c r="I395"/>
      <c r="J395"/>
    </row>
    <row r="396" spans="1:10" x14ac:dyDescent="0.2">
      <c r="A396" s="27"/>
      <c r="C396"/>
      <c r="D396"/>
      <c r="E396"/>
      <c r="F396"/>
      <c r="G396"/>
      <c r="H396"/>
      <c r="I396"/>
      <c r="J396"/>
    </row>
    <row r="397" spans="1:10" x14ac:dyDescent="0.2">
      <c r="A397" s="27"/>
      <c r="C397"/>
      <c r="D397"/>
      <c r="E397"/>
      <c r="F397"/>
      <c r="G397"/>
      <c r="H397"/>
      <c r="I397"/>
      <c r="J397"/>
    </row>
    <row r="398" spans="1:10" x14ac:dyDescent="0.2">
      <c r="A398" s="27"/>
      <c r="C398"/>
      <c r="D398"/>
      <c r="E398"/>
      <c r="F398"/>
      <c r="G398"/>
      <c r="H398"/>
      <c r="I398"/>
      <c r="J398"/>
    </row>
    <row r="399" spans="1:10" x14ac:dyDescent="0.2">
      <c r="A399" s="27"/>
      <c r="C399"/>
      <c r="D399"/>
      <c r="E399"/>
      <c r="F399"/>
      <c r="G399"/>
      <c r="H399"/>
      <c r="I399"/>
      <c r="J399"/>
    </row>
    <row r="400" spans="1:10" x14ac:dyDescent="0.2">
      <c r="A400" s="27"/>
      <c r="C400"/>
      <c r="D400"/>
      <c r="E400"/>
      <c r="F400"/>
      <c r="G400"/>
      <c r="H400"/>
      <c r="I400"/>
      <c r="J400"/>
    </row>
    <row r="401" spans="1:10" x14ac:dyDescent="0.2">
      <c r="A401" s="27"/>
      <c r="C401"/>
      <c r="D401"/>
      <c r="E401"/>
      <c r="F401"/>
      <c r="G401"/>
      <c r="H401"/>
      <c r="I401"/>
      <c r="J401"/>
    </row>
    <row r="402" spans="1:10" x14ac:dyDescent="0.2">
      <c r="A402" s="27"/>
      <c r="C402"/>
      <c r="D402"/>
      <c r="E402"/>
      <c r="F402"/>
      <c r="G402"/>
      <c r="H402"/>
      <c r="I402"/>
      <c r="J402"/>
    </row>
    <row r="403" spans="1:10" x14ac:dyDescent="0.2">
      <c r="A403" s="27"/>
      <c r="C403"/>
      <c r="D403"/>
      <c r="E403"/>
      <c r="F403"/>
      <c r="G403"/>
      <c r="H403"/>
      <c r="I403"/>
      <c r="J403"/>
    </row>
    <row r="404" spans="1:10" x14ac:dyDescent="0.2">
      <c r="A404" s="27"/>
      <c r="C404"/>
      <c r="D404"/>
      <c r="E404"/>
      <c r="F404"/>
      <c r="G404"/>
      <c r="H404"/>
      <c r="I404"/>
      <c r="J404"/>
    </row>
    <row r="405" spans="1:10" x14ac:dyDescent="0.2">
      <c r="A405" s="27"/>
      <c r="C405"/>
      <c r="D405"/>
      <c r="E405"/>
      <c r="F405"/>
      <c r="G405"/>
      <c r="H405"/>
      <c r="I405"/>
      <c r="J405"/>
    </row>
    <row r="406" spans="1:10" x14ac:dyDescent="0.2">
      <c r="A406" s="27"/>
      <c r="C406"/>
      <c r="D406"/>
      <c r="E406"/>
      <c r="F406"/>
      <c r="G406"/>
      <c r="H406"/>
      <c r="I406"/>
      <c r="J406"/>
    </row>
    <row r="407" spans="1:10" x14ac:dyDescent="0.2">
      <c r="A407" s="27"/>
      <c r="C407"/>
      <c r="D407"/>
      <c r="E407"/>
      <c r="F407"/>
      <c r="G407"/>
      <c r="H407"/>
      <c r="I407"/>
      <c r="J407"/>
    </row>
    <row r="408" spans="1:10" x14ac:dyDescent="0.2">
      <c r="A408" s="27"/>
      <c r="C408"/>
      <c r="D408"/>
      <c r="E408"/>
      <c r="F408"/>
      <c r="G408"/>
      <c r="H408"/>
      <c r="I408"/>
      <c r="J408"/>
    </row>
    <row r="409" spans="1:10" x14ac:dyDescent="0.2">
      <c r="A409" s="27"/>
      <c r="C409"/>
      <c r="D409"/>
      <c r="E409"/>
      <c r="F409"/>
      <c r="G409"/>
      <c r="H409"/>
      <c r="I409"/>
      <c r="J409"/>
    </row>
    <row r="410" spans="1:10" x14ac:dyDescent="0.2">
      <c r="A410" s="27"/>
      <c r="C410"/>
      <c r="D410"/>
      <c r="E410"/>
      <c r="F410"/>
      <c r="G410"/>
      <c r="H410"/>
      <c r="I410"/>
      <c r="J410"/>
    </row>
    <row r="411" spans="1:10" x14ac:dyDescent="0.2">
      <c r="A411" s="27"/>
      <c r="C411"/>
      <c r="D411"/>
      <c r="E411"/>
      <c r="F411"/>
      <c r="G411"/>
      <c r="H411"/>
      <c r="I411"/>
      <c r="J411"/>
    </row>
    <row r="412" spans="1:10" x14ac:dyDescent="0.2">
      <c r="A412" s="27"/>
      <c r="C412"/>
      <c r="D412"/>
      <c r="E412"/>
      <c r="F412"/>
      <c r="G412"/>
      <c r="H412"/>
      <c r="I412"/>
      <c r="J412"/>
    </row>
    <row r="413" spans="1:10" x14ac:dyDescent="0.2">
      <c r="A413" s="27"/>
      <c r="C413"/>
      <c r="D413"/>
      <c r="E413"/>
      <c r="F413"/>
      <c r="G413"/>
      <c r="H413"/>
      <c r="I413"/>
      <c r="J413"/>
    </row>
    <row r="414" spans="1:10" x14ac:dyDescent="0.2">
      <c r="A414" s="27"/>
      <c r="C414"/>
      <c r="D414"/>
      <c r="E414"/>
      <c r="F414"/>
      <c r="G414"/>
      <c r="H414"/>
      <c r="I414"/>
      <c r="J414"/>
    </row>
    <row r="415" spans="1:10" x14ac:dyDescent="0.2">
      <c r="A415" s="27"/>
      <c r="C415"/>
      <c r="D415"/>
      <c r="E415"/>
      <c r="F415"/>
      <c r="G415"/>
      <c r="H415"/>
      <c r="I415"/>
      <c r="J415"/>
    </row>
    <row r="416" spans="1:10" x14ac:dyDescent="0.2">
      <c r="A416" s="27"/>
      <c r="C416"/>
      <c r="D416"/>
      <c r="E416"/>
      <c r="F416"/>
      <c r="G416"/>
      <c r="H416"/>
      <c r="I416"/>
      <c r="J416"/>
    </row>
    <row r="417" spans="1:10" x14ac:dyDescent="0.2">
      <c r="A417" s="27"/>
      <c r="C417"/>
      <c r="D417"/>
      <c r="E417"/>
      <c r="F417"/>
      <c r="G417"/>
      <c r="H417"/>
      <c r="I417"/>
      <c r="J417"/>
    </row>
    <row r="418" spans="1:10" x14ac:dyDescent="0.2">
      <c r="A418" s="27"/>
      <c r="C418"/>
      <c r="D418"/>
      <c r="E418"/>
      <c r="F418"/>
      <c r="G418"/>
      <c r="H418"/>
      <c r="I418"/>
      <c r="J418"/>
    </row>
    <row r="419" spans="1:10" x14ac:dyDescent="0.2">
      <c r="A419" s="27"/>
      <c r="C419"/>
      <c r="D419"/>
      <c r="E419"/>
      <c r="F419"/>
      <c r="G419"/>
      <c r="H419"/>
      <c r="I419"/>
      <c r="J419"/>
    </row>
    <row r="420" spans="1:10" x14ac:dyDescent="0.2">
      <c r="A420" s="27"/>
      <c r="C420"/>
      <c r="D420"/>
      <c r="E420"/>
      <c r="F420"/>
      <c r="G420"/>
      <c r="H420"/>
      <c r="I420"/>
      <c r="J420"/>
    </row>
    <row r="421" spans="1:10" x14ac:dyDescent="0.2">
      <c r="A421" s="27"/>
      <c r="C421"/>
      <c r="D421"/>
      <c r="E421"/>
      <c r="F421"/>
      <c r="G421"/>
      <c r="H421"/>
      <c r="I421"/>
      <c r="J421"/>
    </row>
    <row r="422" spans="1:10" x14ac:dyDescent="0.2">
      <c r="A422" s="27"/>
      <c r="C422"/>
      <c r="D422"/>
      <c r="E422"/>
      <c r="F422"/>
      <c r="G422"/>
      <c r="H422"/>
      <c r="I422"/>
      <c r="J422"/>
    </row>
    <row r="423" spans="1:10" x14ac:dyDescent="0.2">
      <c r="A423" s="27"/>
      <c r="C423"/>
      <c r="D423"/>
      <c r="E423"/>
      <c r="F423"/>
      <c r="G423"/>
      <c r="H423"/>
      <c r="I423"/>
      <c r="J423"/>
    </row>
    <row r="424" spans="1:10" x14ac:dyDescent="0.2">
      <c r="A424" s="27"/>
      <c r="C424"/>
      <c r="D424"/>
      <c r="E424"/>
      <c r="F424"/>
      <c r="G424"/>
      <c r="H424"/>
      <c r="I424"/>
      <c r="J424"/>
    </row>
    <row r="425" spans="1:10" x14ac:dyDescent="0.2">
      <c r="A425" s="27"/>
      <c r="C425"/>
      <c r="D425"/>
      <c r="E425"/>
      <c r="F425"/>
      <c r="G425"/>
      <c r="H425"/>
      <c r="I425"/>
      <c r="J425"/>
    </row>
    <row r="426" spans="1:10" x14ac:dyDescent="0.2">
      <c r="A426" s="27"/>
      <c r="C426"/>
      <c r="D426"/>
      <c r="E426"/>
      <c r="F426"/>
      <c r="G426"/>
      <c r="H426"/>
      <c r="I426"/>
      <c r="J426"/>
    </row>
    <row r="427" spans="1:10" x14ac:dyDescent="0.2">
      <c r="A427" s="27"/>
      <c r="C427"/>
      <c r="D427"/>
      <c r="E427"/>
      <c r="F427"/>
      <c r="G427"/>
      <c r="H427"/>
      <c r="I427"/>
      <c r="J427"/>
    </row>
    <row r="428" spans="1:10" x14ac:dyDescent="0.2">
      <c r="A428" s="27"/>
      <c r="C428"/>
      <c r="D428"/>
      <c r="E428"/>
      <c r="F428"/>
      <c r="G428"/>
      <c r="H428"/>
      <c r="I428"/>
      <c r="J428"/>
    </row>
    <row r="429" spans="1:10" x14ac:dyDescent="0.2">
      <c r="A429" s="27"/>
      <c r="C429"/>
      <c r="D429"/>
      <c r="E429"/>
      <c r="F429"/>
      <c r="G429"/>
      <c r="H429"/>
      <c r="I429"/>
      <c r="J429"/>
    </row>
    <row r="430" spans="1:10" x14ac:dyDescent="0.2">
      <c r="A430" s="27"/>
      <c r="C430"/>
      <c r="D430"/>
      <c r="E430"/>
      <c r="F430"/>
      <c r="G430"/>
      <c r="H430"/>
      <c r="I430"/>
      <c r="J430"/>
    </row>
    <row r="431" spans="1:10" x14ac:dyDescent="0.2">
      <c r="A431" s="27"/>
      <c r="C431"/>
      <c r="D431"/>
      <c r="E431"/>
      <c r="F431"/>
      <c r="G431"/>
      <c r="H431"/>
      <c r="I431"/>
      <c r="J431"/>
    </row>
    <row r="432" spans="1:10" x14ac:dyDescent="0.2">
      <c r="A432" s="27"/>
      <c r="C432"/>
      <c r="D432"/>
      <c r="E432"/>
      <c r="F432"/>
      <c r="G432"/>
      <c r="H432"/>
      <c r="I432"/>
      <c r="J432"/>
    </row>
    <row r="433" spans="1:10" x14ac:dyDescent="0.2">
      <c r="A433" s="27"/>
      <c r="C433"/>
      <c r="D433"/>
      <c r="E433"/>
      <c r="F433"/>
      <c r="G433"/>
      <c r="H433"/>
      <c r="I433"/>
      <c r="J433"/>
    </row>
    <row r="434" spans="1:10" x14ac:dyDescent="0.2">
      <c r="A434" s="27"/>
      <c r="C434"/>
      <c r="D434"/>
      <c r="E434"/>
      <c r="F434"/>
      <c r="G434"/>
      <c r="H434"/>
      <c r="I434"/>
      <c r="J434"/>
    </row>
    <row r="435" spans="1:10" x14ac:dyDescent="0.2">
      <c r="A435" s="27"/>
      <c r="C435"/>
      <c r="D435"/>
      <c r="E435"/>
      <c r="F435"/>
      <c r="G435"/>
      <c r="H435"/>
      <c r="I435"/>
      <c r="J435"/>
    </row>
    <row r="436" spans="1:10" x14ac:dyDescent="0.2">
      <c r="A436" s="27"/>
      <c r="C436"/>
      <c r="D436"/>
      <c r="E436"/>
      <c r="F436"/>
      <c r="G436"/>
      <c r="H436"/>
      <c r="I436"/>
      <c r="J436"/>
    </row>
    <row r="437" spans="1:10" x14ac:dyDescent="0.2">
      <c r="A437" s="27"/>
      <c r="C437"/>
      <c r="D437"/>
      <c r="E437"/>
      <c r="F437"/>
      <c r="G437"/>
      <c r="H437"/>
      <c r="I437"/>
      <c r="J437"/>
    </row>
    <row r="438" spans="1:10" x14ac:dyDescent="0.2">
      <c r="A438" s="27"/>
      <c r="C438"/>
      <c r="D438"/>
      <c r="E438"/>
      <c r="F438"/>
      <c r="G438"/>
      <c r="H438"/>
      <c r="I438"/>
      <c r="J438"/>
    </row>
    <row r="439" spans="1:10" x14ac:dyDescent="0.2">
      <c r="A439" s="27"/>
      <c r="C439"/>
      <c r="D439"/>
      <c r="E439"/>
      <c r="F439"/>
      <c r="G439"/>
      <c r="H439"/>
      <c r="I439"/>
      <c r="J439"/>
    </row>
    <row r="440" spans="1:10" x14ac:dyDescent="0.2">
      <c r="A440" s="27"/>
      <c r="C440"/>
      <c r="D440"/>
      <c r="E440"/>
      <c r="F440"/>
      <c r="G440"/>
      <c r="H440"/>
      <c r="I440"/>
      <c r="J440"/>
    </row>
    <row r="441" spans="1:10" x14ac:dyDescent="0.2">
      <c r="A441" s="27"/>
      <c r="C441"/>
      <c r="D441"/>
      <c r="E441"/>
      <c r="F441"/>
      <c r="G441"/>
      <c r="H441"/>
      <c r="I441"/>
      <c r="J441"/>
    </row>
    <row r="442" spans="1:10" x14ac:dyDescent="0.2">
      <c r="A442" s="27"/>
      <c r="C442"/>
      <c r="D442"/>
      <c r="E442"/>
      <c r="F442"/>
      <c r="G442"/>
      <c r="H442"/>
      <c r="I442"/>
      <c r="J442"/>
    </row>
    <row r="443" spans="1:10" x14ac:dyDescent="0.2">
      <c r="A443" s="27"/>
      <c r="C443"/>
      <c r="D443"/>
      <c r="E443"/>
      <c r="F443"/>
      <c r="G443"/>
      <c r="H443"/>
      <c r="I443"/>
      <c r="J443"/>
    </row>
    <row r="444" spans="1:10" x14ac:dyDescent="0.2">
      <c r="A444" s="27"/>
      <c r="C444"/>
      <c r="D444"/>
      <c r="E444"/>
      <c r="F444"/>
      <c r="G444"/>
      <c r="H444"/>
      <c r="I444"/>
      <c r="J444"/>
    </row>
    <row r="445" spans="1:10" x14ac:dyDescent="0.2">
      <c r="A445" s="27"/>
      <c r="C445"/>
      <c r="D445"/>
      <c r="E445"/>
      <c r="F445"/>
      <c r="G445"/>
      <c r="H445"/>
      <c r="I445"/>
      <c r="J445"/>
    </row>
    <row r="446" spans="1:10" x14ac:dyDescent="0.2">
      <c r="A446" s="27"/>
      <c r="C446"/>
      <c r="D446"/>
      <c r="E446"/>
      <c r="F446"/>
      <c r="G446"/>
      <c r="H446"/>
      <c r="I446"/>
      <c r="J446"/>
    </row>
    <row r="447" spans="1:10" x14ac:dyDescent="0.2">
      <c r="A447" s="27"/>
      <c r="C447"/>
      <c r="D447"/>
      <c r="E447"/>
      <c r="F447"/>
      <c r="G447"/>
      <c r="H447"/>
      <c r="I447"/>
      <c r="J447"/>
    </row>
    <row r="448" spans="1:10" x14ac:dyDescent="0.2">
      <c r="A448" s="27"/>
      <c r="C448"/>
      <c r="D448"/>
      <c r="E448"/>
      <c r="F448"/>
      <c r="G448"/>
      <c r="H448"/>
      <c r="I448"/>
      <c r="J448"/>
    </row>
    <row r="449" spans="1:10" x14ac:dyDescent="0.2">
      <c r="A449" s="27"/>
      <c r="C449"/>
      <c r="D449"/>
      <c r="E449"/>
      <c r="F449"/>
      <c r="G449"/>
      <c r="H449"/>
      <c r="I449"/>
      <c r="J449"/>
    </row>
    <row r="450" spans="1:10" x14ac:dyDescent="0.2">
      <c r="A450" s="27"/>
      <c r="C450"/>
      <c r="D450"/>
      <c r="E450"/>
      <c r="F450"/>
      <c r="G450"/>
      <c r="H450"/>
      <c r="I450"/>
      <c r="J450"/>
    </row>
    <row r="451" spans="1:10" x14ac:dyDescent="0.2">
      <c r="A451" s="27"/>
      <c r="C451"/>
      <c r="D451"/>
      <c r="E451"/>
      <c r="F451"/>
      <c r="G451"/>
      <c r="H451"/>
      <c r="I451"/>
      <c r="J451"/>
    </row>
    <row r="452" spans="1:10" x14ac:dyDescent="0.2">
      <c r="A452" s="27"/>
      <c r="C452"/>
      <c r="D452"/>
      <c r="E452"/>
      <c r="F452"/>
      <c r="G452"/>
      <c r="H452"/>
      <c r="I452"/>
      <c r="J452"/>
    </row>
    <row r="453" spans="1:10" x14ac:dyDescent="0.2">
      <c r="A453" s="27"/>
      <c r="C453"/>
      <c r="D453"/>
      <c r="E453"/>
      <c r="F453"/>
      <c r="G453"/>
      <c r="H453"/>
      <c r="I453"/>
      <c r="J453"/>
    </row>
    <row r="454" spans="1:10" x14ac:dyDescent="0.2">
      <c r="A454" s="27"/>
      <c r="C454"/>
      <c r="D454"/>
      <c r="E454"/>
      <c r="F454"/>
      <c r="G454"/>
      <c r="H454"/>
      <c r="I454"/>
      <c r="J454"/>
    </row>
    <row r="455" spans="1:10" x14ac:dyDescent="0.2">
      <c r="A455" s="27"/>
      <c r="C455"/>
      <c r="D455"/>
      <c r="E455"/>
      <c r="F455"/>
      <c r="G455"/>
      <c r="H455"/>
      <c r="I455"/>
      <c r="J455"/>
    </row>
    <row r="456" spans="1:10" x14ac:dyDescent="0.2">
      <c r="A456" s="27"/>
      <c r="C456"/>
      <c r="D456"/>
      <c r="E456"/>
      <c r="F456"/>
      <c r="G456"/>
      <c r="H456"/>
      <c r="I456"/>
      <c r="J456"/>
    </row>
    <row r="457" spans="1:10" x14ac:dyDescent="0.2">
      <c r="A457" s="27"/>
      <c r="C457"/>
      <c r="D457"/>
      <c r="E457"/>
      <c r="F457"/>
      <c r="G457"/>
      <c r="H457"/>
      <c r="I457"/>
      <c r="J457"/>
    </row>
    <row r="458" spans="1:10" x14ac:dyDescent="0.2">
      <c r="A458" s="27"/>
      <c r="C458"/>
      <c r="D458"/>
      <c r="E458"/>
      <c r="F458"/>
      <c r="G458"/>
      <c r="H458"/>
      <c r="I458"/>
      <c r="J458"/>
    </row>
    <row r="459" spans="1:10" x14ac:dyDescent="0.2">
      <c r="A459" s="27"/>
      <c r="C459"/>
      <c r="D459"/>
      <c r="E459"/>
      <c r="F459"/>
      <c r="G459"/>
      <c r="H459"/>
      <c r="I459"/>
      <c r="J459"/>
    </row>
    <row r="460" spans="1:10" x14ac:dyDescent="0.2">
      <c r="A460" s="27"/>
      <c r="C460"/>
      <c r="D460"/>
      <c r="E460"/>
      <c r="F460"/>
      <c r="G460"/>
      <c r="H460"/>
      <c r="I460"/>
      <c r="J460"/>
    </row>
    <row r="461" spans="1:10" x14ac:dyDescent="0.2">
      <c r="A461" s="27"/>
      <c r="C461"/>
      <c r="D461"/>
      <c r="E461"/>
      <c r="F461"/>
      <c r="G461"/>
      <c r="H461"/>
      <c r="I461"/>
      <c r="J461"/>
    </row>
    <row r="462" spans="1:10" x14ac:dyDescent="0.2">
      <c r="A462" s="27"/>
      <c r="C462"/>
      <c r="D462"/>
      <c r="E462"/>
      <c r="F462"/>
      <c r="G462"/>
      <c r="H462"/>
      <c r="I462"/>
      <c r="J462"/>
    </row>
    <row r="463" spans="1:10" x14ac:dyDescent="0.2">
      <c r="A463" s="27"/>
      <c r="C463"/>
      <c r="D463"/>
      <c r="E463"/>
      <c r="F463"/>
      <c r="G463"/>
      <c r="H463"/>
      <c r="I463"/>
      <c r="J463"/>
    </row>
    <row r="464" spans="1:10" x14ac:dyDescent="0.2">
      <c r="A464" s="27"/>
      <c r="C464"/>
      <c r="D464"/>
      <c r="E464"/>
      <c r="F464"/>
      <c r="G464"/>
      <c r="H464"/>
      <c r="I464"/>
      <c r="J464"/>
    </row>
    <row r="465" spans="1:10" x14ac:dyDescent="0.2">
      <c r="A465" s="27"/>
      <c r="C465"/>
      <c r="D465"/>
      <c r="E465"/>
      <c r="F465"/>
      <c r="G465"/>
      <c r="H465"/>
      <c r="I465"/>
      <c r="J465"/>
    </row>
    <row r="466" spans="1:10" x14ac:dyDescent="0.2">
      <c r="A466" s="27"/>
      <c r="C466"/>
      <c r="D466"/>
      <c r="E466"/>
      <c r="F466"/>
      <c r="G466"/>
      <c r="H466"/>
      <c r="I466"/>
      <c r="J466"/>
    </row>
    <row r="467" spans="1:10" x14ac:dyDescent="0.2">
      <c r="A467" s="27"/>
      <c r="C467"/>
      <c r="D467"/>
      <c r="E467"/>
      <c r="F467"/>
      <c r="G467"/>
      <c r="H467"/>
      <c r="I467"/>
      <c r="J467"/>
    </row>
    <row r="468" spans="1:10" x14ac:dyDescent="0.2">
      <c r="A468" s="27"/>
      <c r="C468"/>
      <c r="D468"/>
      <c r="E468"/>
      <c r="F468"/>
      <c r="G468"/>
      <c r="H468"/>
      <c r="I468"/>
      <c r="J468"/>
    </row>
    <row r="469" spans="1:10" x14ac:dyDescent="0.2">
      <c r="A469" s="27"/>
      <c r="C469"/>
      <c r="D469"/>
      <c r="E469"/>
      <c r="F469"/>
      <c r="G469"/>
      <c r="H469"/>
      <c r="I469"/>
      <c r="J469"/>
    </row>
    <row r="470" spans="1:10" x14ac:dyDescent="0.2">
      <c r="A470" s="27"/>
      <c r="C470"/>
      <c r="D470"/>
      <c r="E470"/>
      <c r="F470"/>
      <c r="G470"/>
      <c r="H470"/>
      <c r="I470"/>
      <c r="J470"/>
    </row>
    <row r="471" spans="1:10" x14ac:dyDescent="0.2">
      <c r="A471" s="27"/>
      <c r="C471"/>
      <c r="D471"/>
      <c r="E471"/>
      <c r="F471"/>
      <c r="G471"/>
      <c r="H471"/>
      <c r="I471"/>
      <c r="J471"/>
    </row>
    <row r="472" spans="1:10" x14ac:dyDescent="0.2">
      <c r="A472" s="27"/>
      <c r="C472"/>
      <c r="D472"/>
      <c r="E472"/>
      <c r="F472"/>
      <c r="G472"/>
      <c r="H472"/>
      <c r="I472"/>
      <c r="J472"/>
    </row>
    <row r="473" spans="1:10" x14ac:dyDescent="0.2">
      <c r="A473" s="27"/>
      <c r="C473"/>
      <c r="D473"/>
      <c r="E473"/>
      <c r="F473"/>
      <c r="G473"/>
      <c r="H473"/>
      <c r="I473"/>
      <c r="J473"/>
    </row>
    <row r="474" spans="1:10" x14ac:dyDescent="0.2">
      <c r="A474" s="27"/>
      <c r="C474"/>
      <c r="D474"/>
      <c r="E474"/>
      <c r="F474"/>
      <c r="G474"/>
      <c r="H474"/>
      <c r="I474"/>
      <c r="J474"/>
    </row>
    <row r="475" spans="1:10" x14ac:dyDescent="0.2">
      <c r="A475" s="27"/>
      <c r="C475"/>
      <c r="D475"/>
      <c r="E475"/>
      <c r="F475"/>
      <c r="G475"/>
      <c r="H475"/>
      <c r="I475"/>
      <c r="J475"/>
    </row>
    <row r="476" spans="1:10" x14ac:dyDescent="0.2">
      <c r="A476" s="27"/>
      <c r="C476"/>
      <c r="D476"/>
      <c r="E476"/>
      <c r="F476"/>
      <c r="G476"/>
      <c r="H476"/>
      <c r="I476"/>
      <c r="J476"/>
    </row>
    <row r="477" spans="1:10" x14ac:dyDescent="0.2">
      <c r="A477" s="27"/>
      <c r="C477"/>
      <c r="D477"/>
      <c r="E477"/>
      <c r="F477"/>
      <c r="G477"/>
      <c r="H477"/>
      <c r="I477"/>
      <c r="J477"/>
    </row>
    <row r="478" spans="1:10" x14ac:dyDescent="0.2">
      <c r="A478" s="27"/>
      <c r="C478"/>
      <c r="D478"/>
      <c r="E478"/>
      <c r="F478"/>
      <c r="G478"/>
      <c r="H478"/>
      <c r="I478"/>
      <c r="J478"/>
    </row>
    <row r="479" spans="1:10" x14ac:dyDescent="0.2">
      <c r="A479" s="27"/>
      <c r="C479"/>
      <c r="D479"/>
      <c r="E479"/>
      <c r="F479"/>
      <c r="G479"/>
      <c r="H479"/>
      <c r="I479"/>
      <c r="J479"/>
    </row>
    <row r="480" spans="1:10" x14ac:dyDescent="0.2">
      <c r="A480" s="27"/>
      <c r="C480"/>
      <c r="D480"/>
      <c r="E480"/>
      <c r="F480"/>
      <c r="G480"/>
      <c r="H480"/>
      <c r="I480"/>
      <c r="J480"/>
    </row>
    <row r="481" spans="1:10" x14ac:dyDescent="0.2">
      <c r="A481" s="27"/>
      <c r="C481"/>
      <c r="D481"/>
      <c r="E481"/>
      <c r="F481"/>
      <c r="G481"/>
      <c r="H481"/>
      <c r="I481"/>
      <c r="J481"/>
    </row>
    <row r="482" spans="1:10" x14ac:dyDescent="0.2">
      <c r="A482" s="27"/>
      <c r="C482"/>
      <c r="D482"/>
      <c r="E482"/>
      <c r="F482"/>
      <c r="G482"/>
      <c r="H482"/>
      <c r="I482"/>
      <c r="J482"/>
    </row>
    <row r="483" spans="1:10" x14ac:dyDescent="0.2">
      <c r="A483" s="27"/>
      <c r="C483"/>
      <c r="D483"/>
      <c r="E483"/>
      <c r="F483"/>
      <c r="G483"/>
      <c r="H483"/>
      <c r="I483"/>
      <c r="J483"/>
    </row>
    <row r="484" spans="1:10" x14ac:dyDescent="0.2">
      <c r="A484" s="27"/>
      <c r="C484"/>
      <c r="D484"/>
      <c r="E484"/>
      <c r="F484"/>
      <c r="G484"/>
      <c r="H484"/>
      <c r="I484"/>
      <c r="J484"/>
    </row>
    <row r="485" spans="1:10" x14ac:dyDescent="0.2">
      <c r="A485" s="27"/>
      <c r="C485"/>
      <c r="D485"/>
      <c r="E485"/>
      <c r="F485"/>
      <c r="G485"/>
      <c r="H485"/>
      <c r="I485"/>
      <c r="J485"/>
    </row>
    <row r="486" spans="1:10" x14ac:dyDescent="0.2">
      <c r="A486" s="27"/>
      <c r="C486"/>
      <c r="D486"/>
      <c r="E486"/>
      <c r="F486"/>
      <c r="G486"/>
      <c r="H486"/>
      <c r="I486"/>
      <c r="J486"/>
    </row>
    <row r="487" spans="1:10" x14ac:dyDescent="0.2">
      <c r="A487" s="27"/>
      <c r="C487"/>
      <c r="D487"/>
      <c r="E487"/>
      <c r="F487"/>
      <c r="G487"/>
      <c r="H487"/>
      <c r="I487"/>
      <c r="J487"/>
    </row>
    <row r="488" spans="1:10" x14ac:dyDescent="0.2">
      <c r="A488" s="27"/>
      <c r="C488"/>
      <c r="D488"/>
      <c r="E488"/>
      <c r="F488"/>
      <c r="G488"/>
      <c r="H488"/>
      <c r="I488"/>
      <c r="J488"/>
    </row>
    <row r="489" spans="1:10" x14ac:dyDescent="0.2">
      <c r="A489" s="27"/>
      <c r="C489"/>
      <c r="D489"/>
      <c r="E489"/>
      <c r="F489"/>
      <c r="G489"/>
      <c r="H489"/>
      <c r="I489"/>
      <c r="J489"/>
    </row>
    <row r="490" spans="1:10" x14ac:dyDescent="0.2">
      <c r="A490" s="27"/>
      <c r="C490"/>
      <c r="D490"/>
      <c r="E490"/>
      <c r="F490"/>
      <c r="G490"/>
      <c r="H490"/>
      <c r="I490"/>
      <c r="J490"/>
    </row>
    <row r="491" spans="1:10" x14ac:dyDescent="0.2">
      <c r="A491" s="27"/>
      <c r="C491"/>
      <c r="D491"/>
      <c r="E491"/>
      <c r="F491"/>
      <c r="G491"/>
      <c r="H491"/>
      <c r="I491"/>
      <c r="J491"/>
    </row>
    <row r="492" spans="1:10" x14ac:dyDescent="0.2">
      <c r="A492" s="27"/>
      <c r="C492"/>
      <c r="D492"/>
      <c r="E492"/>
      <c r="F492"/>
      <c r="G492"/>
      <c r="H492"/>
      <c r="I492"/>
      <c r="J492"/>
    </row>
    <row r="493" spans="1:10" x14ac:dyDescent="0.2">
      <c r="A493" s="27"/>
      <c r="C493"/>
      <c r="D493"/>
      <c r="E493"/>
      <c r="F493"/>
      <c r="G493"/>
      <c r="H493"/>
      <c r="I493"/>
      <c r="J493"/>
    </row>
    <row r="494" spans="1:10" x14ac:dyDescent="0.2">
      <c r="A494" s="27"/>
      <c r="C494"/>
      <c r="D494"/>
      <c r="E494"/>
      <c r="F494"/>
      <c r="G494"/>
      <c r="H494"/>
      <c r="I494"/>
      <c r="J494"/>
    </row>
    <row r="495" spans="1:10" x14ac:dyDescent="0.2">
      <c r="A495" s="27"/>
      <c r="C495"/>
      <c r="D495"/>
      <c r="E495"/>
      <c r="F495"/>
      <c r="G495"/>
      <c r="H495"/>
      <c r="I495"/>
      <c r="J495"/>
    </row>
    <row r="496" spans="1:10" x14ac:dyDescent="0.2">
      <c r="A496" s="27"/>
      <c r="C496"/>
      <c r="D496"/>
      <c r="E496"/>
      <c r="F496"/>
      <c r="G496"/>
      <c r="H496"/>
      <c r="I496"/>
      <c r="J496"/>
    </row>
    <row r="497" spans="1:10" x14ac:dyDescent="0.2">
      <c r="A497" s="27"/>
      <c r="C497"/>
      <c r="D497"/>
      <c r="E497"/>
      <c r="F497"/>
      <c r="G497"/>
      <c r="H497"/>
      <c r="I497"/>
      <c r="J497"/>
    </row>
    <row r="498" spans="1:10" x14ac:dyDescent="0.2">
      <c r="A498" s="27"/>
      <c r="C498"/>
      <c r="D498"/>
      <c r="E498"/>
      <c r="F498"/>
      <c r="G498"/>
      <c r="H498"/>
      <c r="I498"/>
      <c r="J498"/>
    </row>
    <row r="499" spans="1:10" x14ac:dyDescent="0.2">
      <c r="A499" s="27"/>
      <c r="C499"/>
      <c r="D499"/>
      <c r="E499"/>
      <c r="F499"/>
      <c r="G499"/>
      <c r="H499"/>
      <c r="I499"/>
      <c r="J499"/>
    </row>
    <row r="500" spans="1:10" x14ac:dyDescent="0.2">
      <c r="A500" s="27"/>
      <c r="C500"/>
      <c r="D500"/>
      <c r="E500"/>
      <c r="F500"/>
      <c r="G500"/>
      <c r="H500"/>
      <c r="I500"/>
      <c r="J500"/>
    </row>
    <row r="501" spans="1:10" x14ac:dyDescent="0.2">
      <c r="A501" s="27"/>
      <c r="C501"/>
      <c r="D501"/>
      <c r="E501"/>
      <c r="F501"/>
      <c r="G501"/>
      <c r="H501"/>
      <c r="I501"/>
      <c r="J501"/>
    </row>
    <row r="502" spans="1:10" x14ac:dyDescent="0.2">
      <c r="A502" s="27"/>
      <c r="C502"/>
      <c r="D502"/>
      <c r="E502"/>
      <c r="F502"/>
      <c r="G502"/>
      <c r="H502"/>
      <c r="I502"/>
      <c r="J502"/>
    </row>
    <row r="503" spans="1:10" x14ac:dyDescent="0.2">
      <c r="A503" s="27"/>
      <c r="C503"/>
      <c r="D503"/>
      <c r="E503"/>
      <c r="F503"/>
      <c r="G503"/>
      <c r="H503"/>
      <c r="I503"/>
      <c r="J503"/>
    </row>
    <row r="504" spans="1:10" x14ac:dyDescent="0.2">
      <c r="A504" s="27"/>
      <c r="C504"/>
      <c r="D504"/>
      <c r="E504"/>
      <c r="F504"/>
      <c r="G504"/>
      <c r="H504"/>
      <c r="I504"/>
      <c r="J504"/>
    </row>
    <row r="505" spans="1:10" x14ac:dyDescent="0.2">
      <c r="A505" s="27"/>
      <c r="C505"/>
      <c r="D505"/>
      <c r="E505"/>
      <c r="F505"/>
      <c r="G505"/>
      <c r="H505"/>
      <c r="I505"/>
      <c r="J505"/>
    </row>
    <row r="506" spans="1:10" x14ac:dyDescent="0.2">
      <c r="A506" s="27"/>
      <c r="C506"/>
      <c r="D506"/>
      <c r="E506"/>
      <c r="F506"/>
      <c r="G506"/>
      <c r="H506"/>
      <c r="I506"/>
      <c r="J506"/>
    </row>
    <row r="507" spans="1:10" x14ac:dyDescent="0.2">
      <c r="A507" s="27"/>
      <c r="C507"/>
      <c r="D507"/>
      <c r="E507"/>
      <c r="F507"/>
      <c r="G507"/>
      <c r="H507"/>
      <c r="I507"/>
      <c r="J507"/>
    </row>
    <row r="508" spans="1:10" x14ac:dyDescent="0.2">
      <c r="A508" s="27"/>
      <c r="C508"/>
      <c r="D508"/>
      <c r="E508"/>
      <c r="F508"/>
      <c r="G508"/>
      <c r="H508"/>
      <c r="I508"/>
      <c r="J508"/>
    </row>
    <row r="509" spans="1:10" x14ac:dyDescent="0.2">
      <c r="A509" s="27"/>
      <c r="C509"/>
      <c r="D509"/>
      <c r="E509"/>
      <c r="F509"/>
      <c r="G509"/>
      <c r="H509"/>
      <c r="I509"/>
      <c r="J509"/>
    </row>
    <row r="510" spans="1:10" x14ac:dyDescent="0.2">
      <c r="A510" s="27"/>
      <c r="C510"/>
      <c r="D510"/>
      <c r="E510"/>
      <c r="F510"/>
      <c r="G510"/>
      <c r="H510"/>
      <c r="I510"/>
      <c r="J510"/>
    </row>
    <row r="511" spans="1:10" x14ac:dyDescent="0.2">
      <c r="A511" s="27"/>
      <c r="C511"/>
      <c r="D511"/>
      <c r="E511"/>
      <c r="F511"/>
      <c r="G511"/>
      <c r="H511"/>
      <c r="I511"/>
      <c r="J511"/>
    </row>
    <row r="512" spans="1:10" x14ac:dyDescent="0.2">
      <c r="A512" s="27"/>
      <c r="C512"/>
      <c r="D512"/>
      <c r="E512"/>
      <c r="F512"/>
      <c r="G512"/>
      <c r="H512"/>
      <c r="I512"/>
      <c r="J512"/>
    </row>
    <row r="513" spans="1:10" x14ac:dyDescent="0.2">
      <c r="A513" s="27"/>
      <c r="C513"/>
      <c r="D513"/>
      <c r="E513"/>
      <c r="F513"/>
      <c r="G513"/>
      <c r="H513"/>
      <c r="I513"/>
      <c r="J513"/>
    </row>
    <row r="514" spans="1:10" x14ac:dyDescent="0.2">
      <c r="A514" s="27"/>
      <c r="C514"/>
      <c r="D514"/>
      <c r="E514"/>
      <c r="F514"/>
      <c r="G514"/>
      <c r="H514"/>
      <c r="I514"/>
      <c r="J514"/>
    </row>
    <row r="515" spans="1:10" x14ac:dyDescent="0.2">
      <c r="A515" s="27"/>
      <c r="C515"/>
      <c r="D515"/>
      <c r="E515"/>
      <c r="F515"/>
      <c r="G515"/>
      <c r="H515"/>
      <c r="I515"/>
      <c r="J515"/>
    </row>
    <row r="516" spans="1:10" x14ac:dyDescent="0.2">
      <c r="A516" s="27"/>
      <c r="C516"/>
      <c r="D516"/>
      <c r="E516"/>
      <c r="F516"/>
      <c r="G516"/>
      <c r="H516"/>
      <c r="I516"/>
      <c r="J516"/>
    </row>
    <row r="517" spans="1:10" x14ac:dyDescent="0.2">
      <c r="A517" s="27"/>
      <c r="C517"/>
      <c r="D517"/>
      <c r="E517"/>
      <c r="F517"/>
      <c r="G517"/>
      <c r="H517"/>
      <c r="I517"/>
      <c r="J517"/>
    </row>
    <row r="518" spans="1:10" x14ac:dyDescent="0.2">
      <c r="A518" s="27"/>
      <c r="C518"/>
      <c r="D518"/>
      <c r="E518"/>
      <c r="F518"/>
      <c r="G518"/>
      <c r="H518"/>
      <c r="I518"/>
      <c r="J518"/>
    </row>
    <row r="519" spans="1:10" x14ac:dyDescent="0.2">
      <c r="A519" s="27"/>
      <c r="C519"/>
      <c r="D519"/>
      <c r="E519"/>
      <c r="F519"/>
      <c r="G519"/>
      <c r="H519"/>
      <c r="I519"/>
      <c r="J519"/>
    </row>
    <row r="520" spans="1:10" x14ac:dyDescent="0.2">
      <c r="A520" s="27"/>
      <c r="C520"/>
      <c r="D520"/>
      <c r="E520"/>
      <c r="F520"/>
      <c r="G520"/>
      <c r="H520"/>
      <c r="I520"/>
      <c r="J520"/>
    </row>
    <row r="521" spans="1:10" x14ac:dyDescent="0.2">
      <c r="A521" s="27"/>
      <c r="C521"/>
      <c r="D521"/>
      <c r="E521"/>
      <c r="F521"/>
      <c r="G521"/>
      <c r="H521"/>
      <c r="I521"/>
      <c r="J521"/>
    </row>
    <row r="522" spans="1:10" x14ac:dyDescent="0.2">
      <c r="A522" s="27"/>
      <c r="C522"/>
      <c r="D522"/>
      <c r="E522"/>
      <c r="F522"/>
      <c r="G522"/>
      <c r="H522"/>
      <c r="I522"/>
      <c r="J522"/>
    </row>
    <row r="523" spans="1:10" x14ac:dyDescent="0.2">
      <c r="A523" s="27"/>
      <c r="C523"/>
      <c r="D523"/>
      <c r="E523"/>
      <c r="F523"/>
      <c r="G523"/>
      <c r="H523"/>
      <c r="I523"/>
      <c r="J523"/>
    </row>
    <row r="524" spans="1:10" x14ac:dyDescent="0.2">
      <c r="A524" s="27"/>
      <c r="C524"/>
      <c r="D524"/>
      <c r="E524"/>
      <c r="F524"/>
      <c r="G524"/>
      <c r="H524"/>
      <c r="I524"/>
      <c r="J524"/>
    </row>
    <row r="525" spans="1:10" x14ac:dyDescent="0.2">
      <c r="A525" s="27"/>
      <c r="C525"/>
      <c r="D525"/>
      <c r="E525"/>
      <c r="F525"/>
      <c r="G525"/>
      <c r="H525"/>
      <c r="I525"/>
      <c r="J525"/>
    </row>
    <row r="526" spans="1:10" x14ac:dyDescent="0.2">
      <c r="A526" s="27"/>
      <c r="C526"/>
      <c r="D526"/>
      <c r="E526"/>
      <c r="F526"/>
      <c r="G526"/>
      <c r="H526"/>
      <c r="I526"/>
      <c r="J526"/>
    </row>
    <row r="527" spans="1:10" x14ac:dyDescent="0.2">
      <c r="A527" s="27"/>
      <c r="C527"/>
      <c r="D527"/>
      <c r="E527"/>
      <c r="F527"/>
      <c r="G527"/>
      <c r="H527"/>
      <c r="I527"/>
      <c r="J527"/>
    </row>
    <row r="528" spans="1:10" x14ac:dyDescent="0.2">
      <c r="A528" s="27"/>
      <c r="C528"/>
      <c r="D528"/>
      <c r="E528"/>
      <c r="F528"/>
      <c r="G528"/>
      <c r="H528"/>
      <c r="I528"/>
      <c r="J528"/>
    </row>
    <row r="529" spans="1:10" x14ac:dyDescent="0.2">
      <c r="A529" s="27"/>
      <c r="C529"/>
      <c r="D529"/>
      <c r="E529"/>
      <c r="F529"/>
      <c r="G529"/>
      <c r="H529"/>
      <c r="I529"/>
      <c r="J529"/>
    </row>
    <row r="530" spans="1:10" x14ac:dyDescent="0.2">
      <c r="A530" s="27"/>
      <c r="C530"/>
      <c r="D530"/>
      <c r="E530"/>
      <c r="F530"/>
      <c r="G530"/>
      <c r="H530"/>
      <c r="I530"/>
      <c r="J530"/>
    </row>
    <row r="531" spans="1:10" x14ac:dyDescent="0.2">
      <c r="A531" s="27"/>
      <c r="C531"/>
      <c r="D531"/>
      <c r="E531"/>
      <c r="F531"/>
      <c r="G531"/>
      <c r="H531"/>
      <c r="I531"/>
      <c r="J531"/>
    </row>
    <row r="532" spans="1:10" x14ac:dyDescent="0.2">
      <c r="A532" s="27"/>
      <c r="C532"/>
      <c r="D532"/>
      <c r="E532"/>
      <c r="F532"/>
      <c r="G532"/>
      <c r="H532"/>
      <c r="I532"/>
      <c r="J532"/>
    </row>
    <row r="533" spans="1:10" x14ac:dyDescent="0.2">
      <c r="A533" s="27"/>
      <c r="C533"/>
      <c r="D533"/>
      <c r="E533"/>
      <c r="F533"/>
      <c r="G533"/>
      <c r="H533"/>
      <c r="I533"/>
      <c r="J533"/>
    </row>
    <row r="534" spans="1:10" x14ac:dyDescent="0.2">
      <c r="A534" s="27"/>
      <c r="C534"/>
      <c r="D534"/>
      <c r="E534"/>
      <c r="F534"/>
      <c r="G534"/>
      <c r="H534"/>
      <c r="I534"/>
      <c r="J534"/>
    </row>
    <row r="535" spans="1:10" x14ac:dyDescent="0.2">
      <c r="A535" s="27"/>
      <c r="C535"/>
      <c r="D535"/>
      <c r="E535"/>
      <c r="F535"/>
      <c r="G535"/>
      <c r="H535"/>
      <c r="I535"/>
      <c r="J535"/>
    </row>
    <row r="536" spans="1:10" x14ac:dyDescent="0.2">
      <c r="A536" s="27"/>
      <c r="C536"/>
      <c r="D536"/>
      <c r="E536"/>
      <c r="F536"/>
      <c r="G536"/>
      <c r="H536"/>
      <c r="I536"/>
      <c r="J536"/>
    </row>
    <row r="537" spans="1:10" x14ac:dyDescent="0.2">
      <c r="A537" s="27"/>
      <c r="C537"/>
      <c r="D537"/>
      <c r="E537"/>
      <c r="F537"/>
      <c r="G537"/>
      <c r="H537"/>
      <c r="I537"/>
      <c r="J537"/>
    </row>
    <row r="538" spans="1:10" x14ac:dyDescent="0.2">
      <c r="A538" s="27"/>
      <c r="C538"/>
      <c r="D538"/>
      <c r="E538"/>
      <c r="F538"/>
      <c r="G538"/>
      <c r="H538"/>
      <c r="I538"/>
      <c r="J538"/>
    </row>
    <row r="539" spans="1:10" x14ac:dyDescent="0.2">
      <c r="A539" s="27"/>
      <c r="C539"/>
      <c r="D539"/>
      <c r="E539"/>
      <c r="F539"/>
      <c r="G539"/>
      <c r="H539"/>
      <c r="I539"/>
      <c r="J539"/>
    </row>
    <row r="540" spans="1:10" x14ac:dyDescent="0.2">
      <c r="A540" s="27"/>
      <c r="C540"/>
      <c r="D540"/>
      <c r="E540"/>
      <c r="F540"/>
      <c r="G540"/>
      <c r="H540"/>
      <c r="I540"/>
      <c r="J540"/>
    </row>
    <row r="541" spans="1:10" x14ac:dyDescent="0.2">
      <c r="A541" s="27"/>
      <c r="C541"/>
      <c r="D541"/>
      <c r="E541"/>
      <c r="F541"/>
      <c r="G541"/>
      <c r="H541"/>
      <c r="I541"/>
      <c r="J541"/>
    </row>
    <row r="542" spans="1:10" x14ac:dyDescent="0.2">
      <c r="A542" s="27"/>
      <c r="C542"/>
      <c r="D542"/>
      <c r="E542"/>
      <c r="F542"/>
      <c r="G542"/>
      <c r="H542"/>
      <c r="I542"/>
      <c r="J542"/>
    </row>
    <row r="543" spans="1:10" x14ac:dyDescent="0.2">
      <c r="A543" s="27"/>
      <c r="C543"/>
      <c r="D543"/>
      <c r="E543"/>
      <c r="F543"/>
      <c r="G543"/>
      <c r="H543"/>
      <c r="I543"/>
      <c r="J543"/>
    </row>
    <row r="544" spans="1:10" x14ac:dyDescent="0.2">
      <c r="A544" s="27"/>
      <c r="C544"/>
      <c r="D544"/>
      <c r="E544"/>
      <c r="F544"/>
      <c r="G544"/>
      <c r="H544"/>
      <c r="I544"/>
      <c r="J544"/>
    </row>
    <row r="545" spans="1:10" x14ac:dyDescent="0.2">
      <c r="A545" s="27"/>
      <c r="C545"/>
      <c r="D545"/>
      <c r="E545"/>
      <c r="F545"/>
      <c r="G545"/>
      <c r="H545"/>
      <c r="I545"/>
      <c r="J545"/>
    </row>
    <row r="546" spans="1:10" x14ac:dyDescent="0.2">
      <c r="A546" s="27"/>
      <c r="C546"/>
      <c r="D546"/>
      <c r="E546"/>
      <c r="F546"/>
      <c r="G546"/>
      <c r="H546"/>
      <c r="I546"/>
      <c r="J546"/>
    </row>
    <row r="547" spans="1:10" x14ac:dyDescent="0.2">
      <c r="A547" s="27"/>
      <c r="C547"/>
      <c r="D547"/>
      <c r="E547"/>
      <c r="F547"/>
      <c r="G547"/>
      <c r="H547"/>
      <c r="I547"/>
      <c r="J547"/>
    </row>
    <row r="548" spans="1:10" x14ac:dyDescent="0.2">
      <c r="A548" s="27"/>
      <c r="C548"/>
      <c r="D548"/>
      <c r="E548"/>
      <c r="F548"/>
      <c r="G548"/>
      <c r="H548"/>
      <c r="I548"/>
      <c r="J548"/>
    </row>
    <row r="549" spans="1:10" x14ac:dyDescent="0.2">
      <c r="A549" s="27"/>
      <c r="C549"/>
      <c r="D549"/>
      <c r="E549"/>
      <c r="F549"/>
      <c r="G549"/>
      <c r="H549"/>
      <c r="I549"/>
      <c r="J549"/>
    </row>
    <row r="550" spans="1:10" x14ac:dyDescent="0.2">
      <c r="A550" s="27"/>
      <c r="C550"/>
      <c r="D550"/>
      <c r="E550"/>
      <c r="F550"/>
      <c r="G550"/>
      <c r="H550"/>
      <c r="I550"/>
      <c r="J550"/>
    </row>
    <row r="551" spans="1:10" x14ac:dyDescent="0.2">
      <c r="A551" s="27"/>
      <c r="C551"/>
      <c r="D551"/>
      <c r="E551"/>
      <c r="F551"/>
      <c r="G551"/>
      <c r="H551"/>
      <c r="I551"/>
      <c r="J551"/>
    </row>
    <row r="552" spans="1:10" x14ac:dyDescent="0.2">
      <c r="A552" s="27"/>
      <c r="C552"/>
      <c r="D552"/>
      <c r="E552"/>
      <c r="F552"/>
      <c r="G552"/>
      <c r="H552"/>
      <c r="I552"/>
      <c r="J552"/>
    </row>
    <row r="553" spans="1:10" x14ac:dyDescent="0.2">
      <c r="A553" s="27"/>
      <c r="C553"/>
      <c r="D553"/>
      <c r="E553"/>
      <c r="F553"/>
      <c r="G553"/>
      <c r="H553"/>
      <c r="I553"/>
      <c r="J553"/>
    </row>
    <row r="554" spans="1:10" x14ac:dyDescent="0.2">
      <c r="A554" s="27"/>
      <c r="C554"/>
      <c r="D554"/>
      <c r="E554"/>
      <c r="F554"/>
      <c r="G554"/>
      <c r="H554"/>
      <c r="I554"/>
      <c r="J554"/>
    </row>
    <row r="555" spans="1:10" x14ac:dyDescent="0.2">
      <c r="A555" s="27"/>
      <c r="C555"/>
      <c r="D555"/>
      <c r="E555"/>
      <c r="F555"/>
      <c r="G555"/>
      <c r="H555"/>
      <c r="I555"/>
      <c r="J555"/>
    </row>
    <row r="556" spans="1:10" x14ac:dyDescent="0.2">
      <c r="A556" s="27"/>
      <c r="C556"/>
      <c r="D556"/>
      <c r="E556"/>
      <c r="F556"/>
      <c r="G556"/>
      <c r="H556"/>
      <c r="I556"/>
      <c r="J556"/>
    </row>
    <row r="557" spans="1:10" x14ac:dyDescent="0.2">
      <c r="A557" s="27"/>
      <c r="C557"/>
      <c r="D557"/>
      <c r="E557"/>
      <c r="F557"/>
      <c r="G557"/>
      <c r="H557"/>
      <c r="I557"/>
      <c r="J557"/>
    </row>
    <row r="558" spans="1:10" x14ac:dyDescent="0.2">
      <c r="A558" s="27"/>
      <c r="C558"/>
      <c r="D558"/>
      <c r="E558"/>
      <c r="F558"/>
      <c r="G558"/>
      <c r="H558"/>
      <c r="I558"/>
      <c r="J558"/>
    </row>
    <row r="559" spans="1:10" x14ac:dyDescent="0.2">
      <c r="A559" s="27"/>
      <c r="C559"/>
      <c r="D559"/>
      <c r="E559"/>
      <c r="F559"/>
      <c r="G559"/>
      <c r="H559"/>
      <c r="I559"/>
      <c r="J559"/>
    </row>
    <row r="560" spans="1:10" x14ac:dyDescent="0.2">
      <c r="A560" s="27"/>
      <c r="C560"/>
      <c r="D560"/>
      <c r="E560"/>
      <c r="F560"/>
      <c r="G560"/>
      <c r="H560"/>
      <c r="I560"/>
      <c r="J560"/>
    </row>
    <row r="561" spans="1:10" x14ac:dyDescent="0.2">
      <c r="A561" s="27"/>
      <c r="C561"/>
      <c r="D561"/>
      <c r="E561"/>
      <c r="F561"/>
      <c r="G561"/>
      <c r="H561"/>
      <c r="I561"/>
      <c r="J561"/>
    </row>
    <row r="562" spans="1:10" x14ac:dyDescent="0.2">
      <c r="A562" s="27"/>
      <c r="C562"/>
      <c r="D562"/>
      <c r="E562"/>
      <c r="F562"/>
      <c r="G562"/>
      <c r="H562"/>
      <c r="I562"/>
      <c r="J562"/>
    </row>
    <row r="563" spans="1:10" x14ac:dyDescent="0.2">
      <c r="A563" s="27"/>
      <c r="C563"/>
      <c r="D563"/>
      <c r="E563"/>
      <c r="F563"/>
      <c r="G563"/>
      <c r="H563"/>
      <c r="I563"/>
      <c r="J563"/>
    </row>
    <row r="564" spans="1:10" x14ac:dyDescent="0.2">
      <c r="A564" s="27"/>
      <c r="C564"/>
      <c r="D564"/>
      <c r="E564"/>
      <c r="F564"/>
      <c r="G564"/>
      <c r="H564"/>
      <c r="I564"/>
      <c r="J564"/>
    </row>
    <row r="565" spans="1:10" x14ac:dyDescent="0.2">
      <c r="A565" s="27"/>
      <c r="C565"/>
      <c r="D565"/>
      <c r="E565"/>
      <c r="F565"/>
      <c r="G565"/>
      <c r="H565"/>
      <c r="I565"/>
      <c r="J565"/>
    </row>
    <row r="566" spans="1:10" x14ac:dyDescent="0.2">
      <c r="A566" s="27"/>
      <c r="C566"/>
      <c r="D566"/>
      <c r="E566"/>
      <c r="F566"/>
      <c r="G566"/>
      <c r="H566"/>
      <c r="I566"/>
      <c r="J566"/>
    </row>
    <row r="567" spans="1:10" x14ac:dyDescent="0.2">
      <c r="A567" s="27"/>
      <c r="C567"/>
      <c r="D567"/>
      <c r="E567"/>
      <c r="F567"/>
      <c r="G567"/>
      <c r="H567"/>
      <c r="I567"/>
      <c r="J567"/>
    </row>
    <row r="568" spans="1:10" x14ac:dyDescent="0.2">
      <c r="A568" s="27"/>
      <c r="C568"/>
      <c r="D568"/>
      <c r="E568"/>
      <c r="F568"/>
      <c r="G568"/>
      <c r="H568"/>
      <c r="I568"/>
      <c r="J568"/>
    </row>
    <row r="569" spans="1:10" x14ac:dyDescent="0.2">
      <c r="A569" s="27"/>
      <c r="C569"/>
      <c r="D569"/>
      <c r="E569"/>
      <c r="F569"/>
      <c r="G569"/>
      <c r="H569"/>
      <c r="I569"/>
      <c r="J569"/>
    </row>
    <row r="570" spans="1:10" x14ac:dyDescent="0.2">
      <c r="A570" s="27"/>
      <c r="C570"/>
      <c r="D570"/>
      <c r="E570"/>
      <c r="F570"/>
      <c r="G570"/>
      <c r="H570"/>
      <c r="I570"/>
      <c r="J570"/>
    </row>
    <row r="571" spans="1:10" x14ac:dyDescent="0.2">
      <c r="A571" s="27"/>
      <c r="C571"/>
      <c r="D571"/>
      <c r="E571"/>
      <c r="F571"/>
      <c r="G571"/>
      <c r="H571"/>
      <c r="I571"/>
      <c r="J571"/>
    </row>
    <row r="572" spans="1:10" x14ac:dyDescent="0.2">
      <c r="A572" s="27"/>
      <c r="C572"/>
      <c r="D572"/>
      <c r="E572"/>
      <c r="F572"/>
      <c r="G572"/>
      <c r="H572"/>
      <c r="I572"/>
      <c r="J572"/>
    </row>
    <row r="573" spans="1:10" x14ac:dyDescent="0.2">
      <c r="A573" s="27"/>
      <c r="C573"/>
      <c r="D573"/>
      <c r="E573"/>
      <c r="F573"/>
      <c r="G573"/>
      <c r="H573"/>
      <c r="I573"/>
      <c r="J573"/>
    </row>
    <row r="574" spans="1:10" x14ac:dyDescent="0.2">
      <c r="A574" s="27"/>
      <c r="C574"/>
      <c r="D574"/>
      <c r="E574"/>
      <c r="F574"/>
      <c r="G574"/>
      <c r="H574"/>
      <c r="I574"/>
      <c r="J574"/>
    </row>
    <row r="575" spans="1:10" x14ac:dyDescent="0.2">
      <c r="A575" s="27"/>
      <c r="C575"/>
      <c r="D575"/>
      <c r="E575"/>
      <c r="F575"/>
      <c r="G575"/>
      <c r="H575"/>
      <c r="I575"/>
      <c r="J575"/>
    </row>
    <row r="576" spans="1:10" x14ac:dyDescent="0.2">
      <c r="A576" s="27"/>
      <c r="C576"/>
      <c r="D576"/>
      <c r="E576"/>
      <c r="F576"/>
      <c r="G576"/>
      <c r="H576"/>
      <c r="I576"/>
      <c r="J576"/>
    </row>
    <row r="577" spans="1:10" x14ac:dyDescent="0.2">
      <c r="A577" s="27"/>
      <c r="C577"/>
      <c r="D577"/>
      <c r="E577"/>
      <c r="F577"/>
      <c r="G577"/>
      <c r="H577"/>
      <c r="I577"/>
      <c r="J577"/>
    </row>
    <row r="578" spans="1:10" x14ac:dyDescent="0.2">
      <c r="A578" s="27"/>
      <c r="C578"/>
      <c r="D578"/>
      <c r="E578"/>
      <c r="F578"/>
      <c r="G578"/>
      <c r="H578"/>
      <c r="I578"/>
      <c r="J578"/>
    </row>
    <row r="579" spans="1:10" x14ac:dyDescent="0.2">
      <c r="A579" s="27"/>
      <c r="C579"/>
      <c r="D579"/>
      <c r="E579"/>
      <c r="F579"/>
      <c r="G579"/>
      <c r="H579"/>
      <c r="I579"/>
      <c r="J579"/>
    </row>
    <row r="580" spans="1:10" x14ac:dyDescent="0.2">
      <c r="A580" s="27"/>
      <c r="C580"/>
      <c r="D580"/>
      <c r="E580"/>
      <c r="F580"/>
      <c r="G580"/>
      <c r="H580"/>
      <c r="I580"/>
      <c r="J580"/>
    </row>
    <row r="581" spans="1:10" x14ac:dyDescent="0.2">
      <c r="A581" s="27"/>
      <c r="C581"/>
      <c r="D581"/>
      <c r="E581"/>
      <c r="F581"/>
      <c r="G581"/>
      <c r="H581"/>
      <c r="I581"/>
      <c r="J581"/>
    </row>
    <row r="582" spans="1:10" x14ac:dyDescent="0.2">
      <c r="A582" s="27"/>
      <c r="C582"/>
      <c r="D582"/>
      <c r="E582"/>
      <c r="F582"/>
      <c r="G582"/>
      <c r="H582"/>
      <c r="I582"/>
      <c r="J582"/>
    </row>
    <row r="583" spans="1:10" x14ac:dyDescent="0.2">
      <c r="A583" s="27"/>
      <c r="C583"/>
      <c r="D583"/>
      <c r="E583"/>
      <c r="F583"/>
      <c r="G583"/>
      <c r="H583"/>
      <c r="I583"/>
      <c r="J583"/>
    </row>
    <row r="584" spans="1:10" x14ac:dyDescent="0.2">
      <c r="A584" s="27"/>
      <c r="C584"/>
      <c r="D584"/>
      <c r="E584"/>
      <c r="F584"/>
      <c r="G584"/>
      <c r="H584"/>
      <c r="I584"/>
      <c r="J584"/>
    </row>
    <row r="585" spans="1:10" x14ac:dyDescent="0.2">
      <c r="A585" s="27"/>
      <c r="C585"/>
      <c r="D585"/>
      <c r="E585"/>
      <c r="F585"/>
      <c r="G585"/>
      <c r="H585"/>
      <c r="I585"/>
      <c r="J585"/>
    </row>
    <row r="586" spans="1:10" x14ac:dyDescent="0.2">
      <c r="A586" s="27"/>
      <c r="C586"/>
      <c r="D586"/>
      <c r="E586"/>
      <c r="F586"/>
      <c r="G586"/>
      <c r="H586"/>
      <c r="I586"/>
      <c r="J586"/>
    </row>
    <row r="587" spans="1:10" x14ac:dyDescent="0.2">
      <c r="A587" s="27"/>
      <c r="C587"/>
      <c r="D587"/>
      <c r="E587"/>
      <c r="F587"/>
      <c r="G587"/>
      <c r="H587"/>
      <c r="I587"/>
      <c r="J587"/>
    </row>
    <row r="588" spans="1:10" x14ac:dyDescent="0.2">
      <c r="A588" s="27"/>
      <c r="C588"/>
      <c r="D588"/>
      <c r="E588"/>
      <c r="F588"/>
      <c r="G588"/>
      <c r="H588"/>
      <c r="I588"/>
      <c r="J588"/>
    </row>
    <row r="589" spans="1:10" x14ac:dyDescent="0.2">
      <c r="A589" s="27"/>
      <c r="C589"/>
      <c r="D589"/>
      <c r="E589"/>
      <c r="F589"/>
      <c r="G589"/>
      <c r="H589"/>
      <c r="I589"/>
      <c r="J589"/>
    </row>
    <row r="590" spans="1:10" x14ac:dyDescent="0.2">
      <c r="A590" s="27"/>
      <c r="C590"/>
      <c r="D590"/>
      <c r="E590"/>
      <c r="F590"/>
      <c r="G590"/>
      <c r="H590"/>
      <c r="I590"/>
      <c r="J590"/>
    </row>
    <row r="591" spans="1:10" x14ac:dyDescent="0.2">
      <c r="A591" s="27"/>
      <c r="C591"/>
      <c r="D591"/>
      <c r="E591"/>
      <c r="F591"/>
      <c r="G591"/>
      <c r="H591"/>
      <c r="I591"/>
      <c r="J591"/>
    </row>
    <row r="592" spans="1:10" x14ac:dyDescent="0.2">
      <c r="A592" s="27"/>
      <c r="C592"/>
      <c r="D592"/>
      <c r="E592"/>
      <c r="F592"/>
      <c r="G592"/>
      <c r="H592"/>
      <c r="I592"/>
      <c r="J592"/>
    </row>
    <row r="593" spans="1:10" x14ac:dyDescent="0.2">
      <c r="A593" s="27"/>
      <c r="C593"/>
      <c r="D593"/>
      <c r="E593"/>
      <c r="F593"/>
      <c r="G593"/>
      <c r="H593"/>
      <c r="I593"/>
      <c r="J593"/>
    </row>
    <row r="594" spans="1:10" x14ac:dyDescent="0.2">
      <c r="A594" s="27"/>
      <c r="C594"/>
      <c r="D594"/>
      <c r="E594"/>
      <c r="F594"/>
      <c r="G594"/>
      <c r="H594"/>
      <c r="I594"/>
      <c r="J594"/>
    </row>
    <row r="595" spans="1:10" x14ac:dyDescent="0.2">
      <c r="A595" s="27"/>
      <c r="C595"/>
      <c r="D595"/>
      <c r="E595"/>
      <c r="F595"/>
      <c r="G595"/>
      <c r="H595"/>
      <c r="I595"/>
      <c r="J595"/>
    </row>
    <row r="596" spans="1:10" x14ac:dyDescent="0.2">
      <c r="A596" s="27"/>
      <c r="C596"/>
      <c r="D596"/>
      <c r="E596"/>
      <c r="F596"/>
      <c r="G596"/>
      <c r="H596"/>
      <c r="I596"/>
      <c r="J596"/>
    </row>
    <row r="597" spans="1:10" x14ac:dyDescent="0.2">
      <c r="A597" s="27"/>
      <c r="C597"/>
      <c r="D597"/>
      <c r="E597"/>
      <c r="F597"/>
      <c r="G597"/>
      <c r="H597"/>
      <c r="I597"/>
      <c r="J597"/>
    </row>
    <row r="598" spans="1:10" x14ac:dyDescent="0.2">
      <c r="A598" s="27"/>
      <c r="C598"/>
      <c r="D598"/>
      <c r="E598"/>
      <c r="F598"/>
      <c r="G598"/>
      <c r="H598"/>
      <c r="I598"/>
      <c r="J598"/>
    </row>
    <row r="599" spans="1:10" x14ac:dyDescent="0.2">
      <c r="A599" s="27"/>
      <c r="C599"/>
      <c r="D599"/>
      <c r="E599"/>
      <c r="F599"/>
      <c r="G599"/>
      <c r="H599"/>
      <c r="I599"/>
      <c r="J599"/>
    </row>
    <row r="600" spans="1:10" x14ac:dyDescent="0.2">
      <c r="A600" s="27"/>
      <c r="C600"/>
      <c r="D600"/>
      <c r="E600"/>
      <c r="F600"/>
      <c r="G600"/>
      <c r="H600"/>
      <c r="I600"/>
      <c r="J600"/>
    </row>
    <row r="601" spans="1:10" x14ac:dyDescent="0.2">
      <c r="A601" s="27"/>
      <c r="C601"/>
      <c r="D601"/>
      <c r="E601"/>
      <c r="F601"/>
      <c r="G601"/>
      <c r="H601"/>
      <c r="I601"/>
      <c r="J601"/>
    </row>
    <row r="602" spans="1:10" x14ac:dyDescent="0.2">
      <c r="A602" s="27"/>
      <c r="C602"/>
      <c r="D602"/>
      <c r="E602"/>
      <c r="F602"/>
      <c r="G602"/>
      <c r="H602"/>
      <c r="I602"/>
      <c r="J602"/>
    </row>
    <row r="603" spans="1:10" x14ac:dyDescent="0.2">
      <c r="A603" s="27"/>
      <c r="C603"/>
      <c r="D603"/>
      <c r="E603"/>
      <c r="F603"/>
      <c r="G603"/>
      <c r="H603"/>
      <c r="I603"/>
      <c r="J603"/>
    </row>
    <row r="604" spans="1:10" x14ac:dyDescent="0.2">
      <c r="A604" s="27"/>
      <c r="C604"/>
      <c r="D604"/>
      <c r="E604"/>
      <c r="F604"/>
      <c r="G604"/>
      <c r="H604"/>
      <c r="I604"/>
      <c r="J604"/>
    </row>
    <row r="605" spans="1:10" x14ac:dyDescent="0.2">
      <c r="A605" s="27"/>
      <c r="C605"/>
      <c r="D605"/>
      <c r="E605"/>
      <c r="F605"/>
      <c r="G605"/>
      <c r="H605"/>
      <c r="I605"/>
      <c r="J605"/>
    </row>
    <row r="606" spans="1:10" x14ac:dyDescent="0.2">
      <c r="A606" s="27"/>
      <c r="C606"/>
      <c r="D606"/>
      <c r="E606"/>
      <c r="F606"/>
      <c r="G606"/>
      <c r="H606"/>
      <c r="I606"/>
      <c r="J606"/>
    </row>
    <row r="607" spans="1:10" x14ac:dyDescent="0.2">
      <c r="A607" s="27"/>
      <c r="C607"/>
      <c r="D607"/>
      <c r="E607"/>
      <c r="F607"/>
      <c r="G607"/>
      <c r="H607"/>
      <c r="I607"/>
      <c r="J607"/>
    </row>
    <row r="608" spans="1:10" x14ac:dyDescent="0.2">
      <c r="A608" s="27"/>
      <c r="C608"/>
      <c r="D608"/>
      <c r="E608"/>
      <c r="F608"/>
      <c r="G608"/>
      <c r="H608"/>
      <c r="I608"/>
      <c r="J608"/>
    </row>
    <row r="609" spans="1:10" x14ac:dyDescent="0.2">
      <c r="A609" s="27"/>
      <c r="C609"/>
      <c r="D609"/>
      <c r="E609"/>
      <c r="F609"/>
      <c r="G609"/>
      <c r="H609"/>
      <c r="I609"/>
      <c r="J609"/>
    </row>
    <row r="610" spans="1:10" x14ac:dyDescent="0.2">
      <c r="A610" s="27"/>
      <c r="C610"/>
      <c r="D610"/>
      <c r="E610"/>
      <c r="F610"/>
      <c r="G610"/>
      <c r="H610"/>
      <c r="I610"/>
      <c r="J610"/>
    </row>
    <row r="611" spans="1:10" x14ac:dyDescent="0.2">
      <c r="A611" s="27"/>
      <c r="C611"/>
      <c r="D611"/>
      <c r="E611"/>
      <c r="F611"/>
      <c r="G611"/>
      <c r="H611"/>
      <c r="I611"/>
      <c r="J611"/>
    </row>
    <row r="612" spans="1:10" x14ac:dyDescent="0.2">
      <c r="A612" s="27"/>
      <c r="C612"/>
      <c r="D612"/>
      <c r="E612"/>
      <c r="F612"/>
      <c r="G612"/>
      <c r="H612"/>
      <c r="I612"/>
      <c r="J612"/>
    </row>
    <row r="613" spans="1:10" x14ac:dyDescent="0.2">
      <c r="A613" s="27"/>
      <c r="C613"/>
      <c r="D613"/>
      <c r="E613"/>
      <c r="F613"/>
      <c r="G613"/>
      <c r="H613"/>
      <c r="I613"/>
      <c r="J613"/>
    </row>
    <row r="614" spans="1:10" x14ac:dyDescent="0.2">
      <c r="A614" s="27"/>
      <c r="C614"/>
      <c r="D614"/>
      <c r="E614"/>
      <c r="F614"/>
      <c r="G614"/>
      <c r="H614"/>
      <c r="I614"/>
      <c r="J614"/>
    </row>
    <row r="615" spans="1:10" x14ac:dyDescent="0.2">
      <c r="A615" s="27"/>
      <c r="C615"/>
      <c r="D615"/>
      <c r="E615"/>
      <c r="F615"/>
      <c r="G615"/>
      <c r="H615"/>
      <c r="I615"/>
      <c r="J615"/>
    </row>
    <row r="616" spans="1:10" x14ac:dyDescent="0.2">
      <c r="A616" s="27"/>
      <c r="C616"/>
      <c r="D616"/>
      <c r="E616"/>
      <c r="F616"/>
      <c r="G616"/>
      <c r="H616"/>
      <c r="I616"/>
      <c r="J616"/>
    </row>
    <row r="617" spans="1:10" x14ac:dyDescent="0.2">
      <c r="A617" s="27"/>
      <c r="C617"/>
      <c r="D617"/>
      <c r="E617"/>
      <c r="F617"/>
      <c r="G617"/>
      <c r="H617"/>
      <c r="I617"/>
      <c r="J617"/>
    </row>
    <row r="618" spans="1:10" x14ac:dyDescent="0.2">
      <c r="A618" s="27"/>
      <c r="C618"/>
      <c r="D618"/>
      <c r="E618"/>
      <c r="F618"/>
      <c r="G618"/>
      <c r="H618"/>
      <c r="I618"/>
      <c r="J618"/>
    </row>
    <row r="619" spans="1:10" x14ac:dyDescent="0.2">
      <c r="A619" s="27"/>
      <c r="C619"/>
      <c r="D619"/>
      <c r="E619"/>
      <c r="F619"/>
      <c r="G619"/>
      <c r="H619"/>
      <c r="I619"/>
      <c r="J619"/>
    </row>
    <row r="620" spans="1:10" x14ac:dyDescent="0.2">
      <c r="A620" s="27"/>
      <c r="C620"/>
      <c r="D620"/>
      <c r="E620"/>
      <c r="F620"/>
      <c r="G620"/>
      <c r="H620"/>
      <c r="I620"/>
      <c r="J620"/>
    </row>
    <row r="621" spans="1:10" x14ac:dyDescent="0.2">
      <c r="A621" s="27"/>
      <c r="C621"/>
      <c r="D621"/>
      <c r="E621"/>
      <c r="F621"/>
      <c r="G621"/>
      <c r="H621"/>
      <c r="I621"/>
      <c r="J621"/>
    </row>
    <row r="622" spans="1:10" x14ac:dyDescent="0.2">
      <c r="A622" s="27"/>
      <c r="C622"/>
      <c r="D622"/>
      <c r="E622"/>
      <c r="F622"/>
      <c r="G622"/>
      <c r="H622"/>
      <c r="I622"/>
      <c r="J622"/>
    </row>
    <row r="623" spans="1:10" x14ac:dyDescent="0.2">
      <c r="A623" s="27"/>
      <c r="C623"/>
      <c r="D623"/>
      <c r="E623"/>
      <c r="F623"/>
      <c r="G623"/>
      <c r="H623"/>
      <c r="I623"/>
      <c r="J623"/>
    </row>
    <row r="624" spans="1:10" x14ac:dyDescent="0.2">
      <c r="A624" s="27"/>
      <c r="C624"/>
      <c r="D624"/>
      <c r="E624"/>
      <c r="F624"/>
      <c r="G624"/>
      <c r="H624"/>
      <c r="I624"/>
      <c r="J624"/>
    </row>
    <row r="625" spans="1:10" x14ac:dyDescent="0.2">
      <c r="A625" s="27"/>
      <c r="C625"/>
      <c r="D625"/>
      <c r="E625"/>
      <c r="F625"/>
      <c r="G625"/>
      <c r="H625"/>
      <c r="I625"/>
      <c r="J625"/>
    </row>
    <row r="626" spans="1:10" x14ac:dyDescent="0.2">
      <c r="A626" s="27"/>
      <c r="C626"/>
      <c r="D626"/>
      <c r="E626"/>
      <c r="F626"/>
      <c r="G626"/>
      <c r="H626"/>
      <c r="I626"/>
      <c r="J626"/>
    </row>
    <row r="627" spans="1:10" x14ac:dyDescent="0.2">
      <c r="A627" s="27"/>
      <c r="C627"/>
      <c r="D627"/>
      <c r="E627"/>
      <c r="F627"/>
      <c r="G627"/>
      <c r="H627"/>
      <c r="I627"/>
      <c r="J627"/>
    </row>
    <row r="628" spans="1:10" x14ac:dyDescent="0.2">
      <c r="A628" s="27"/>
      <c r="C628"/>
      <c r="D628"/>
      <c r="E628"/>
      <c r="F628"/>
      <c r="G628"/>
      <c r="H628"/>
      <c r="I628"/>
      <c r="J628"/>
    </row>
    <row r="629" spans="1:10" x14ac:dyDescent="0.2">
      <c r="A629" s="27"/>
      <c r="C629"/>
      <c r="D629"/>
      <c r="E629"/>
      <c r="F629"/>
      <c r="G629"/>
      <c r="H629"/>
      <c r="I629"/>
      <c r="J629"/>
    </row>
    <row r="630" spans="1:10" x14ac:dyDescent="0.2">
      <c r="A630" s="27"/>
      <c r="C630"/>
      <c r="D630"/>
      <c r="E630"/>
      <c r="F630"/>
      <c r="G630"/>
      <c r="H630"/>
      <c r="I630"/>
      <c r="J630"/>
    </row>
    <row r="631" spans="1:10" x14ac:dyDescent="0.2">
      <c r="A631" s="27"/>
      <c r="C631"/>
      <c r="D631"/>
      <c r="E631"/>
      <c r="F631"/>
      <c r="G631"/>
      <c r="H631"/>
      <c r="I631"/>
      <c r="J631"/>
    </row>
    <row r="632" spans="1:10" x14ac:dyDescent="0.2">
      <c r="A632" s="27"/>
      <c r="C632"/>
      <c r="D632"/>
      <c r="E632"/>
      <c r="F632"/>
      <c r="G632"/>
      <c r="H632"/>
      <c r="I632"/>
      <c r="J632"/>
    </row>
    <row r="633" spans="1:10" x14ac:dyDescent="0.2">
      <c r="A633" s="27"/>
      <c r="C633"/>
      <c r="D633"/>
      <c r="E633"/>
      <c r="F633"/>
      <c r="G633"/>
      <c r="H633"/>
      <c r="I633"/>
      <c r="J633"/>
    </row>
    <row r="634" spans="1:10" x14ac:dyDescent="0.2">
      <c r="A634" s="27"/>
      <c r="C634"/>
      <c r="D634"/>
      <c r="E634"/>
      <c r="F634"/>
      <c r="G634"/>
      <c r="H634"/>
      <c r="I634"/>
      <c r="J634"/>
    </row>
    <row r="635" spans="1:10" x14ac:dyDescent="0.2">
      <c r="A635" s="27"/>
      <c r="C635"/>
      <c r="D635"/>
      <c r="E635"/>
      <c r="F635"/>
      <c r="G635"/>
      <c r="H635"/>
      <c r="I635"/>
      <c r="J635"/>
    </row>
    <row r="636" spans="1:10" x14ac:dyDescent="0.2">
      <c r="A636" s="27"/>
      <c r="C636"/>
      <c r="D636"/>
      <c r="E636"/>
      <c r="F636"/>
      <c r="G636"/>
      <c r="H636"/>
      <c r="I636"/>
      <c r="J636"/>
    </row>
    <row r="637" spans="1:10" x14ac:dyDescent="0.2">
      <c r="A637" s="27"/>
      <c r="C637"/>
      <c r="D637"/>
      <c r="E637"/>
      <c r="F637"/>
      <c r="G637"/>
      <c r="H637"/>
      <c r="I637"/>
      <c r="J637"/>
    </row>
    <row r="638" spans="1:10" x14ac:dyDescent="0.2">
      <c r="A638" s="27"/>
      <c r="C638"/>
      <c r="D638"/>
      <c r="E638"/>
      <c r="F638"/>
      <c r="G638"/>
      <c r="H638"/>
      <c r="I638"/>
      <c r="J638"/>
    </row>
    <row r="639" spans="1:10" x14ac:dyDescent="0.2">
      <c r="A639" s="27"/>
      <c r="C639"/>
      <c r="D639"/>
      <c r="E639"/>
      <c r="F639"/>
      <c r="G639"/>
      <c r="H639"/>
      <c r="I639"/>
      <c r="J639"/>
    </row>
    <row r="640" spans="1:10" x14ac:dyDescent="0.2">
      <c r="A640" s="27"/>
      <c r="C640"/>
      <c r="D640"/>
      <c r="E640"/>
      <c r="F640"/>
      <c r="G640"/>
      <c r="H640"/>
      <c r="I640"/>
      <c r="J640"/>
    </row>
    <row r="641" spans="1:10" x14ac:dyDescent="0.2">
      <c r="A641" s="27"/>
      <c r="C641"/>
      <c r="D641"/>
      <c r="E641"/>
      <c r="F641"/>
      <c r="G641"/>
      <c r="H641"/>
      <c r="I641"/>
      <c r="J641"/>
    </row>
    <row r="642" spans="1:10" x14ac:dyDescent="0.2">
      <c r="A642" s="27"/>
      <c r="C642"/>
      <c r="D642"/>
      <c r="E642"/>
      <c r="F642"/>
      <c r="G642"/>
      <c r="H642"/>
      <c r="I642"/>
      <c r="J642"/>
    </row>
    <row r="643" spans="1:10" x14ac:dyDescent="0.2">
      <c r="A643" s="27"/>
      <c r="C643"/>
      <c r="D643"/>
      <c r="E643"/>
      <c r="F643"/>
      <c r="G643"/>
      <c r="H643"/>
      <c r="I643"/>
      <c r="J643"/>
    </row>
    <row r="644" spans="1:10" x14ac:dyDescent="0.2">
      <c r="A644" s="27"/>
      <c r="C644"/>
      <c r="D644"/>
      <c r="E644"/>
      <c r="F644"/>
      <c r="G644"/>
      <c r="H644"/>
      <c r="I644"/>
      <c r="J644"/>
    </row>
    <row r="645" spans="1:10" x14ac:dyDescent="0.2">
      <c r="A645" s="27"/>
      <c r="C645"/>
      <c r="D645"/>
      <c r="E645"/>
      <c r="F645"/>
      <c r="G645"/>
      <c r="H645"/>
      <c r="I645"/>
      <c r="J645"/>
    </row>
    <row r="646" spans="1:10" x14ac:dyDescent="0.2">
      <c r="A646" s="27"/>
      <c r="C646"/>
      <c r="D646"/>
      <c r="E646"/>
      <c r="F646"/>
      <c r="G646"/>
      <c r="H646"/>
      <c r="I646"/>
      <c r="J646"/>
    </row>
    <row r="647" spans="1:10" x14ac:dyDescent="0.2">
      <c r="A647" s="27"/>
      <c r="C647"/>
      <c r="D647"/>
      <c r="E647"/>
      <c r="F647"/>
      <c r="G647"/>
      <c r="H647"/>
      <c r="I647"/>
      <c r="J647"/>
    </row>
    <row r="648" spans="1:10" x14ac:dyDescent="0.2">
      <c r="A648" s="27"/>
      <c r="C648"/>
      <c r="D648"/>
      <c r="E648"/>
      <c r="F648"/>
      <c r="G648"/>
      <c r="H648"/>
      <c r="I648"/>
      <c r="J648"/>
    </row>
    <row r="649" spans="1:10" x14ac:dyDescent="0.2">
      <c r="A649" s="27"/>
      <c r="C649"/>
      <c r="D649"/>
      <c r="E649"/>
      <c r="F649"/>
      <c r="G649"/>
      <c r="H649"/>
      <c r="I649"/>
      <c r="J649"/>
    </row>
    <row r="650" spans="1:10" x14ac:dyDescent="0.2">
      <c r="A650" s="27"/>
      <c r="C650"/>
      <c r="D650"/>
      <c r="E650"/>
      <c r="F650"/>
      <c r="G650"/>
      <c r="H650"/>
      <c r="I650"/>
      <c r="J650"/>
    </row>
    <row r="651" spans="1:10" x14ac:dyDescent="0.2">
      <c r="A651" s="27"/>
      <c r="C651"/>
      <c r="D651"/>
      <c r="E651"/>
      <c r="F651"/>
      <c r="G651"/>
      <c r="H651"/>
      <c r="I651"/>
      <c r="J651"/>
    </row>
    <row r="652" spans="1:10" x14ac:dyDescent="0.2">
      <c r="A652" s="27"/>
      <c r="C652"/>
      <c r="D652"/>
      <c r="E652"/>
      <c r="F652"/>
      <c r="G652"/>
      <c r="H652"/>
      <c r="I652"/>
      <c r="J652"/>
    </row>
    <row r="653" spans="1:10" x14ac:dyDescent="0.2">
      <c r="A653" s="27"/>
      <c r="C653"/>
      <c r="D653"/>
      <c r="E653"/>
      <c r="F653"/>
      <c r="G653"/>
      <c r="H653"/>
      <c r="I653"/>
      <c r="J653"/>
    </row>
    <row r="654" spans="1:10" x14ac:dyDescent="0.2">
      <c r="A654" s="27"/>
      <c r="C654"/>
      <c r="D654"/>
      <c r="E654"/>
      <c r="F654"/>
      <c r="G654"/>
      <c r="H654"/>
      <c r="I654"/>
      <c r="J654"/>
    </row>
    <row r="655" spans="1:10" x14ac:dyDescent="0.2">
      <c r="A655" s="27"/>
      <c r="C655"/>
      <c r="D655"/>
      <c r="E655"/>
      <c r="F655"/>
      <c r="G655"/>
      <c r="H655"/>
      <c r="I655"/>
      <c r="J655"/>
    </row>
    <row r="656" spans="1:10" x14ac:dyDescent="0.2">
      <c r="A656" s="27"/>
      <c r="C656"/>
      <c r="D656"/>
      <c r="E656"/>
      <c r="F656"/>
      <c r="G656"/>
      <c r="H656"/>
      <c r="I656"/>
      <c r="J656"/>
    </row>
    <row r="657" spans="1:10" x14ac:dyDescent="0.2">
      <c r="A657" s="27"/>
      <c r="C657"/>
      <c r="D657"/>
      <c r="E657"/>
      <c r="F657"/>
      <c r="G657"/>
      <c r="H657"/>
      <c r="I657"/>
      <c r="J657"/>
    </row>
    <row r="658" spans="1:10" x14ac:dyDescent="0.2">
      <c r="A658" s="27"/>
      <c r="C658"/>
      <c r="D658"/>
      <c r="E658"/>
      <c r="F658"/>
      <c r="G658"/>
      <c r="H658"/>
      <c r="I658"/>
      <c r="J658"/>
    </row>
    <row r="659" spans="1:10" x14ac:dyDescent="0.2">
      <c r="A659" s="27"/>
      <c r="C659"/>
      <c r="D659"/>
      <c r="E659"/>
      <c r="F659"/>
      <c r="G659"/>
      <c r="H659"/>
      <c r="I659"/>
      <c r="J659"/>
    </row>
    <row r="660" spans="1:10" x14ac:dyDescent="0.2">
      <c r="A660" s="27"/>
      <c r="C660"/>
      <c r="D660"/>
      <c r="E660"/>
      <c r="F660"/>
      <c r="G660"/>
      <c r="H660"/>
      <c r="I660"/>
      <c r="J660"/>
    </row>
    <row r="661" spans="1:10" x14ac:dyDescent="0.2">
      <c r="A661" s="27"/>
      <c r="C661"/>
      <c r="D661"/>
      <c r="E661"/>
      <c r="F661"/>
      <c r="G661"/>
      <c r="H661"/>
      <c r="I661"/>
      <c r="J661"/>
    </row>
    <row r="662" spans="1:10" x14ac:dyDescent="0.2">
      <c r="A662" s="27"/>
      <c r="C662"/>
      <c r="D662"/>
      <c r="E662"/>
      <c r="F662"/>
      <c r="G662"/>
      <c r="H662"/>
      <c r="I662"/>
      <c r="J662"/>
    </row>
    <row r="663" spans="1:10" x14ac:dyDescent="0.2">
      <c r="A663" s="27"/>
      <c r="C663"/>
      <c r="D663"/>
      <c r="E663"/>
      <c r="F663"/>
      <c r="G663"/>
      <c r="H663"/>
      <c r="I663"/>
      <c r="J663"/>
    </row>
    <row r="664" spans="1:10" x14ac:dyDescent="0.2">
      <c r="A664" s="27"/>
      <c r="C664"/>
      <c r="D664"/>
      <c r="E664"/>
      <c r="F664"/>
      <c r="G664"/>
      <c r="H664"/>
      <c r="I664"/>
      <c r="J664"/>
    </row>
    <row r="665" spans="1:10" x14ac:dyDescent="0.2">
      <c r="A665" s="27"/>
      <c r="C665"/>
      <c r="D665"/>
      <c r="E665"/>
      <c r="F665"/>
      <c r="G665"/>
      <c r="H665"/>
      <c r="I665"/>
      <c r="J665"/>
    </row>
    <row r="666" spans="1:10" x14ac:dyDescent="0.2">
      <c r="A666" s="27"/>
      <c r="C666"/>
      <c r="D666"/>
      <c r="E666"/>
      <c r="F666"/>
      <c r="G666"/>
      <c r="H666"/>
      <c r="I666"/>
      <c r="J666"/>
    </row>
    <row r="667" spans="1:10" x14ac:dyDescent="0.2">
      <c r="A667" s="27"/>
      <c r="C667"/>
      <c r="D667"/>
      <c r="E667"/>
      <c r="F667"/>
      <c r="G667"/>
      <c r="H667"/>
      <c r="I667"/>
      <c r="J667"/>
    </row>
    <row r="668" spans="1:10" x14ac:dyDescent="0.2">
      <c r="A668" s="27"/>
      <c r="C668"/>
      <c r="D668"/>
      <c r="E668"/>
      <c r="F668"/>
      <c r="G668"/>
      <c r="H668"/>
      <c r="I668"/>
      <c r="J668"/>
    </row>
    <row r="669" spans="1:10" x14ac:dyDescent="0.2">
      <c r="A669" s="27"/>
      <c r="C669"/>
      <c r="D669"/>
      <c r="E669"/>
      <c r="F669"/>
      <c r="G669"/>
      <c r="H669"/>
      <c r="I669"/>
      <c r="J669"/>
    </row>
    <row r="670" spans="1:10" x14ac:dyDescent="0.2">
      <c r="A670" s="27"/>
      <c r="C670"/>
      <c r="D670"/>
      <c r="E670"/>
      <c r="F670"/>
      <c r="G670"/>
      <c r="H670"/>
      <c r="I670"/>
      <c r="J670"/>
    </row>
    <row r="671" spans="1:10" x14ac:dyDescent="0.2">
      <c r="A671" s="27"/>
      <c r="C671"/>
      <c r="D671"/>
      <c r="E671"/>
      <c r="F671"/>
      <c r="G671"/>
      <c r="H671"/>
      <c r="I671"/>
      <c r="J671"/>
    </row>
    <row r="672" spans="1:10" x14ac:dyDescent="0.2">
      <c r="A672" s="27"/>
      <c r="C672"/>
      <c r="D672"/>
      <c r="E672"/>
      <c r="F672"/>
      <c r="G672"/>
      <c r="H672"/>
      <c r="I672"/>
      <c r="J672"/>
    </row>
    <row r="673" spans="1:10" x14ac:dyDescent="0.2">
      <c r="A673" s="27"/>
      <c r="C673"/>
      <c r="D673"/>
      <c r="E673"/>
      <c r="F673"/>
      <c r="G673"/>
      <c r="H673"/>
      <c r="I673"/>
      <c r="J673"/>
    </row>
    <row r="674" spans="1:10" x14ac:dyDescent="0.2">
      <c r="A674" s="27"/>
      <c r="C674"/>
      <c r="D674"/>
      <c r="E674"/>
      <c r="F674"/>
      <c r="G674"/>
      <c r="H674"/>
      <c r="I674"/>
      <c r="J674"/>
    </row>
    <row r="675" spans="1:10" x14ac:dyDescent="0.2">
      <c r="A675" s="27"/>
      <c r="C675"/>
      <c r="D675"/>
      <c r="E675"/>
      <c r="F675"/>
      <c r="G675"/>
      <c r="H675"/>
      <c r="I675"/>
      <c r="J675"/>
    </row>
    <row r="676" spans="1:10" x14ac:dyDescent="0.2">
      <c r="A676" s="27"/>
      <c r="C676"/>
      <c r="D676"/>
      <c r="E676"/>
      <c r="F676"/>
      <c r="G676"/>
      <c r="H676"/>
      <c r="I676"/>
      <c r="J676"/>
    </row>
    <row r="677" spans="1:10" x14ac:dyDescent="0.2">
      <c r="A677" s="27"/>
      <c r="C677"/>
      <c r="D677"/>
      <c r="E677"/>
      <c r="F677"/>
      <c r="G677"/>
      <c r="H677"/>
      <c r="I677"/>
      <c r="J677"/>
    </row>
    <row r="678" spans="1:10" x14ac:dyDescent="0.2">
      <c r="A678" s="27"/>
      <c r="C678"/>
      <c r="D678"/>
      <c r="E678"/>
      <c r="F678"/>
      <c r="G678"/>
      <c r="H678"/>
      <c r="I678"/>
      <c r="J678"/>
    </row>
    <row r="679" spans="1:10" x14ac:dyDescent="0.2">
      <c r="A679" s="27"/>
      <c r="C679"/>
      <c r="D679"/>
      <c r="E679"/>
      <c r="F679"/>
      <c r="G679"/>
      <c r="H679"/>
      <c r="I679"/>
      <c r="J679"/>
    </row>
    <row r="680" spans="1:10" x14ac:dyDescent="0.2">
      <c r="A680" s="27"/>
      <c r="C680"/>
      <c r="D680"/>
      <c r="E680"/>
      <c r="F680"/>
      <c r="G680"/>
      <c r="H680"/>
      <c r="I680"/>
      <c r="J680"/>
    </row>
    <row r="681" spans="1:10" x14ac:dyDescent="0.2">
      <c r="A681" s="27"/>
      <c r="C681"/>
      <c r="D681"/>
      <c r="E681"/>
      <c r="F681"/>
      <c r="G681"/>
      <c r="H681"/>
      <c r="I681"/>
      <c r="J681"/>
    </row>
    <row r="682" spans="1:10" x14ac:dyDescent="0.2">
      <c r="A682" s="27"/>
      <c r="C682"/>
      <c r="D682"/>
      <c r="E682"/>
      <c r="F682"/>
      <c r="G682"/>
      <c r="H682"/>
      <c r="I682"/>
      <c r="J682"/>
    </row>
    <row r="683" spans="1:10" x14ac:dyDescent="0.2">
      <c r="A683" s="27"/>
      <c r="C683"/>
      <c r="D683"/>
      <c r="E683"/>
      <c r="F683"/>
      <c r="G683"/>
      <c r="H683"/>
      <c r="I683"/>
      <c r="J683"/>
    </row>
    <row r="684" spans="1:10" x14ac:dyDescent="0.2">
      <c r="A684" s="27"/>
      <c r="C684"/>
      <c r="D684"/>
      <c r="E684"/>
      <c r="F684"/>
      <c r="G684"/>
      <c r="H684"/>
      <c r="I684"/>
      <c r="J684"/>
    </row>
    <row r="685" spans="1:10" x14ac:dyDescent="0.2">
      <c r="A685" s="27"/>
      <c r="C685"/>
      <c r="D685"/>
      <c r="E685"/>
      <c r="F685"/>
      <c r="G685"/>
      <c r="H685"/>
      <c r="I685"/>
      <c r="J685"/>
    </row>
    <row r="686" spans="1:10" x14ac:dyDescent="0.2">
      <c r="A686" s="27"/>
      <c r="C686"/>
      <c r="D686"/>
      <c r="E686"/>
      <c r="F686"/>
      <c r="G686"/>
      <c r="H686"/>
      <c r="I686"/>
      <c r="J686"/>
    </row>
    <row r="687" spans="1:10" x14ac:dyDescent="0.2">
      <c r="A687" s="27"/>
      <c r="C687"/>
      <c r="D687"/>
      <c r="E687"/>
      <c r="F687"/>
      <c r="G687"/>
      <c r="H687"/>
      <c r="I687"/>
      <c r="J687"/>
    </row>
    <row r="688" spans="1:10" x14ac:dyDescent="0.2">
      <c r="A688" s="27"/>
      <c r="C688"/>
      <c r="D688"/>
      <c r="E688"/>
      <c r="F688"/>
      <c r="G688"/>
      <c r="H688"/>
      <c r="I688"/>
      <c r="J688"/>
    </row>
    <row r="689" spans="1:10" x14ac:dyDescent="0.2">
      <c r="A689" s="27"/>
      <c r="C689"/>
      <c r="D689"/>
      <c r="E689"/>
      <c r="F689"/>
      <c r="G689"/>
      <c r="H689"/>
      <c r="I689"/>
      <c r="J689"/>
    </row>
    <row r="690" spans="1:10" x14ac:dyDescent="0.2">
      <c r="A690" s="27"/>
      <c r="C690"/>
      <c r="D690"/>
      <c r="E690"/>
      <c r="F690"/>
      <c r="G690"/>
      <c r="H690"/>
      <c r="I690"/>
      <c r="J690"/>
    </row>
    <row r="691" spans="1:10" x14ac:dyDescent="0.2">
      <c r="A691" s="27"/>
      <c r="C691"/>
      <c r="D691"/>
      <c r="E691"/>
      <c r="F691"/>
      <c r="G691"/>
      <c r="H691"/>
      <c r="I691"/>
      <c r="J691"/>
    </row>
    <row r="692" spans="1:10" x14ac:dyDescent="0.2">
      <c r="A692" s="27"/>
      <c r="C692"/>
      <c r="D692"/>
      <c r="E692"/>
      <c r="F692"/>
      <c r="G692"/>
      <c r="H692"/>
      <c r="I692"/>
      <c r="J692"/>
    </row>
    <row r="693" spans="1:10" x14ac:dyDescent="0.2">
      <c r="A693" s="27"/>
      <c r="C693"/>
      <c r="D693"/>
      <c r="E693"/>
      <c r="F693"/>
      <c r="G693"/>
      <c r="H693"/>
      <c r="I693"/>
      <c r="J693"/>
    </row>
    <row r="694" spans="1:10" x14ac:dyDescent="0.2">
      <c r="A694" s="27"/>
      <c r="C694"/>
      <c r="D694"/>
      <c r="E694"/>
      <c r="F694"/>
      <c r="G694"/>
      <c r="H694"/>
      <c r="I694"/>
      <c r="J694"/>
    </row>
    <row r="695" spans="1:10" x14ac:dyDescent="0.2">
      <c r="A695" s="27"/>
      <c r="C695"/>
      <c r="D695"/>
      <c r="E695"/>
      <c r="F695"/>
      <c r="G695"/>
      <c r="H695"/>
      <c r="I695"/>
      <c r="J695"/>
    </row>
    <row r="696" spans="1:10" x14ac:dyDescent="0.2">
      <c r="A696" s="27"/>
      <c r="C696"/>
      <c r="D696"/>
      <c r="E696"/>
      <c r="F696"/>
      <c r="G696"/>
      <c r="H696"/>
      <c r="I696"/>
      <c r="J696"/>
    </row>
    <row r="697" spans="1:10" x14ac:dyDescent="0.2">
      <c r="A697" s="27"/>
      <c r="C697"/>
      <c r="D697"/>
      <c r="E697"/>
      <c r="F697"/>
      <c r="G697"/>
      <c r="H697"/>
      <c r="I697"/>
      <c r="J697"/>
    </row>
    <row r="698" spans="1:10" x14ac:dyDescent="0.2">
      <c r="A698" s="27"/>
      <c r="C698"/>
      <c r="D698"/>
      <c r="E698"/>
      <c r="F698"/>
      <c r="G698"/>
      <c r="H698"/>
      <c r="I698"/>
      <c r="J698"/>
    </row>
    <row r="699" spans="1:10" x14ac:dyDescent="0.2">
      <c r="A699" s="27"/>
      <c r="C699"/>
      <c r="D699"/>
      <c r="E699"/>
      <c r="F699"/>
      <c r="G699"/>
      <c r="H699"/>
      <c r="I699"/>
      <c r="J699"/>
    </row>
    <row r="700" spans="1:10" x14ac:dyDescent="0.2">
      <c r="A700" s="27"/>
      <c r="C700"/>
      <c r="D700"/>
      <c r="E700"/>
      <c r="F700"/>
      <c r="G700"/>
      <c r="H700"/>
      <c r="I700"/>
      <c r="J700"/>
    </row>
    <row r="701" spans="1:10" x14ac:dyDescent="0.2">
      <c r="A701" s="27"/>
      <c r="C701"/>
      <c r="D701"/>
      <c r="E701"/>
      <c r="F701"/>
      <c r="G701"/>
      <c r="H701"/>
      <c r="I701"/>
      <c r="J701"/>
    </row>
    <row r="702" spans="1:10" x14ac:dyDescent="0.2">
      <c r="A702" s="27"/>
      <c r="C702"/>
      <c r="D702"/>
      <c r="E702"/>
      <c r="F702"/>
      <c r="G702"/>
      <c r="H702"/>
      <c r="I702"/>
      <c r="J702"/>
    </row>
    <row r="703" spans="1:10" x14ac:dyDescent="0.2">
      <c r="A703" s="27"/>
      <c r="C703"/>
      <c r="D703"/>
      <c r="E703"/>
      <c r="F703"/>
      <c r="G703"/>
      <c r="H703"/>
      <c r="I703"/>
      <c r="J703"/>
    </row>
    <row r="704" spans="1:10" x14ac:dyDescent="0.2">
      <c r="A704" s="27"/>
      <c r="C704"/>
      <c r="D704"/>
      <c r="E704"/>
      <c r="F704"/>
      <c r="G704"/>
      <c r="H704"/>
      <c r="I704"/>
      <c r="J704"/>
    </row>
    <row r="705" spans="1:10" x14ac:dyDescent="0.2">
      <c r="A705" s="27"/>
      <c r="C705"/>
      <c r="D705"/>
      <c r="E705"/>
      <c r="F705"/>
      <c r="G705"/>
      <c r="H705"/>
      <c r="I705"/>
      <c r="J705"/>
    </row>
    <row r="706" spans="1:10" x14ac:dyDescent="0.2">
      <c r="A706" s="27"/>
      <c r="C706"/>
      <c r="D706"/>
      <c r="E706"/>
      <c r="F706"/>
      <c r="G706"/>
      <c r="H706"/>
      <c r="I706"/>
      <c r="J706"/>
    </row>
    <row r="707" spans="1:10" x14ac:dyDescent="0.2">
      <c r="A707" s="27"/>
      <c r="C707"/>
      <c r="D707"/>
      <c r="E707"/>
      <c r="F707"/>
      <c r="G707"/>
      <c r="H707"/>
      <c r="I707"/>
      <c r="J707"/>
    </row>
    <row r="708" spans="1:10" x14ac:dyDescent="0.2">
      <c r="A708" s="27"/>
      <c r="C708"/>
      <c r="D708"/>
      <c r="E708"/>
      <c r="F708"/>
      <c r="G708"/>
      <c r="H708"/>
      <c r="I708"/>
      <c r="J708"/>
    </row>
    <row r="709" spans="1:10" x14ac:dyDescent="0.2">
      <c r="A709" s="27"/>
      <c r="C709"/>
      <c r="D709"/>
      <c r="E709"/>
      <c r="F709"/>
      <c r="G709"/>
      <c r="H709"/>
      <c r="I709"/>
      <c r="J709"/>
    </row>
    <row r="710" spans="1:10" x14ac:dyDescent="0.2">
      <c r="A710" s="27"/>
      <c r="C710"/>
      <c r="D710"/>
      <c r="E710"/>
      <c r="F710"/>
      <c r="G710"/>
      <c r="H710"/>
      <c r="I710"/>
      <c r="J710"/>
    </row>
    <row r="711" spans="1:10" x14ac:dyDescent="0.2">
      <c r="A711" s="27"/>
      <c r="C711"/>
      <c r="D711"/>
      <c r="E711"/>
      <c r="F711"/>
      <c r="G711"/>
      <c r="H711"/>
      <c r="I711"/>
      <c r="J711"/>
    </row>
    <row r="712" spans="1:10" x14ac:dyDescent="0.2">
      <c r="A712" s="27"/>
      <c r="C712"/>
      <c r="D712"/>
      <c r="E712"/>
      <c r="F712"/>
      <c r="G712"/>
      <c r="H712"/>
      <c r="I712"/>
      <c r="J712"/>
    </row>
    <row r="713" spans="1:10" x14ac:dyDescent="0.2">
      <c r="A713" s="27"/>
      <c r="C713"/>
      <c r="D713"/>
      <c r="E713"/>
      <c r="F713"/>
      <c r="G713"/>
      <c r="H713"/>
      <c r="I713"/>
      <c r="J713"/>
    </row>
    <row r="714" spans="1:10" x14ac:dyDescent="0.2">
      <c r="A714" s="27"/>
      <c r="C714"/>
      <c r="D714"/>
      <c r="E714"/>
      <c r="F714"/>
      <c r="G714"/>
      <c r="H714"/>
      <c r="I714"/>
      <c r="J714"/>
    </row>
    <row r="715" spans="1:10" x14ac:dyDescent="0.2">
      <c r="A715" s="27"/>
      <c r="C715"/>
      <c r="D715"/>
      <c r="E715"/>
      <c r="F715"/>
      <c r="G715"/>
      <c r="H715"/>
      <c r="I715"/>
      <c r="J715"/>
    </row>
    <row r="716" spans="1:10" x14ac:dyDescent="0.2">
      <c r="A716" s="27"/>
      <c r="C716"/>
      <c r="D716"/>
      <c r="E716"/>
      <c r="F716"/>
      <c r="G716"/>
      <c r="H716"/>
      <c r="I716"/>
      <c r="J716"/>
    </row>
    <row r="717" spans="1:10" x14ac:dyDescent="0.2">
      <c r="A717" s="27"/>
      <c r="C717"/>
      <c r="D717"/>
      <c r="E717"/>
      <c r="F717"/>
      <c r="G717"/>
      <c r="H717"/>
      <c r="I717"/>
      <c r="J717"/>
    </row>
    <row r="718" spans="1:10" x14ac:dyDescent="0.2">
      <c r="A718" s="27"/>
      <c r="C718"/>
      <c r="D718"/>
      <c r="E718"/>
      <c r="F718"/>
      <c r="G718"/>
      <c r="H718"/>
      <c r="I718"/>
      <c r="J718"/>
    </row>
    <row r="719" spans="1:10" x14ac:dyDescent="0.2">
      <c r="A719" s="27"/>
      <c r="C719"/>
      <c r="D719"/>
      <c r="E719"/>
      <c r="F719"/>
      <c r="G719"/>
      <c r="H719"/>
      <c r="I719"/>
      <c r="J719"/>
    </row>
    <row r="720" spans="1:10" x14ac:dyDescent="0.2">
      <c r="A720" s="27"/>
      <c r="C720"/>
      <c r="D720"/>
      <c r="E720"/>
      <c r="F720"/>
      <c r="G720"/>
      <c r="H720"/>
      <c r="I720"/>
      <c r="J720"/>
    </row>
    <row r="721" spans="1:10" x14ac:dyDescent="0.2">
      <c r="A721" s="27"/>
      <c r="C721"/>
      <c r="D721"/>
      <c r="E721"/>
      <c r="F721"/>
      <c r="G721"/>
      <c r="H721"/>
      <c r="I721"/>
      <c r="J721"/>
    </row>
    <row r="722" spans="1:10" x14ac:dyDescent="0.2">
      <c r="A722" s="27"/>
      <c r="C722"/>
      <c r="D722"/>
      <c r="E722"/>
      <c r="F722"/>
      <c r="G722"/>
      <c r="H722"/>
      <c r="I722"/>
      <c r="J722"/>
    </row>
    <row r="723" spans="1:10" x14ac:dyDescent="0.2">
      <c r="A723" s="27"/>
      <c r="C723"/>
      <c r="D723"/>
      <c r="E723"/>
      <c r="F723"/>
      <c r="G723"/>
      <c r="H723"/>
      <c r="I723"/>
      <c r="J723"/>
    </row>
    <row r="724" spans="1:10" x14ac:dyDescent="0.2">
      <c r="A724" s="27"/>
      <c r="C724"/>
      <c r="D724"/>
      <c r="E724"/>
      <c r="F724"/>
      <c r="G724"/>
      <c r="H724"/>
      <c r="I724"/>
      <c r="J724"/>
    </row>
    <row r="725" spans="1:10" x14ac:dyDescent="0.2">
      <c r="A725" s="27"/>
      <c r="C725"/>
      <c r="D725"/>
      <c r="E725"/>
      <c r="F725"/>
      <c r="G725"/>
      <c r="H725"/>
      <c r="I725"/>
      <c r="J725"/>
    </row>
    <row r="726" spans="1:10" x14ac:dyDescent="0.2">
      <c r="A726" s="27"/>
      <c r="C726"/>
      <c r="D726"/>
      <c r="E726"/>
      <c r="F726"/>
      <c r="G726"/>
      <c r="H726"/>
      <c r="I726"/>
      <c r="J726"/>
    </row>
    <row r="727" spans="1:10" x14ac:dyDescent="0.2">
      <c r="A727" s="27"/>
      <c r="C727"/>
      <c r="D727"/>
      <c r="E727"/>
      <c r="F727"/>
      <c r="G727"/>
      <c r="H727"/>
      <c r="I727"/>
      <c r="J727"/>
    </row>
    <row r="728" spans="1:10" x14ac:dyDescent="0.2">
      <c r="A728" s="27"/>
      <c r="C728"/>
      <c r="D728"/>
      <c r="E728"/>
      <c r="F728"/>
      <c r="G728"/>
      <c r="H728"/>
      <c r="I728"/>
      <c r="J728"/>
    </row>
    <row r="729" spans="1:10" x14ac:dyDescent="0.2">
      <c r="A729" s="27"/>
      <c r="C729"/>
      <c r="D729"/>
      <c r="E729"/>
      <c r="F729"/>
      <c r="G729"/>
      <c r="H729"/>
      <c r="I729"/>
      <c r="J729"/>
    </row>
    <row r="730" spans="1:10" x14ac:dyDescent="0.2">
      <c r="A730" s="27"/>
      <c r="C730"/>
      <c r="D730"/>
      <c r="E730"/>
      <c r="F730"/>
      <c r="G730"/>
      <c r="H730"/>
      <c r="I730"/>
      <c r="J730"/>
    </row>
    <row r="731" spans="1:10" x14ac:dyDescent="0.2">
      <c r="A731" s="27"/>
      <c r="C731"/>
      <c r="D731"/>
      <c r="E731"/>
      <c r="F731"/>
      <c r="G731"/>
      <c r="H731"/>
      <c r="I731"/>
      <c r="J731"/>
    </row>
    <row r="732" spans="1:10" x14ac:dyDescent="0.2">
      <c r="A732" s="27"/>
      <c r="C732"/>
      <c r="D732"/>
      <c r="E732"/>
      <c r="F732"/>
      <c r="G732"/>
      <c r="H732"/>
      <c r="I732"/>
      <c r="J732"/>
    </row>
    <row r="733" spans="1:10" x14ac:dyDescent="0.2">
      <c r="A733" s="27"/>
      <c r="C733"/>
      <c r="D733"/>
      <c r="E733"/>
      <c r="F733"/>
      <c r="G733"/>
      <c r="H733"/>
      <c r="I733"/>
      <c r="J733"/>
    </row>
    <row r="734" spans="1:10" x14ac:dyDescent="0.2">
      <c r="A734" s="27"/>
      <c r="C734"/>
      <c r="D734"/>
      <c r="E734"/>
      <c r="F734"/>
      <c r="G734"/>
      <c r="H734"/>
      <c r="I734"/>
      <c r="J734"/>
    </row>
    <row r="735" spans="1:10" x14ac:dyDescent="0.2">
      <c r="A735" s="27"/>
      <c r="C735"/>
      <c r="D735"/>
      <c r="E735"/>
      <c r="F735"/>
      <c r="G735"/>
      <c r="H735"/>
      <c r="I735"/>
      <c r="J735"/>
    </row>
    <row r="736" spans="1:10" x14ac:dyDescent="0.2">
      <c r="A736" s="27"/>
      <c r="C736"/>
      <c r="D736"/>
      <c r="E736"/>
      <c r="F736"/>
      <c r="G736"/>
      <c r="H736"/>
      <c r="I736"/>
      <c r="J736"/>
    </row>
    <row r="737" spans="1:10" x14ac:dyDescent="0.2">
      <c r="A737" s="27"/>
      <c r="C737"/>
      <c r="D737"/>
      <c r="E737"/>
      <c r="F737"/>
      <c r="G737"/>
      <c r="H737"/>
      <c r="I737"/>
      <c r="J737"/>
    </row>
    <row r="738" spans="1:10" x14ac:dyDescent="0.2">
      <c r="A738" s="27"/>
      <c r="C738"/>
      <c r="D738"/>
      <c r="E738"/>
      <c r="F738"/>
      <c r="G738"/>
      <c r="H738"/>
      <c r="I738"/>
      <c r="J738"/>
    </row>
    <row r="739" spans="1:10" x14ac:dyDescent="0.2">
      <c r="A739" s="27"/>
      <c r="C739"/>
      <c r="D739"/>
      <c r="E739"/>
      <c r="F739"/>
      <c r="G739"/>
      <c r="H739"/>
      <c r="I739"/>
      <c r="J739"/>
    </row>
    <row r="740" spans="1:10" x14ac:dyDescent="0.2">
      <c r="A740" s="27"/>
      <c r="C740"/>
      <c r="D740"/>
      <c r="E740"/>
      <c r="F740"/>
      <c r="G740"/>
      <c r="H740"/>
      <c r="I740"/>
      <c r="J740"/>
    </row>
    <row r="741" spans="1:10" x14ac:dyDescent="0.2">
      <c r="A741" s="27"/>
      <c r="C741"/>
      <c r="D741"/>
      <c r="E741"/>
      <c r="F741"/>
      <c r="G741"/>
      <c r="H741"/>
      <c r="I741"/>
      <c r="J741"/>
    </row>
    <row r="742" spans="1:10" x14ac:dyDescent="0.2">
      <c r="A742" s="27"/>
      <c r="C742"/>
      <c r="D742"/>
      <c r="E742"/>
      <c r="F742"/>
      <c r="G742"/>
      <c r="H742"/>
      <c r="I742"/>
      <c r="J742"/>
    </row>
    <row r="743" spans="1:10" x14ac:dyDescent="0.2">
      <c r="A743" s="27"/>
      <c r="C743"/>
      <c r="D743"/>
      <c r="E743"/>
      <c r="F743"/>
      <c r="G743"/>
      <c r="H743"/>
      <c r="I743"/>
      <c r="J743"/>
    </row>
    <row r="744" spans="1:10" x14ac:dyDescent="0.2">
      <c r="A744" s="27"/>
      <c r="C744"/>
      <c r="D744"/>
      <c r="E744"/>
      <c r="F744"/>
      <c r="G744"/>
      <c r="H744"/>
      <c r="I744"/>
      <c r="J744"/>
    </row>
    <row r="745" spans="1:10" x14ac:dyDescent="0.2">
      <c r="A745" s="27"/>
      <c r="C745"/>
      <c r="D745"/>
      <c r="E745"/>
      <c r="F745"/>
      <c r="G745"/>
      <c r="H745"/>
      <c r="I745"/>
      <c r="J745"/>
    </row>
    <row r="746" spans="1:10" x14ac:dyDescent="0.2">
      <c r="A746" s="27"/>
      <c r="C746"/>
      <c r="D746"/>
      <c r="E746"/>
      <c r="F746"/>
      <c r="G746"/>
      <c r="H746"/>
      <c r="I746"/>
      <c r="J746"/>
    </row>
    <row r="747" spans="1:10" x14ac:dyDescent="0.2">
      <c r="A747" s="27"/>
      <c r="C747"/>
      <c r="D747"/>
      <c r="E747"/>
      <c r="F747"/>
      <c r="G747"/>
      <c r="H747"/>
      <c r="I747"/>
      <c r="J747"/>
    </row>
    <row r="748" spans="1:10" x14ac:dyDescent="0.2">
      <c r="A748" s="27"/>
      <c r="C748"/>
      <c r="D748"/>
      <c r="E748"/>
      <c r="F748"/>
      <c r="G748"/>
      <c r="H748"/>
      <c r="I748"/>
      <c r="J748"/>
    </row>
    <row r="749" spans="1:10" x14ac:dyDescent="0.2">
      <c r="A749" s="27"/>
      <c r="C749"/>
      <c r="D749"/>
      <c r="E749"/>
      <c r="F749"/>
      <c r="G749"/>
      <c r="H749"/>
      <c r="I749"/>
      <c r="J749"/>
    </row>
    <row r="750" spans="1:10" x14ac:dyDescent="0.2">
      <c r="A750" s="27"/>
      <c r="C750"/>
      <c r="D750"/>
      <c r="E750"/>
      <c r="F750"/>
      <c r="G750"/>
      <c r="H750"/>
      <c r="I750"/>
      <c r="J750"/>
    </row>
    <row r="751" spans="1:10" x14ac:dyDescent="0.2">
      <c r="A751" s="27"/>
      <c r="C751"/>
      <c r="D751"/>
      <c r="E751"/>
      <c r="F751"/>
      <c r="G751"/>
      <c r="H751"/>
      <c r="I751"/>
      <c r="J751"/>
    </row>
    <row r="752" spans="1:10" x14ac:dyDescent="0.2">
      <c r="A752" s="27"/>
      <c r="C752"/>
      <c r="D752"/>
      <c r="E752"/>
      <c r="F752"/>
      <c r="G752"/>
      <c r="H752"/>
      <c r="I752"/>
      <c r="J752"/>
    </row>
    <row r="753" spans="1:10" x14ac:dyDescent="0.2">
      <c r="A753" s="27"/>
      <c r="C753"/>
      <c r="D753"/>
      <c r="E753"/>
      <c r="F753"/>
      <c r="G753"/>
      <c r="H753"/>
      <c r="I753"/>
      <c r="J753"/>
    </row>
    <row r="754" spans="1:10" x14ac:dyDescent="0.2">
      <c r="A754" s="27"/>
      <c r="C754"/>
      <c r="D754"/>
      <c r="E754"/>
      <c r="F754"/>
      <c r="G754"/>
      <c r="H754"/>
      <c r="I754"/>
      <c r="J754"/>
    </row>
    <row r="755" spans="1:10" x14ac:dyDescent="0.2">
      <c r="A755" s="27"/>
      <c r="C755"/>
      <c r="D755"/>
      <c r="E755"/>
      <c r="F755"/>
      <c r="G755"/>
      <c r="H755"/>
      <c r="I755"/>
      <c r="J755"/>
    </row>
    <row r="756" spans="1:10" x14ac:dyDescent="0.2">
      <c r="A756" s="27"/>
      <c r="C756"/>
      <c r="D756"/>
      <c r="E756"/>
      <c r="F756"/>
      <c r="G756"/>
      <c r="H756"/>
      <c r="I756"/>
      <c r="J756"/>
    </row>
    <row r="757" spans="1:10" x14ac:dyDescent="0.2">
      <c r="A757" s="27"/>
      <c r="C757"/>
      <c r="D757"/>
      <c r="E757"/>
      <c r="F757"/>
      <c r="G757"/>
      <c r="H757"/>
      <c r="I757"/>
      <c r="J757"/>
    </row>
    <row r="758" spans="1:10" x14ac:dyDescent="0.2">
      <c r="A758" s="27"/>
      <c r="C758"/>
      <c r="D758"/>
      <c r="E758"/>
      <c r="F758"/>
      <c r="G758"/>
      <c r="H758"/>
      <c r="I758"/>
      <c r="J758"/>
    </row>
    <row r="759" spans="1:10" x14ac:dyDescent="0.2">
      <c r="A759" s="27"/>
      <c r="C759"/>
      <c r="D759"/>
      <c r="E759"/>
      <c r="F759"/>
      <c r="G759"/>
      <c r="H759"/>
      <c r="I759"/>
      <c r="J759"/>
    </row>
    <row r="760" spans="1:10" x14ac:dyDescent="0.2">
      <c r="A760" s="27"/>
      <c r="C760"/>
      <c r="D760"/>
      <c r="E760"/>
      <c r="F760"/>
      <c r="G760"/>
      <c r="H760"/>
      <c r="I760"/>
      <c r="J760"/>
    </row>
    <row r="761" spans="1:10" x14ac:dyDescent="0.2">
      <c r="A761" s="27"/>
      <c r="C761"/>
      <c r="D761"/>
      <c r="E761"/>
      <c r="F761"/>
      <c r="G761"/>
      <c r="H761"/>
      <c r="I761"/>
      <c r="J761"/>
    </row>
    <row r="762" spans="1:10" x14ac:dyDescent="0.2">
      <c r="A762" s="27"/>
      <c r="C762"/>
      <c r="D762"/>
      <c r="E762"/>
      <c r="F762"/>
      <c r="G762"/>
      <c r="H762"/>
      <c r="I762"/>
      <c r="J762"/>
    </row>
    <row r="763" spans="1:10" x14ac:dyDescent="0.2">
      <c r="A763" s="27"/>
      <c r="C763"/>
      <c r="D763"/>
      <c r="E763"/>
      <c r="F763"/>
      <c r="G763"/>
      <c r="H763"/>
      <c r="I763"/>
      <c r="J763"/>
    </row>
    <row r="764" spans="1:10" x14ac:dyDescent="0.2">
      <c r="A764" s="27"/>
      <c r="C764"/>
      <c r="D764"/>
      <c r="E764"/>
      <c r="F764"/>
      <c r="G764"/>
      <c r="H764"/>
      <c r="I764"/>
      <c r="J764"/>
    </row>
    <row r="765" spans="1:10" x14ac:dyDescent="0.2">
      <c r="A765" s="27"/>
      <c r="C765"/>
      <c r="D765"/>
      <c r="E765"/>
      <c r="F765"/>
      <c r="G765"/>
      <c r="H765"/>
      <c r="I765"/>
      <c r="J765"/>
    </row>
    <row r="766" spans="1:10" x14ac:dyDescent="0.2">
      <c r="A766" s="27"/>
      <c r="C766"/>
      <c r="D766"/>
      <c r="E766"/>
      <c r="F766"/>
      <c r="G766"/>
      <c r="H766"/>
      <c r="I766"/>
      <c r="J766"/>
    </row>
    <row r="767" spans="1:10" x14ac:dyDescent="0.2">
      <c r="A767" s="27"/>
      <c r="C767"/>
      <c r="D767"/>
      <c r="E767"/>
      <c r="F767"/>
      <c r="G767"/>
      <c r="H767"/>
      <c r="I767"/>
      <c r="J767"/>
    </row>
    <row r="768" spans="1:10" x14ac:dyDescent="0.2">
      <c r="A768" s="27"/>
      <c r="C768"/>
      <c r="D768"/>
      <c r="E768"/>
      <c r="F768"/>
      <c r="G768"/>
      <c r="H768"/>
      <c r="I768"/>
      <c r="J768"/>
    </row>
    <row r="769" spans="1:10" x14ac:dyDescent="0.2">
      <c r="A769" s="27"/>
      <c r="C769"/>
      <c r="D769"/>
      <c r="E769"/>
      <c r="F769"/>
      <c r="G769"/>
      <c r="H769"/>
      <c r="I769"/>
      <c r="J769"/>
    </row>
    <row r="770" spans="1:10" x14ac:dyDescent="0.2">
      <c r="A770" s="27"/>
      <c r="C770"/>
      <c r="D770"/>
      <c r="E770"/>
      <c r="F770"/>
      <c r="G770"/>
      <c r="H770"/>
      <c r="I770"/>
      <c r="J770"/>
    </row>
    <row r="771" spans="1:10" x14ac:dyDescent="0.2">
      <c r="A771" s="27"/>
      <c r="C771"/>
      <c r="D771"/>
      <c r="E771"/>
      <c r="F771"/>
      <c r="G771"/>
      <c r="H771"/>
      <c r="I771"/>
      <c r="J771"/>
    </row>
    <row r="772" spans="1:10" x14ac:dyDescent="0.2">
      <c r="A772" s="27"/>
      <c r="C772"/>
      <c r="D772"/>
      <c r="E772"/>
      <c r="F772"/>
      <c r="G772"/>
      <c r="H772"/>
      <c r="I772"/>
      <c r="J772"/>
    </row>
    <row r="773" spans="1:10" x14ac:dyDescent="0.2">
      <c r="A773" s="27"/>
      <c r="C773"/>
      <c r="D773"/>
      <c r="E773"/>
      <c r="F773"/>
      <c r="G773"/>
      <c r="H773"/>
      <c r="I773"/>
      <c r="J773"/>
    </row>
    <row r="774" spans="1:10" x14ac:dyDescent="0.2">
      <c r="A774" s="27"/>
      <c r="C774"/>
      <c r="D774"/>
      <c r="E774"/>
      <c r="F774"/>
      <c r="G774"/>
      <c r="H774"/>
      <c r="I774"/>
      <c r="J774"/>
    </row>
    <row r="775" spans="1:10" x14ac:dyDescent="0.2">
      <c r="A775" s="27"/>
      <c r="C775"/>
      <c r="D775"/>
      <c r="E775"/>
      <c r="F775"/>
      <c r="G775"/>
      <c r="H775"/>
      <c r="I775"/>
      <c r="J775"/>
    </row>
    <row r="776" spans="1:10" x14ac:dyDescent="0.2">
      <c r="A776" s="27"/>
      <c r="C776"/>
      <c r="D776"/>
      <c r="E776"/>
      <c r="F776"/>
      <c r="G776"/>
      <c r="H776"/>
      <c r="I776"/>
      <c r="J776"/>
    </row>
    <row r="777" spans="1:10" x14ac:dyDescent="0.2">
      <c r="A777" s="27"/>
      <c r="C777"/>
      <c r="D777"/>
      <c r="E777"/>
      <c r="F777"/>
      <c r="G777"/>
      <c r="H777"/>
      <c r="I777"/>
      <c r="J777"/>
    </row>
    <row r="778" spans="1:10" x14ac:dyDescent="0.2">
      <c r="A778" s="27"/>
      <c r="C778"/>
      <c r="D778"/>
      <c r="E778"/>
      <c r="F778"/>
      <c r="G778"/>
      <c r="H778"/>
      <c r="I778"/>
      <c r="J778"/>
    </row>
    <row r="779" spans="1:10" x14ac:dyDescent="0.2">
      <c r="A779" s="27"/>
      <c r="C779"/>
      <c r="D779"/>
      <c r="E779"/>
      <c r="F779"/>
      <c r="G779"/>
      <c r="H779"/>
      <c r="I779"/>
      <c r="J779"/>
    </row>
    <row r="780" spans="1:10" x14ac:dyDescent="0.2">
      <c r="A780" s="27"/>
      <c r="C780"/>
      <c r="D780"/>
      <c r="E780"/>
      <c r="F780"/>
      <c r="G780"/>
      <c r="H780"/>
      <c r="I780"/>
      <c r="J780"/>
    </row>
    <row r="781" spans="1:10" x14ac:dyDescent="0.2">
      <c r="A781" s="27"/>
      <c r="C781"/>
      <c r="D781"/>
      <c r="E781"/>
      <c r="F781"/>
      <c r="G781"/>
      <c r="H781"/>
      <c r="I781"/>
      <c r="J781"/>
    </row>
    <row r="782" spans="1:10" x14ac:dyDescent="0.2">
      <c r="A782" s="27"/>
      <c r="C782"/>
      <c r="D782"/>
      <c r="E782"/>
      <c r="F782"/>
      <c r="G782"/>
      <c r="H782"/>
      <c r="I782"/>
      <c r="J782"/>
    </row>
    <row r="783" spans="1:10" x14ac:dyDescent="0.2">
      <c r="A783" s="27"/>
      <c r="C783"/>
      <c r="D783"/>
      <c r="E783"/>
      <c r="F783"/>
      <c r="G783"/>
      <c r="H783"/>
      <c r="I783"/>
      <c r="J783"/>
    </row>
    <row r="784" spans="1:10" x14ac:dyDescent="0.2">
      <c r="A784" s="27"/>
      <c r="C784"/>
      <c r="D784"/>
      <c r="E784"/>
      <c r="F784"/>
      <c r="G784"/>
      <c r="H784"/>
      <c r="I784"/>
      <c r="J784"/>
    </row>
    <row r="785" spans="1:10" x14ac:dyDescent="0.2">
      <c r="A785" s="27"/>
      <c r="C785"/>
      <c r="D785"/>
      <c r="E785"/>
      <c r="F785"/>
      <c r="G785"/>
      <c r="H785"/>
      <c r="I785"/>
      <c r="J785"/>
    </row>
    <row r="786" spans="1:10" x14ac:dyDescent="0.2">
      <c r="A786" s="27"/>
      <c r="C786"/>
      <c r="D786"/>
      <c r="E786"/>
      <c r="F786"/>
      <c r="G786"/>
      <c r="H786"/>
      <c r="I786"/>
      <c r="J786"/>
    </row>
    <row r="787" spans="1:10" x14ac:dyDescent="0.2">
      <c r="A787" s="27"/>
      <c r="C787"/>
      <c r="D787"/>
      <c r="E787"/>
      <c r="F787"/>
      <c r="G787"/>
      <c r="H787"/>
      <c r="I787"/>
      <c r="J787"/>
    </row>
    <row r="788" spans="1:10" x14ac:dyDescent="0.2">
      <c r="A788" s="27"/>
      <c r="C788"/>
      <c r="D788"/>
      <c r="E788"/>
      <c r="F788"/>
      <c r="G788"/>
      <c r="H788"/>
      <c r="I788"/>
      <c r="J788"/>
    </row>
    <row r="789" spans="1:10" x14ac:dyDescent="0.2">
      <c r="A789" s="27"/>
      <c r="C789"/>
      <c r="D789"/>
      <c r="E789"/>
      <c r="F789"/>
      <c r="G789"/>
      <c r="H789"/>
      <c r="I789"/>
      <c r="J789"/>
    </row>
    <row r="790" spans="1:10" x14ac:dyDescent="0.2">
      <c r="A790" s="27"/>
      <c r="C790"/>
      <c r="D790"/>
      <c r="E790"/>
      <c r="F790"/>
      <c r="G790"/>
      <c r="H790"/>
      <c r="I790"/>
      <c r="J790"/>
    </row>
    <row r="791" spans="1:10" x14ac:dyDescent="0.2">
      <c r="A791" s="27"/>
      <c r="C791"/>
      <c r="D791"/>
      <c r="E791"/>
      <c r="F791"/>
      <c r="G791"/>
      <c r="H791"/>
      <c r="I791"/>
      <c r="J791"/>
    </row>
    <row r="792" spans="1:10" x14ac:dyDescent="0.2">
      <c r="A792" s="27"/>
      <c r="C792"/>
      <c r="D792"/>
      <c r="E792"/>
      <c r="F792"/>
      <c r="G792"/>
      <c r="H792"/>
      <c r="I792"/>
      <c r="J792"/>
    </row>
    <row r="793" spans="1:10" x14ac:dyDescent="0.2">
      <c r="A793" s="27"/>
      <c r="C793"/>
      <c r="D793"/>
      <c r="E793"/>
      <c r="F793"/>
      <c r="G793"/>
      <c r="H793"/>
      <c r="I793"/>
      <c r="J793"/>
    </row>
    <row r="794" spans="1:10" x14ac:dyDescent="0.2">
      <c r="A794" s="27"/>
      <c r="C794"/>
      <c r="D794"/>
      <c r="E794"/>
      <c r="F794"/>
      <c r="G794"/>
      <c r="H794"/>
      <c r="I794"/>
      <c r="J794"/>
    </row>
    <row r="795" spans="1:10" x14ac:dyDescent="0.2">
      <c r="A795" s="27"/>
      <c r="C795"/>
      <c r="D795"/>
      <c r="E795"/>
      <c r="F795"/>
      <c r="G795"/>
      <c r="H795"/>
      <c r="I795"/>
      <c r="J795"/>
    </row>
    <row r="796" spans="1:10" x14ac:dyDescent="0.2">
      <c r="A796" s="27"/>
      <c r="C796"/>
      <c r="D796"/>
      <c r="E796"/>
      <c r="F796"/>
      <c r="G796"/>
      <c r="H796"/>
      <c r="I796"/>
      <c r="J796"/>
    </row>
    <row r="797" spans="1:10" x14ac:dyDescent="0.2">
      <c r="A797" s="27"/>
      <c r="C797"/>
      <c r="D797"/>
      <c r="E797"/>
      <c r="F797"/>
      <c r="G797"/>
      <c r="H797"/>
      <c r="I797"/>
      <c r="J797"/>
    </row>
    <row r="798" spans="1:10" x14ac:dyDescent="0.2">
      <c r="A798" s="27"/>
      <c r="C798"/>
      <c r="D798"/>
      <c r="E798"/>
      <c r="F798"/>
      <c r="G798"/>
      <c r="H798"/>
      <c r="I798"/>
      <c r="J798"/>
    </row>
    <row r="799" spans="1:10" x14ac:dyDescent="0.2">
      <c r="A799" s="27"/>
      <c r="C799"/>
      <c r="D799"/>
      <c r="E799"/>
      <c r="F799"/>
      <c r="G799"/>
      <c r="H799"/>
      <c r="I799"/>
      <c r="J799"/>
    </row>
    <row r="800" spans="1:10" x14ac:dyDescent="0.2">
      <c r="A800" s="27"/>
      <c r="C800"/>
      <c r="D800"/>
      <c r="E800"/>
      <c r="F800"/>
      <c r="G800"/>
      <c r="H800"/>
      <c r="I800"/>
      <c r="J800"/>
    </row>
    <row r="801" spans="1:10" x14ac:dyDescent="0.2">
      <c r="A801" s="27"/>
      <c r="C801"/>
      <c r="D801"/>
      <c r="E801"/>
      <c r="F801"/>
      <c r="G801"/>
      <c r="H801"/>
      <c r="I801"/>
      <c r="J801"/>
    </row>
    <row r="802" spans="1:10" x14ac:dyDescent="0.2">
      <c r="A802" s="27"/>
      <c r="C802"/>
      <c r="D802"/>
      <c r="E802"/>
      <c r="F802"/>
      <c r="G802"/>
      <c r="H802"/>
      <c r="I802"/>
      <c r="J802"/>
    </row>
    <row r="803" spans="1:10" x14ac:dyDescent="0.2">
      <c r="A803" s="27"/>
      <c r="C803"/>
      <c r="D803"/>
      <c r="E803"/>
      <c r="F803"/>
      <c r="G803"/>
      <c r="H803"/>
      <c r="I803"/>
      <c r="J803"/>
    </row>
    <row r="804" spans="1:10" x14ac:dyDescent="0.2">
      <c r="A804" s="27"/>
      <c r="C804"/>
      <c r="D804"/>
      <c r="E804"/>
      <c r="F804"/>
      <c r="G804"/>
      <c r="H804"/>
      <c r="I804"/>
      <c r="J804"/>
    </row>
    <row r="805" spans="1:10" x14ac:dyDescent="0.2">
      <c r="A805" s="27"/>
      <c r="C805"/>
      <c r="D805"/>
      <c r="E805"/>
      <c r="F805"/>
      <c r="G805"/>
      <c r="H805"/>
      <c r="I805"/>
      <c r="J805"/>
    </row>
    <row r="806" spans="1:10" x14ac:dyDescent="0.2">
      <c r="A806" s="27"/>
      <c r="C806"/>
      <c r="D806"/>
      <c r="E806"/>
      <c r="F806"/>
      <c r="G806"/>
      <c r="H806"/>
      <c r="I806"/>
      <c r="J806"/>
    </row>
    <row r="807" spans="1:10" x14ac:dyDescent="0.2">
      <c r="A807" s="27"/>
      <c r="C807"/>
      <c r="D807"/>
      <c r="E807"/>
      <c r="F807"/>
      <c r="G807"/>
      <c r="H807"/>
      <c r="I807"/>
      <c r="J807"/>
    </row>
    <row r="808" spans="1:10" x14ac:dyDescent="0.2">
      <c r="A808" s="27"/>
      <c r="C808"/>
      <c r="D808"/>
      <c r="E808"/>
      <c r="F808"/>
      <c r="G808"/>
      <c r="H808"/>
      <c r="I808"/>
      <c r="J808"/>
    </row>
    <row r="809" spans="1:10" x14ac:dyDescent="0.2">
      <c r="A809" s="27"/>
      <c r="C809"/>
      <c r="D809"/>
      <c r="E809"/>
      <c r="F809"/>
      <c r="G809"/>
      <c r="H809"/>
      <c r="I809"/>
      <c r="J809"/>
    </row>
    <row r="810" spans="1:10" x14ac:dyDescent="0.2">
      <c r="A810" s="27"/>
      <c r="C810"/>
      <c r="D810"/>
      <c r="E810"/>
      <c r="F810"/>
      <c r="G810"/>
      <c r="H810"/>
      <c r="I810"/>
      <c r="J810"/>
    </row>
    <row r="811" spans="1:10" x14ac:dyDescent="0.2">
      <c r="A811" s="27"/>
      <c r="C811"/>
      <c r="D811"/>
      <c r="E811"/>
      <c r="F811"/>
      <c r="G811"/>
      <c r="H811"/>
      <c r="I811"/>
      <c r="J811"/>
    </row>
    <row r="812" spans="1:10" x14ac:dyDescent="0.2">
      <c r="A812" s="27"/>
      <c r="C812"/>
      <c r="D812"/>
      <c r="E812"/>
      <c r="F812"/>
      <c r="G812"/>
      <c r="H812"/>
      <c r="I812"/>
      <c r="J812"/>
    </row>
    <row r="813" spans="1:10" x14ac:dyDescent="0.2">
      <c r="A813" s="27"/>
      <c r="C813"/>
      <c r="D813"/>
      <c r="E813"/>
      <c r="F813"/>
      <c r="G813"/>
      <c r="H813"/>
      <c r="I813"/>
      <c r="J813"/>
    </row>
    <row r="814" spans="1:10" x14ac:dyDescent="0.2">
      <c r="A814" s="27"/>
      <c r="C814"/>
      <c r="D814"/>
      <c r="E814"/>
      <c r="F814"/>
      <c r="G814"/>
      <c r="H814"/>
      <c r="I814"/>
      <c r="J814"/>
    </row>
    <row r="815" spans="1:10" x14ac:dyDescent="0.2">
      <c r="A815" s="27"/>
      <c r="C815"/>
      <c r="D815"/>
      <c r="E815"/>
      <c r="F815"/>
      <c r="G815"/>
      <c r="H815"/>
      <c r="I815"/>
      <c r="J815"/>
    </row>
    <row r="816" spans="1:10" x14ac:dyDescent="0.2">
      <c r="A816" s="27"/>
      <c r="C816"/>
      <c r="D816"/>
      <c r="E816"/>
      <c r="F816"/>
      <c r="G816"/>
      <c r="H816"/>
      <c r="I816"/>
      <c r="J816"/>
    </row>
    <row r="817" spans="1:10" x14ac:dyDescent="0.2">
      <c r="A817" s="27"/>
      <c r="C817"/>
      <c r="D817"/>
      <c r="E817"/>
      <c r="F817"/>
      <c r="G817"/>
      <c r="H817"/>
      <c r="I817"/>
      <c r="J817"/>
    </row>
    <row r="818" spans="1:10" x14ac:dyDescent="0.2">
      <c r="A818" s="27"/>
      <c r="C818"/>
      <c r="D818"/>
      <c r="E818"/>
      <c r="F818"/>
      <c r="G818"/>
      <c r="H818"/>
      <c r="I818"/>
      <c r="J818"/>
    </row>
    <row r="819" spans="1:10" x14ac:dyDescent="0.2">
      <c r="A819" s="27"/>
      <c r="C819"/>
      <c r="D819"/>
      <c r="E819"/>
      <c r="F819"/>
      <c r="G819"/>
      <c r="H819"/>
      <c r="I819"/>
      <c r="J819"/>
    </row>
    <row r="820" spans="1:10" x14ac:dyDescent="0.2">
      <c r="A820" s="27"/>
      <c r="C820"/>
      <c r="D820"/>
      <c r="E820"/>
      <c r="F820"/>
      <c r="G820"/>
      <c r="H820"/>
      <c r="I820"/>
      <c r="J820"/>
    </row>
    <row r="821" spans="1:10" x14ac:dyDescent="0.2">
      <c r="A821" s="27"/>
      <c r="C821"/>
      <c r="D821"/>
      <c r="E821"/>
      <c r="F821"/>
      <c r="G821"/>
      <c r="H821"/>
      <c r="I821"/>
      <c r="J821"/>
    </row>
    <row r="822" spans="1:10" x14ac:dyDescent="0.2">
      <c r="A822" s="27"/>
      <c r="C822"/>
      <c r="D822"/>
      <c r="E822"/>
      <c r="F822"/>
      <c r="G822"/>
      <c r="H822"/>
      <c r="I822"/>
      <c r="J822"/>
    </row>
    <row r="823" spans="1:10" x14ac:dyDescent="0.2">
      <c r="A823" s="27"/>
      <c r="C823"/>
      <c r="D823"/>
      <c r="E823"/>
      <c r="F823"/>
      <c r="G823"/>
      <c r="H823"/>
      <c r="I823"/>
      <c r="J823"/>
    </row>
    <row r="824" spans="1:10" x14ac:dyDescent="0.2">
      <c r="A824" s="27"/>
      <c r="C824"/>
      <c r="D824"/>
      <c r="E824"/>
      <c r="F824"/>
      <c r="G824"/>
      <c r="H824"/>
      <c r="I824"/>
      <c r="J824"/>
    </row>
    <row r="825" spans="1:10" x14ac:dyDescent="0.2">
      <c r="A825" s="27"/>
      <c r="C825"/>
      <c r="D825"/>
      <c r="E825"/>
      <c r="F825"/>
      <c r="G825"/>
      <c r="H825"/>
      <c r="I825"/>
      <c r="J825"/>
    </row>
    <row r="826" spans="1:10" x14ac:dyDescent="0.2">
      <c r="A826" s="27"/>
      <c r="C826"/>
      <c r="D826"/>
      <c r="E826"/>
      <c r="F826"/>
      <c r="G826"/>
      <c r="H826"/>
      <c r="I826"/>
      <c r="J826"/>
    </row>
    <row r="827" spans="1:10" x14ac:dyDescent="0.2">
      <c r="A827" s="27"/>
      <c r="C827"/>
      <c r="D827"/>
      <c r="E827"/>
      <c r="F827"/>
      <c r="G827"/>
      <c r="H827"/>
      <c r="I827"/>
      <c r="J827"/>
    </row>
    <row r="828" spans="1:10" x14ac:dyDescent="0.2">
      <c r="A828" s="27"/>
      <c r="C828"/>
      <c r="D828"/>
      <c r="E828"/>
      <c r="F828"/>
      <c r="G828"/>
      <c r="H828"/>
      <c r="I828"/>
      <c r="J828"/>
    </row>
    <row r="829" spans="1:10" x14ac:dyDescent="0.2">
      <c r="A829" s="27"/>
      <c r="C829"/>
      <c r="D829"/>
      <c r="E829"/>
      <c r="F829"/>
      <c r="G829"/>
      <c r="H829"/>
      <c r="I829"/>
      <c r="J829"/>
    </row>
    <row r="830" spans="1:10" x14ac:dyDescent="0.2">
      <c r="A830" s="27"/>
      <c r="C830"/>
      <c r="D830"/>
      <c r="E830"/>
      <c r="F830"/>
      <c r="G830"/>
      <c r="H830"/>
      <c r="I830"/>
      <c r="J830"/>
    </row>
    <row r="831" spans="1:10" x14ac:dyDescent="0.2">
      <c r="A831" s="27"/>
      <c r="C831"/>
      <c r="D831"/>
      <c r="E831"/>
      <c r="F831"/>
      <c r="G831"/>
      <c r="H831"/>
      <c r="I831"/>
      <c r="J831"/>
    </row>
    <row r="832" spans="1:10" x14ac:dyDescent="0.2">
      <c r="A832" s="27"/>
      <c r="C832"/>
      <c r="D832"/>
      <c r="E832"/>
      <c r="F832"/>
      <c r="G832"/>
      <c r="H832"/>
      <c r="I832"/>
      <c r="J832"/>
    </row>
    <row r="833" spans="1:10" x14ac:dyDescent="0.2">
      <c r="A833" s="27"/>
      <c r="C833"/>
      <c r="D833"/>
      <c r="E833"/>
      <c r="F833"/>
      <c r="G833"/>
      <c r="H833"/>
      <c r="I833"/>
      <c r="J833"/>
    </row>
    <row r="834" spans="1:10" x14ac:dyDescent="0.2">
      <c r="A834" s="27"/>
      <c r="C834"/>
      <c r="D834"/>
      <c r="E834"/>
      <c r="F834"/>
      <c r="G834"/>
      <c r="H834"/>
      <c r="I834"/>
      <c r="J834"/>
    </row>
    <row r="835" spans="1:10" x14ac:dyDescent="0.2">
      <c r="A835" s="27"/>
      <c r="C835"/>
      <c r="D835"/>
      <c r="E835"/>
      <c r="F835"/>
      <c r="G835"/>
      <c r="H835"/>
      <c r="I835"/>
      <c r="J835"/>
    </row>
    <row r="836" spans="1:10" x14ac:dyDescent="0.2">
      <c r="A836" s="27"/>
      <c r="C836"/>
      <c r="D836"/>
      <c r="E836"/>
      <c r="F836"/>
      <c r="G836"/>
      <c r="H836"/>
      <c r="I836"/>
      <c r="J836"/>
    </row>
    <row r="837" spans="1:10" x14ac:dyDescent="0.2">
      <c r="A837" s="27"/>
      <c r="C837"/>
      <c r="D837"/>
      <c r="E837"/>
      <c r="F837"/>
      <c r="G837"/>
      <c r="H837"/>
      <c r="I837"/>
      <c r="J837"/>
    </row>
    <row r="838" spans="1:10" x14ac:dyDescent="0.2">
      <c r="A838" s="27"/>
      <c r="C838"/>
      <c r="D838"/>
      <c r="E838"/>
      <c r="F838"/>
      <c r="G838"/>
      <c r="H838"/>
      <c r="I838"/>
      <c r="J838"/>
    </row>
    <row r="839" spans="1:10" x14ac:dyDescent="0.2">
      <c r="A839" s="27"/>
      <c r="C839"/>
      <c r="D839"/>
      <c r="E839"/>
      <c r="F839"/>
      <c r="G839"/>
      <c r="H839"/>
      <c r="I839"/>
      <c r="J839"/>
    </row>
    <row r="840" spans="1:10" x14ac:dyDescent="0.2">
      <c r="A840" s="27"/>
      <c r="C840"/>
      <c r="D840"/>
      <c r="E840"/>
      <c r="F840"/>
      <c r="G840"/>
      <c r="H840"/>
      <c r="I840"/>
      <c r="J840"/>
    </row>
    <row r="841" spans="1:10" x14ac:dyDescent="0.2">
      <c r="A841" s="27"/>
      <c r="C841"/>
      <c r="D841"/>
      <c r="E841"/>
      <c r="F841"/>
      <c r="G841"/>
      <c r="H841"/>
      <c r="I841"/>
      <c r="J841"/>
    </row>
    <row r="842" spans="1:10" x14ac:dyDescent="0.2">
      <c r="A842" s="27"/>
      <c r="C842"/>
      <c r="D842"/>
      <c r="E842"/>
      <c r="F842"/>
      <c r="G842"/>
      <c r="H842"/>
      <c r="I842"/>
      <c r="J842"/>
    </row>
    <row r="843" spans="1:10" x14ac:dyDescent="0.2">
      <c r="A843" s="27"/>
      <c r="C843"/>
      <c r="D843"/>
      <c r="E843"/>
      <c r="F843"/>
      <c r="G843"/>
      <c r="H843"/>
      <c r="I843"/>
      <c r="J843"/>
    </row>
    <row r="844" spans="1:10" x14ac:dyDescent="0.2">
      <c r="A844" s="27"/>
      <c r="C844"/>
      <c r="D844"/>
      <c r="E844"/>
      <c r="F844"/>
      <c r="G844"/>
      <c r="H844"/>
      <c r="I844"/>
      <c r="J844"/>
    </row>
    <row r="845" spans="1:10" x14ac:dyDescent="0.2">
      <c r="A845" s="27"/>
      <c r="C845"/>
      <c r="D845"/>
      <c r="E845"/>
      <c r="F845"/>
      <c r="G845"/>
      <c r="H845"/>
      <c r="I845"/>
      <c r="J845"/>
    </row>
    <row r="846" spans="1:10" x14ac:dyDescent="0.2">
      <c r="A846" s="27"/>
      <c r="C846"/>
      <c r="D846"/>
      <c r="E846"/>
      <c r="F846"/>
      <c r="G846"/>
      <c r="H846"/>
      <c r="I846"/>
      <c r="J846"/>
    </row>
    <row r="847" spans="1:10" x14ac:dyDescent="0.2">
      <c r="A847" s="27"/>
      <c r="C847"/>
      <c r="D847"/>
      <c r="E847"/>
      <c r="F847"/>
      <c r="G847"/>
      <c r="H847"/>
      <c r="I847"/>
      <c r="J847"/>
    </row>
    <row r="848" spans="1:10" x14ac:dyDescent="0.2">
      <c r="A848" s="27"/>
      <c r="C848"/>
      <c r="D848"/>
      <c r="E848"/>
      <c r="F848"/>
      <c r="G848"/>
      <c r="H848"/>
      <c r="I848"/>
      <c r="J848"/>
    </row>
    <row r="849" spans="1:10" x14ac:dyDescent="0.2">
      <c r="A849" s="27"/>
      <c r="C849"/>
      <c r="D849"/>
      <c r="E849"/>
      <c r="F849"/>
      <c r="G849"/>
      <c r="H849"/>
      <c r="I849"/>
      <c r="J849"/>
    </row>
    <row r="850" spans="1:10" x14ac:dyDescent="0.2">
      <c r="A850" s="27"/>
      <c r="C850"/>
      <c r="D850"/>
      <c r="E850"/>
      <c r="F850"/>
      <c r="G850"/>
      <c r="H850"/>
      <c r="I850"/>
      <c r="J850"/>
    </row>
    <row r="851" spans="1:10" x14ac:dyDescent="0.2">
      <c r="A851" s="27"/>
      <c r="C851"/>
      <c r="D851"/>
      <c r="E851"/>
      <c r="F851"/>
      <c r="G851"/>
      <c r="H851"/>
      <c r="I851"/>
      <c r="J851"/>
    </row>
    <row r="852" spans="1:10" x14ac:dyDescent="0.2">
      <c r="A852" s="27"/>
      <c r="C852"/>
      <c r="D852"/>
      <c r="E852"/>
      <c r="F852"/>
      <c r="G852"/>
      <c r="H852"/>
      <c r="I852"/>
      <c r="J852"/>
    </row>
    <row r="853" spans="1:10" x14ac:dyDescent="0.2">
      <c r="A853" s="27"/>
      <c r="C853"/>
      <c r="D853"/>
      <c r="E853"/>
      <c r="F853"/>
      <c r="G853"/>
      <c r="H853"/>
      <c r="I853"/>
      <c r="J853"/>
    </row>
    <row r="854" spans="1:10" x14ac:dyDescent="0.2">
      <c r="A854" s="27"/>
      <c r="C854"/>
      <c r="D854"/>
      <c r="E854"/>
      <c r="F854"/>
      <c r="G854"/>
      <c r="H854"/>
      <c r="I854"/>
      <c r="J854"/>
    </row>
    <row r="855" spans="1:10" x14ac:dyDescent="0.2">
      <c r="A855" s="27"/>
      <c r="C855"/>
      <c r="D855"/>
      <c r="E855"/>
      <c r="F855"/>
      <c r="G855"/>
      <c r="H855"/>
      <c r="I855"/>
      <c r="J855"/>
    </row>
    <row r="856" spans="1:10" x14ac:dyDescent="0.2">
      <c r="A856" s="27"/>
      <c r="C856"/>
      <c r="D856"/>
      <c r="E856"/>
      <c r="F856"/>
      <c r="G856"/>
      <c r="H856"/>
      <c r="I856"/>
      <c r="J856"/>
    </row>
    <row r="857" spans="1:10" x14ac:dyDescent="0.2">
      <c r="A857" s="27"/>
      <c r="C857"/>
      <c r="D857"/>
      <c r="E857"/>
      <c r="F857"/>
      <c r="G857"/>
      <c r="H857"/>
      <c r="I857"/>
      <c r="J857"/>
    </row>
    <row r="858" spans="1:10" x14ac:dyDescent="0.2">
      <c r="A858" s="27"/>
      <c r="C858"/>
      <c r="D858"/>
      <c r="E858"/>
      <c r="F858"/>
      <c r="G858"/>
      <c r="H858"/>
      <c r="I858"/>
      <c r="J858"/>
    </row>
    <row r="859" spans="1:10" x14ac:dyDescent="0.2">
      <c r="A859" s="27"/>
      <c r="C859"/>
      <c r="D859"/>
      <c r="E859"/>
      <c r="F859"/>
      <c r="G859"/>
      <c r="H859"/>
      <c r="I859"/>
      <c r="J859"/>
    </row>
    <row r="860" spans="1:10" x14ac:dyDescent="0.2">
      <c r="A860" s="27"/>
      <c r="C860"/>
      <c r="D860"/>
      <c r="E860"/>
      <c r="F860"/>
      <c r="G860"/>
      <c r="H860"/>
      <c r="I860"/>
      <c r="J860"/>
    </row>
    <row r="861" spans="1:10" x14ac:dyDescent="0.2">
      <c r="A861" s="27"/>
      <c r="C861"/>
      <c r="D861"/>
      <c r="E861"/>
      <c r="F861"/>
      <c r="G861"/>
      <c r="H861"/>
      <c r="I861"/>
      <c r="J861"/>
    </row>
    <row r="862" spans="1:10" x14ac:dyDescent="0.2">
      <c r="A862" s="27"/>
      <c r="C862"/>
      <c r="D862"/>
      <c r="E862"/>
      <c r="F862"/>
      <c r="G862"/>
      <c r="H862"/>
      <c r="I862"/>
      <c r="J862"/>
    </row>
    <row r="863" spans="1:10" x14ac:dyDescent="0.2">
      <c r="A863" s="27"/>
      <c r="C863"/>
      <c r="D863"/>
      <c r="E863"/>
      <c r="F863"/>
      <c r="G863"/>
      <c r="H863"/>
      <c r="I863"/>
      <c r="J863"/>
    </row>
    <row r="864" spans="1:10" x14ac:dyDescent="0.2">
      <c r="A864" s="27"/>
      <c r="C864"/>
      <c r="D864"/>
      <c r="E864"/>
      <c r="F864"/>
      <c r="G864"/>
      <c r="H864"/>
      <c r="I864"/>
      <c r="J864"/>
    </row>
    <row r="865" spans="1:10" x14ac:dyDescent="0.2">
      <c r="A865" s="27"/>
      <c r="C865"/>
      <c r="D865"/>
      <c r="E865"/>
      <c r="F865"/>
      <c r="G865"/>
      <c r="H865"/>
      <c r="I865"/>
      <c r="J865"/>
    </row>
    <row r="866" spans="1:10" x14ac:dyDescent="0.2">
      <c r="A866" s="27"/>
      <c r="C866"/>
      <c r="D866"/>
      <c r="E866"/>
      <c r="F866"/>
      <c r="G866"/>
      <c r="H866"/>
      <c r="I866"/>
      <c r="J866"/>
    </row>
    <row r="867" spans="1:10" x14ac:dyDescent="0.2">
      <c r="A867" s="27"/>
      <c r="C867"/>
      <c r="D867"/>
      <c r="E867"/>
      <c r="F867"/>
      <c r="G867"/>
      <c r="H867"/>
      <c r="I867"/>
      <c r="J867"/>
    </row>
    <row r="868" spans="1:10" x14ac:dyDescent="0.2">
      <c r="A868" s="27"/>
      <c r="C868"/>
      <c r="D868"/>
      <c r="E868"/>
      <c r="F868"/>
      <c r="G868"/>
      <c r="H868"/>
      <c r="I868"/>
      <c r="J868"/>
    </row>
    <row r="869" spans="1:10" x14ac:dyDescent="0.2">
      <c r="A869" s="27"/>
      <c r="C869"/>
      <c r="D869"/>
      <c r="E869"/>
      <c r="F869"/>
      <c r="G869"/>
      <c r="H869"/>
      <c r="I869"/>
      <c r="J869"/>
    </row>
    <row r="870" spans="1:10" x14ac:dyDescent="0.2">
      <c r="A870" s="27"/>
      <c r="C870"/>
      <c r="D870"/>
      <c r="E870"/>
      <c r="F870"/>
      <c r="G870"/>
      <c r="H870"/>
      <c r="I870"/>
      <c r="J870"/>
    </row>
    <row r="871" spans="1:10" x14ac:dyDescent="0.2">
      <c r="A871" s="27"/>
      <c r="C871"/>
      <c r="D871"/>
      <c r="E871"/>
      <c r="F871"/>
      <c r="G871"/>
      <c r="H871"/>
      <c r="I871"/>
      <c r="J871"/>
    </row>
    <row r="872" spans="1:10" x14ac:dyDescent="0.2">
      <c r="A872" s="27"/>
      <c r="C872"/>
      <c r="D872"/>
      <c r="E872"/>
      <c r="F872"/>
      <c r="G872"/>
      <c r="H872"/>
      <c r="I872"/>
      <c r="J872"/>
    </row>
    <row r="873" spans="1:10" x14ac:dyDescent="0.2">
      <c r="A873" s="27"/>
      <c r="C873"/>
      <c r="D873"/>
      <c r="E873"/>
      <c r="F873"/>
      <c r="G873"/>
      <c r="H873"/>
      <c r="I873"/>
      <c r="J873"/>
    </row>
    <row r="874" spans="1:10" x14ac:dyDescent="0.2">
      <c r="A874" s="27"/>
      <c r="C874"/>
      <c r="D874"/>
      <c r="E874"/>
      <c r="F874"/>
      <c r="G874"/>
      <c r="H874"/>
      <c r="I874"/>
      <c r="J874"/>
    </row>
    <row r="875" spans="1:10" x14ac:dyDescent="0.2">
      <c r="A875" s="27"/>
      <c r="C875"/>
      <c r="D875"/>
      <c r="E875"/>
      <c r="F875"/>
      <c r="G875"/>
      <c r="H875"/>
      <c r="I875"/>
      <c r="J875"/>
    </row>
    <row r="876" spans="1:10" x14ac:dyDescent="0.2">
      <c r="A876" s="27"/>
      <c r="C876"/>
      <c r="D876"/>
      <c r="E876"/>
      <c r="F876"/>
      <c r="G876"/>
      <c r="H876"/>
      <c r="I876"/>
      <c r="J876"/>
    </row>
    <row r="877" spans="1:10" x14ac:dyDescent="0.2">
      <c r="A877" s="27"/>
      <c r="C877"/>
      <c r="D877"/>
      <c r="E877"/>
      <c r="F877"/>
      <c r="G877"/>
      <c r="H877"/>
      <c r="I877"/>
      <c r="J877"/>
    </row>
    <row r="878" spans="1:10" x14ac:dyDescent="0.2">
      <c r="A878" s="27"/>
      <c r="C878"/>
      <c r="D878"/>
      <c r="E878"/>
      <c r="F878"/>
      <c r="G878"/>
      <c r="H878"/>
      <c r="I878"/>
      <c r="J878"/>
    </row>
    <row r="879" spans="1:10" x14ac:dyDescent="0.2">
      <c r="A879" s="27"/>
      <c r="C879"/>
      <c r="D879"/>
      <c r="E879"/>
      <c r="F879"/>
      <c r="G879"/>
      <c r="H879"/>
      <c r="I879"/>
      <c r="J879"/>
    </row>
    <row r="880" spans="1:10" x14ac:dyDescent="0.2">
      <c r="A880" s="27"/>
      <c r="C880"/>
      <c r="D880"/>
      <c r="E880"/>
      <c r="F880"/>
      <c r="G880"/>
      <c r="H880"/>
      <c r="I880"/>
      <c r="J880"/>
    </row>
    <row r="881" spans="1:10" x14ac:dyDescent="0.2">
      <c r="A881" s="27"/>
      <c r="C881"/>
      <c r="D881"/>
      <c r="E881"/>
      <c r="F881"/>
      <c r="G881"/>
      <c r="H881"/>
      <c r="I881"/>
      <c r="J881"/>
    </row>
    <row r="882" spans="1:10" x14ac:dyDescent="0.2">
      <c r="A882" s="27"/>
      <c r="C882"/>
      <c r="D882"/>
      <c r="E882"/>
      <c r="F882"/>
      <c r="G882"/>
      <c r="H882"/>
      <c r="I882"/>
      <c r="J882"/>
    </row>
    <row r="883" spans="1:10" x14ac:dyDescent="0.2">
      <c r="A883" s="27"/>
      <c r="C883"/>
      <c r="D883"/>
      <c r="E883"/>
      <c r="F883"/>
      <c r="G883"/>
      <c r="H883"/>
      <c r="I883"/>
      <c r="J883"/>
    </row>
    <row r="884" spans="1:10" x14ac:dyDescent="0.2">
      <c r="A884" s="27"/>
      <c r="C884"/>
      <c r="D884"/>
      <c r="E884"/>
      <c r="F884"/>
      <c r="G884"/>
      <c r="H884"/>
      <c r="I884"/>
      <c r="J884"/>
    </row>
    <row r="885" spans="1:10" x14ac:dyDescent="0.2">
      <c r="A885" s="27"/>
      <c r="C885"/>
      <c r="D885"/>
      <c r="E885"/>
      <c r="F885"/>
      <c r="G885"/>
      <c r="H885"/>
      <c r="I885"/>
      <c r="J885"/>
    </row>
    <row r="886" spans="1:10" x14ac:dyDescent="0.2">
      <c r="A886" s="27"/>
      <c r="C886"/>
      <c r="D886"/>
      <c r="E886"/>
      <c r="F886"/>
      <c r="G886"/>
      <c r="H886"/>
      <c r="I886"/>
      <c r="J886"/>
    </row>
    <row r="887" spans="1:10" x14ac:dyDescent="0.2">
      <c r="A887" s="27"/>
      <c r="C887"/>
      <c r="D887"/>
      <c r="E887"/>
      <c r="F887"/>
      <c r="G887"/>
      <c r="H887"/>
      <c r="I887"/>
      <c r="J887"/>
    </row>
    <row r="888" spans="1:10" x14ac:dyDescent="0.2">
      <c r="A888" s="27"/>
      <c r="C888"/>
      <c r="D888"/>
      <c r="E888"/>
      <c r="F888"/>
      <c r="G888"/>
      <c r="H888"/>
      <c r="I888"/>
      <c r="J888"/>
    </row>
    <row r="889" spans="1:10" x14ac:dyDescent="0.2">
      <c r="A889" s="27"/>
      <c r="C889"/>
      <c r="D889"/>
      <c r="E889"/>
      <c r="F889"/>
      <c r="G889"/>
      <c r="H889"/>
      <c r="I889"/>
      <c r="J889"/>
    </row>
    <row r="890" spans="1:10" x14ac:dyDescent="0.2">
      <c r="A890" s="27"/>
      <c r="C890"/>
      <c r="D890"/>
      <c r="E890"/>
      <c r="F890"/>
      <c r="G890"/>
      <c r="H890"/>
      <c r="I890"/>
      <c r="J890"/>
    </row>
    <row r="891" spans="1:10" x14ac:dyDescent="0.2">
      <c r="A891" s="27"/>
      <c r="C891"/>
      <c r="D891"/>
      <c r="E891"/>
      <c r="F891"/>
      <c r="G891"/>
      <c r="H891"/>
      <c r="I891"/>
      <c r="J891"/>
    </row>
    <row r="892" spans="1:10" x14ac:dyDescent="0.2">
      <c r="A892" s="27"/>
      <c r="C892"/>
      <c r="D892"/>
      <c r="E892"/>
      <c r="F892"/>
      <c r="G892"/>
      <c r="H892"/>
      <c r="I892"/>
      <c r="J892"/>
    </row>
    <row r="893" spans="1:10" x14ac:dyDescent="0.2">
      <c r="A893" s="27"/>
      <c r="C893"/>
      <c r="D893"/>
      <c r="E893"/>
      <c r="F893"/>
      <c r="G893"/>
      <c r="H893"/>
      <c r="I893"/>
      <c r="J893"/>
    </row>
    <row r="894" spans="1:10" x14ac:dyDescent="0.2">
      <c r="A894" s="27"/>
      <c r="C894"/>
      <c r="D894"/>
      <c r="E894"/>
      <c r="F894"/>
      <c r="G894"/>
      <c r="H894"/>
      <c r="I894"/>
      <c r="J894"/>
    </row>
    <row r="895" spans="1:10" x14ac:dyDescent="0.2">
      <c r="A895" s="27"/>
      <c r="C895"/>
      <c r="D895"/>
      <c r="E895"/>
      <c r="F895"/>
      <c r="G895"/>
      <c r="H895"/>
      <c r="I895"/>
      <c r="J895"/>
    </row>
    <row r="896" spans="1:10" x14ac:dyDescent="0.2">
      <c r="A896" s="27"/>
      <c r="C896"/>
      <c r="D896"/>
      <c r="E896"/>
      <c r="F896"/>
      <c r="G896"/>
      <c r="H896"/>
      <c r="I896"/>
      <c r="J896"/>
    </row>
    <row r="897" spans="1:10" x14ac:dyDescent="0.2">
      <c r="A897" s="27"/>
      <c r="C897"/>
      <c r="D897"/>
      <c r="E897"/>
      <c r="F897"/>
      <c r="G897"/>
      <c r="H897"/>
      <c r="I897"/>
      <c r="J897"/>
    </row>
    <row r="898" spans="1:10" x14ac:dyDescent="0.2">
      <c r="A898" s="27"/>
      <c r="C898"/>
      <c r="D898"/>
      <c r="E898"/>
      <c r="F898"/>
      <c r="G898"/>
      <c r="H898"/>
      <c r="I898"/>
      <c r="J898"/>
    </row>
    <row r="899" spans="1:10" x14ac:dyDescent="0.2">
      <c r="A899" s="27"/>
      <c r="C899"/>
      <c r="D899"/>
      <c r="E899"/>
      <c r="F899"/>
      <c r="G899"/>
      <c r="H899"/>
      <c r="I899"/>
      <c r="J899"/>
    </row>
    <row r="900" spans="1:10" x14ac:dyDescent="0.2">
      <c r="A900" s="27"/>
      <c r="C900"/>
      <c r="D900"/>
      <c r="E900"/>
      <c r="F900"/>
      <c r="G900"/>
      <c r="H900"/>
      <c r="I900"/>
      <c r="J900"/>
    </row>
    <row r="901" spans="1:10" x14ac:dyDescent="0.2">
      <c r="A901" s="27"/>
      <c r="C901"/>
      <c r="D901"/>
      <c r="E901"/>
      <c r="F901"/>
      <c r="G901"/>
      <c r="H901"/>
      <c r="I901"/>
      <c r="J901"/>
    </row>
    <row r="902" spans="1:10" x14ac:dyDescent="0.2">
      <c r="A902" s="27"/>
      <c r="C902"/>
      <c r="D902"/>
      <c r="E902"/>
      <c r="F902"/>
      <c r="G902"/>
      <c r="H902"/>
      <c r="I902"/>
      <c r="J902"/>
    </row>
    <row r="903" spans="1:10" x14ac:dyDescent="0.2">
      <c r="A903" s="27"/>
      <c r="C903"/>
      <c r="D903"/>
      <c r="E903"/>
      <c r="F903"/>
      <c r="G903"/>
      <c r="H903"/>
      <c r="I903"/>
      <c r="J903"/>
    </row>
    <row r="904" spans="1:10" x14ac:dyDescent="0.2">
      <c r="A904" s="27"/>
      <c r="C904"/>
      <c r="D904"/>
      <c r="E904"/>
      <c r="F904"/>
      <c r="G904"/>
      <c r="H904"/>
      <c r="I904"/>
      <c r="J904"/>
    </row>
    <row r="905" spans="1:10" x14ac:dyDescent="0.2">
      <c r="A905" s="27"/>
      <c r="C905"/>
      <c r="D905"/>
      <c r="E905"/>
      <c r="F905"/>
      <c r="G905"/>
      <c r="H905"/>
      <c r="I905"/>
      <c r="J905"/>
    </row>
    <row r="906" spans="1:10" x14ac:dyDescent="0.2">
      <c r="A906" s="27"/>
      <c r="C906"/>
      <c r="D906"/>
      <c r="E906"/>
      <c r="F906"/>
      <c r="G906"/>
      <c r="H906"/>
      <c r="I906"/>
      <c r="J906"/>
    </row>
    <row r="907" spans="1:10" x14ac:dyDescent="0.2">
      <c r="A907" s="27"/>
      <c r="C907"/>
      <c r="D907"/>
      <c r="E907"/>
      <c r="F907"/>
      <c r="G907"/>
      <c r="H907"/>
      <c r="I907"/>
      <c r="J907"/>
    </row>
    <row r="908" spans="1:10" x14ac:dyDescent="0.2">
      <c r="A908" s="27"/>
      <c r="C908"/>
      <c r="D908"/>
      <c r="E908"/>
      <c r="F908"/>
      <c r="G908"/>
      <c r="H908"/>
      <c r="I908"/>
      <c r="J908"/>
    </row>
    <row r="909" spans="1:10" x14ac:dyDescent="0.2">
      <c r="A909" s="27"/>
      <c r="C909"/>
      <c r="D909"/>
      <c r="E909"/>
      <c r="F909"/>
      <c r="G909"/>
      <c r="H909"/>
      <c r="I909"/>
      <c r="J909"/>
    </row>
    <row r="910" spans="1:10" x14ac:dyDescent="0.2">
      <c r="A910" s="27"/>
      <c r="C910"/>
      <c r="D910"/>
      <c r="E910"/>
      <c r="F910"/>
      <c r="G910"/>
      <c r="H910"/>
      <c r="I910"/>
      <c r="J910"/>
    </row>
    <row r="911" spans="1:10" x14ac:dyDescent="0.2">
      <c r="A911" s="27"/>
      <c r="C911"/>
      <c r="D911"/>
      <c r="E911"/>
      <c r="F911"/>
      <c r="G911"/>
      <c r="H911"/>
      <c r="I911"/>
      <c r="J911"/>
    </row>
    <row r="912" spans="1:10" x14ac:dyDescent="0.2">
      <c r="A912" s="27"/>
      <c r="C912"/>
      <c r="D912"/>
      <c r="E912"/>
      <c r="F912"/>
      <c r="G912"/>
      <c r="H912"/>
      <c r="I912"/>
      <c r="J912"/>
    </row>
    <row r="913" spans="1:10" x14ac:dyDescent="0.2">
      <c r="A913" s="27"/>
      <c r="C913"/>
      <c r="D913"/>
      <c r="E913"/>
      <c r="F913"/>
      <c r="G913"/>
      <c r="H913"/>
      <c r="I913"/>
      <c r="J913"/>
    </row>
    <row r="914" spans="1:10" x14ac:dyDescent="0.2">
      <c r="A914" s="27"/>
      <c r="C914"/>
      <c r="D914"/>
      <c r="E914"/>
      <c r="F914"/>
      <c r="G914"/>
      <c r="H914"/>
      <c r="I914"/>
      <c r="J914"/>
    </row>
    <row r="915" spans="1:10" x14ac:dyDescent="0.2">
      <c r="A915" s="27"/>
      <c r="C915"/>
      <c r="D915"/>
      <c r="E915"/>
      <c r="F915"/>
      <c r="G915"/>
      <c r="H915"/>
      <c r="I915"/>
      <c r="J915"/>
    </row>
    <row r="916" spans="1:10" x14ac:dyDescent="0.2">
      <c r="A916" s="27"/>
      <c r="C916"/>
      <c r="D916"/>
      <c r="E916"/>
      <c r="F916"/>
      <c r="G916"/>
      <c r="H916"/>
      <c r="I916"/>
      <c r="J916"/>
    </row>
    <row r="917" spans="1:10" x14ac:dyDescent="0.2">
      <c r="A917" s="27"/>
      <c r="C917"/>
      <c r="D917"/>
      <c r="E917"/>
      <c r="F917"/>
      <c r="G917"/>
      <c r="H917"/>
      <c r="I917"/>
      <c r="J917"/>
    </row>
    <row r="918" spans="1:10" x14ac:dyDescent="0.2">
      <c r="A918" s="27"/>
      <c r="C918"/>
      <c r="D918"/>
      <c r="E918"/>
      <c r="F918"/>
      <c r="G918"/>
      <c r="H918"/>
      <c r="I918"/>
      <c r="J918"/>
    </row>
    <row r="919" spans="1:10" x14ac:dyDescent="0.2">
      <c r="A919" s="27"/>
      <c r="C919"/>
      <c r="D919"/>
      <c r="E919"/>
      <c r="F919"/>
      <c r="G919"/>
      <c r="H919"/>
      <c r="I919"/>
      <c r="J919"/>
    </row>
    <row r="920" spans="1:10" x14ac:dyDescent="0.2">
      <c r="A920" s="27"/>
      <c r="C920"/>
      <c r="D920"/>
      <c r="E920"/>
      <c r="F920"/>
      <c r="G920"/>
      <c r="H920"/>
      <c r="I920"/>
      <c r="J920"/>
    </row>
    <row r="921" spans="1:10" x14ac:dyDescent="0.2">
      <c r="A921" s="27"/>
      <c r="C921"/>
      <c r="D921"/>
      <c r="E921"/>
      <c r="F921"/>
      <c r="G921"/>
      <c r="H921"/>
      <c r="I921"/>
      <c r="J921"/>
    </row>
    <row r="922" spans="1:10" x14ac:dyDescent="0.2">
      <c r="A922" s="27"/>
      <c r="C922"/>
      <c r="D922"/>
      <c r="E922"/>
      <c r="F922"/>
      <c r="G922"/>
      <c r="H922"/>
      <c r="I922"/>
      <c r="J922"/>
    </row>
    <row r="923" spans="1:10" x14ac:dyDescent="0.2">
      <c r="A923" s="27"/>
      <c r="C923"/>
      <c r="D923"/>
      <c r="E923"/>
      <c r="F923"/>
      <c r="G923"/>
      <c r="H923"/>
      <c r="I923"/>
      <c r="J923"/>
    </row>
    <row r="924" spans="1:10" x14ac:dyDescent="0.2">
      <c r="A924" s="27"/>
      <c r="C924"/>
      <c r="D924"/>
      <c r="E924"/>
      <c r="F924"/>
      <c r="G924"/>
      <c r="H924"/>
      <c r="I924"/>
      <c r="J924"/>
    </row>
    <row r="925" spans="1:10" x14ac:dyDescent="0.2">
      <c r="A925" s="27"/>
      <c r="C925"/>
      <c r="D925"/>
      <c r="E925"/>
      <c r="F925"/>
      <c r="G925"/>
      <c r="H925"/>
      <c r="I925"/>
      <c r="J925"/>
    </row>
    <row r="926" spans="1:10" x14ac:dyDescent="0.2">
      <c r="A926" s="27"/>
      <c r="C926"/>
      <c r="D926"/>
      <c r="E926"/>
      <c r="F926"/>
      <c r="G926"/>
      <c r="H926"/>
      <c r="I926"/>
      <c r="J926"/>
    </row>
    <row r="927" spans="1:10" x14ac:dyDescent="0.2">
      <c r="A927" s="27"/>
      <c r="C927"/>
      <c r="D927"/>
      <c r="E927"/>
      <c r="F927"/>
      <c r="G927"/>
      <c r="H927"/>
      <c r="I927"/>
      <c r="J927"/>
    </row>
    <row r="928" spans="1:10" x14ac:dyDescent="0.2">
      <c r="A928" s="27"/>
      <c r="C928"/>
      <c r="D928"/>
      <c r="E928"/>
      <c r="F928"/>
      <c r="G928"/>
      <c r="H928"/>
      <c r="I928"/>
      <c r="J928"/>
    </row>
    <row r="929" spans="1:10" x14ac:dyDescent="0.2">
      <c r="A929" s="27"/>
      <c r="C929"/>
      <c r="D929"/>
      <c r="E929"/>
      <c r="F929"/>
      <c r="G929"/>
      <c r="H929"/>
      <c r="I929"/>
      <c r="J929"/>
    </row>
    <row r="930" spans="1:10" x14ac:dyDescent="0.2">
      <c r="A930" s="27"/>
      <c r="C930"/>
      <c r="D930"/>
      <c r="E930"/>
      <c r="F930"/>
      <c r="G930"/>
      <c r="H930"/>
      <c r="I930"/>
      <c r="J930"/>
    </row>
    <row r="931" spans="1:10" x14ac:dyDescent="0.2">
      <c r="A931" s="27"/>
      <c r="C931"/>
      <c r="D931"/>
      <c r="E931"/>
      <c r="F931"/>
      <c r="G931"/>
      <c r="H931"/>
      <c r="I931"/>
      <c r="J931"/>
    </row>
    <row r="932" spans="1:10" x14ac:dyDescent="0.2">
      <c r="A932" s="27"/>
      <c r="C932"/>
      <c r="D932"/>
      <c r="E932"/>
      <c r="F932"/>
      <c r="G932"/>
      <c r="H932"/>
      <c r="I932"/>
      <c r="J932"/>
    </row>
    <row r="933" spans="1:10" x14ac:dyDescent="0.2">
      <c r="A933" s="27"/>
      <c r="C933"/>
      <c r="D933"/>
      <c r="E933"/>
      <c r="F933"/>
      <c r="G933"/>
      <c r="H933"/>
      <c r="I933"/>
      <c r="J933"/>
    </row>
    <row r="934" spans="1:10" x14ac:dyDescent="0.2">
      <c r="A934" s="27"/>
      <c r="C934"/>
      <c r="D934"/>
      <c r="E934"/>
      <c r="F934"/>
      <c r="G934"/>
      <c r="H934"/>
      <c r="I934"/>
      <c r="J934"/>
    </row>
    <row r="935" spans="1:10" x14ac:dyDescent="0.2">
      <c r="A935" s="27"/>
      <c r="C935"/>
      <c r="D935"/>
      <c r="E935"/>
      <c r="F935"/>
      <c r="G935"/>
      <c r="H935"/>
      <c r="I935"/>
      <c r="J935"/>
    </row>
    <row r="936" spans="1:10" x14ac:dyDescent="0.2">
      <c r="A936" s="27"/>
      <c r="C936"/>
      <c r="D936"/>
      <c r="E936"/>
      <c r="F936"/>
      <c r="G936"/>
      <c r="H936"/>
      <c r="I936"/>
      <c r="J936"/>
    </row>
    <row r="937" spans="1:10" x14ac:dyDescent="0.2">
      <c r="A937" s="27"/>
      <c r="C937"/>
      <c r="D937"/>
      <c r="E937"/>
      <c r="F937"/>
      <c r="G937"/>
      <c r="H937"/>
      <c r="I937"/>
      <c r="J937"/>
    </row>
    <row r="938" spans="1:10" x14ac:dyDescent="0.2">
      <c r="A938" s="27"/>
      <c r="C938"/>
      <c r="D938"/>
      <c r="E938"/>
      <c r="F938"/>
      <c r="G938"/>
      <c r="H938"/>
      <c r="I938"/>
      <c r="J938"/>
    </row>
    <row r="939" spans="1:10" x14ac:dyDescent="0.2">
      <c r="A939" s="27"/>
      <c r="C939"/>
      <c r="D939"/>
      <c r="E939"/>
      <c r="F939"/>
      <c r="G939"/>
      <c r="H939"/>
      <c r="I939"/>
      <c r="J939"/>
    </row>
    <row r="940" spans="1:10" x14ac:dyDescent="0.2">
      <c r="A940" s="27"/>
      <c r="C940"/>
      <c r="D940"/>
      <c r="E940"/>
      <c r="F940"/>
      <c r="G940"/>
      <c r="H940"/>
      <c r="I940"/>
      <c r="J940"/>
    </row>
    <row r="941" spans="1:10" x14ac:dyDescent="0.2">
      <c r="A941" s="27"/>
      <c r="C941"/>
      <c r="D941"/>
      <c r="E941"/>
      <c r="F941"/>
      <c r="G941"/>
      <c r="H941"/>
      <c r="I941"/>
      <c r="J941"/>
    </row>
    <row r="942" spans="1:10" x14ac:dyDescent="0.2">
      <c r="A942" s="27"/>
      <c r="C942"/>
      <c r="D942"/>
      <c r="E942"/>
      <c r="F942"/>
      <c r="G942"/>
      <c r="H942"/>
      <c r="I942"/>
      <c r="J942"/>
    </row>
    <row r="943" spans="1:10" x14ac:dyDescent="0.2">
      <c r="A943" s="27"/>
      <c r="C943"/>
      <c r="D943"/>
      <c r="E943"/>
      <c r="F943"/>
      <c r="G943"/>
      <c r="H943"/>
      <c r="I943"/>
      <c r="J943"/>
    </row>
    <row r="944" spans="1:10" x14ac:dyDescent="0.2">
      <c r="A944" s="27"/>
      <c r="C944"/>
      <c r="D944"/>
      <c r="E944"/>
      <c r="F944"/>
      <c r="G944"/>
      <c r="H944"/>
      <c r="I944"/>
      <c r="J944"/>
    </row>
    <row r="945" spans="1:10" x14ac:dyDescent="0.2">
      <c r="A945" s="27"/>
      <c r="C945"/>
      <c r="D945"/>
      <c r="E945"/>
      <c r="F945"/>
      <c r="G945"/>
      <c r="H945"/>
      <c r="I945"/>
      <c r="J945"/>
    </row>
    <row r="946" spans="1:10" x14ac:dyDescent="0.2">
      <c r="A946" s="27"/>
      <c r="C946"/>
      <c r="D946"/>
      <c r="E946"/>
      <c r="F946"/>
      <c r="G946"/>
      <c r="H946"/>
      <c r="I946"/>
      <c r="J946"/>
    </row>
    <row r="947" spans="1:10" x14ac:dyDescent="0.2">
      <c r="A947" s="27"/>
      <c r="C947"/>
      <c r="D947"/>
      <c r="E947"/>
      <c r="F947"/>
      <c r="G947"/>
      <c r="H947"/>
      <c r="I947"/>
      <c r="J947"/>
    </row>
    <row r="948" spans="1:10" x14ac:dyDescent="0.2">
      <c r="A948" s="27"/>
      <c r="C948"/>
      <c r="D948"/>
      <c r="E948"/>
      <c r="F948"/>
      <c r="G948"/>
      <c r="H948"/>
      <c r="I948"/>
      <c r="J948"/>
    </row>
    <row r="949" spans="1:10" x14ac:dyDescent="0.2">
      <c r="A949" s="27"/>
      <c r="C949"/>
      <c r="D949"/>
      <c r="E949"/>
      <c r="F949"/>
      <c r="G949"/>
      <c r="H949"/>
      <c r="I949"/>
      <c r="J949"/>
    </row>
    <row r="950" spans="1:10" x14ac:dyDescent="0.2">
      <c r="A950" s="27"/>
      <c r="C950"/>
      <c r="D950"/>
      <c r="E950"/>
      <c r="F950"/>
      <c r="G950"/>
      <c r="H950"/>
      <c r="I950"/>
      <c r="J950"/>
    </row>
    <row r="951" spans="1:10" x14ac:dyDescent="0.2">
      <c r="A951" s="27"/>
      <c r="C951"/>
      <c r="D951"/>
      <c r="E951"/>
      <c r="F951"/>
      <c r="G951"/>
      <c r="H951"/>
      <c r="I951"/>
      <c r="J951"/>
    </row>
    <row r="952" spans="1:10" x14ac:dyDescent="0.2">
      <c r="A952" s="27"/>
      <c r="C952"/>
      <c r="D952"/>
      <c r="E952"/>
      <c r="F952"/>
      <c r="G952"/>
      <c r="H952"/>
      <c r="I952"/>
      <c r="J952"/>
    </row>
    <row r="953" spans="1:10" x14ac:dyDescent="0.2">
      <c r="A953" s="27"/>
      <c r="C953"/>
      <c r="D953"/>
      <c r="E953"/>
      <c r="F953"/>
      <c r="G953"/>
      <c r="H953"/>
      <c r="I953"/>
      <c r="J953"/>
    </row>
    <row r="954" spans="1:10" x14ac:dyDescent="0.2">
      <c r="A954" s="27"/>
      <c r="C954"/>
      <c r="D954"/>
      <c r="E954"/>
      <c r="F954"/>
      <c r="G954"/>
      <c r="H954"/>
      <c r="I954"/>
      <c r="J954"/>
    </row>
    <row r="955" spans="1:10" x14ac:dyDescent="0.2">
      <c r="A955" s="27"/>
      <c r="C955"/>
      <c r="D955"/>
      <c r="E955"/>
      <c r="F955"/>
      <c r="G955"/>
      <c r="H955"/>
      <c r="I955"/>
      <c r="J955"/>
    </row>
    <row r="956" spans="1:10" x14ac:dyDescent="0.2">
      <c r="A956" s="27"/>
      <c r="C956"/>
      <c r="D956"/>
      <c r="E956"/>
      <c r="F956"/>
      <c r="G956"/>
      <c r="H956"/>
      <c r="I956"/>
      <c r="J956"/>
    </row>
    <row r="957" spans="1:10" x14ac:dyDescent="0.2">
      <c r="A957" s="27"/>
      <c r="C957"/>
      <c r="D957"/>
      <c r="E957"/>
      <c r="F957"/>
      <c r="G957"/>
      <c r="H957"/>
      <c r="I957"/>
      <c r="J957"/>
    </row>
    <row r="958" spans="1:10" x14ac:dyDescent="0.2">
      <c r="A958" s="27"/>
      <c r="C958"/>
      <c r="D958"/>
      <c r="E958"/>
      <c r="F958"/>
      <c r="G958"/>
      <c r="H958"/>
      <c r="I958"/>
      <c r="J958"/>
    </row>
    <row r="959" spans="1:10" x14ac:dyDescent="0.2">
      <c r="A959" s="27"/>
      <c r="C959"/>
      <c r="D959"/>
      <c r="E959"/>
      <c r="F959"/>
      <c r="G959"/>
      <c r="H959"/>
      <c r="I959"/>
      <c r="J959"/>
    </row>
    <row r="960" spans="1:10" x14ac:dyDescent="0.2">
      <c r="A960" s="27"/>
      <c r="C960"/>
      <c r="D960"/>
      <c r="E960"/>
      <c r="F960"/>
      <c r="G960"/>
      <c r="H960"/>
      <c r="I960"/>
      <c r="J960"/>
    </row>
    <row r="961" spans="1:10" x14ac:dyDescent="0.2">
      <c r="A961" s="27"/>
      <c r="C961"/>
      <c r="D961"/>
      <c r="E961"/>
      <c r="F961"/>
      <c r="G961"/>
      <c r="H961"/>
      <c r="I961"/>
      <c r="J961"/>
    </row>
    <row r="962" spans="1:10" x14ac:dyDescent="0.2">
      <c r="A962" s="27"/>
      <c r="C962"/>
      <c r="D962"/>
      <c r="E962"/>
      <c r="F962"/>
      <c r="G962"/>
      <c r="H962"/>
      <c r="I962"/>
      <c r="J962"/>
    </row>
    <row r="963" spans="1:10" x14ac:dyDescent="0.2">
      <c r="A963" s="27"/>
      <c r="C963"/>
      <c r="D963"/>
      <c r="E963"/>
      <c r="F963"/>
      <c r="G963"/>
      <c r="H963"/>
      <c r="I963"/>
      <c r="J963"/>
    </row>
    <row r="964" spans="1:10" x14ac:dyDescent="0.2">
      <c r="A964" s="27"/>
      <c r="C964"/>
      <c r="D964"/>
      <c r="E964"/>
      <c r="F964"/>
      <c r="G964"/>
      <c r="H964"/>
      <c r="I964"/>
      <c r="J964"/>
    </row>
    <row r="965" spans="1:10" x14ac:dyDescent="0.2">
      <c r="A965" s="27"/>
      <c r="C965"/>
      <c r="D965"/>
      <c r="E965"/>
      <c r="F965"/>
      <c r="G965"/>
      <c r="H965"/>
      <c r="I965"/>
      <c r="J965"/>
    </row>
    <row r="966" spans="1:10" x14ac:dyDescent="0.2">
      <c r="A966" s="27"/>
      <c r="C966"/>
      <c r="D966"/>
      <c r="E966"/>
      <c r="F966"/>
      <c r="G966"/>
      <c r="H966"/>
      <c r="I966"/>
      <c r="J966"/>
    </row>
    <row r="967" spans="1:10" x14ac:dyDescent="0.2">
      <c r="A967" s="27"/>
      <c r="C967"/>
      <c r="D967"/>
      <c r="E967"/>
      <c r="F967"/>
      <c r="G967"/>
      <c r="H967"/>
      <c r="I967"/>
      <c r="J967"/>
    </row>
    <row r="968" spans="1:10" x14ac:dyDescent="0.2">
      <c r="A968" s="27"/>
      <c r="C968"/>
      <c r="D968"/>
      <c r="E968"/>
      <c r="F968"/>
      <c r="G968"/>
      <c r="H968"/>
      <c r="I968"/>
      <c r="J968"/>
    </row>
    <row r="969" spans="1:10" x14ac:dyDescent="0.2">
      <c r="A969" s="27"/>
      <c r="C969"/>
      <c r="D969"/>
      <c r="E969"/>
      <c r="F969"/>
      <c r="G969"/>
      <c r="H969"/>
      <c r="I969"/>
      <c r="J969"/>
    </row>
    <row r="970" spans="1:10" x14ac:dyDescent="0.2">
      <c r="A970" s="27"/>
      <c r="C970"/>
      <c r="D970"/>
      <c r="E970"/>
      <c r="F970"/>
      <c r="G970"/>
      <c r="H970"/>
      <c r="I970"/>
      <c r="J970"/>
    </row>
    <row r="971" spans="1:10" x14ac:dyDescent="0.2">
      <c r="A971" s="27"/>
      <c r="C971"/>
      <c r="D971"/>
      <c r="E971"/>
      <c r="F971"/>
      <c r="G971"/>
      <c r="H971"/>
      <c r="I971"/>
      <c r="J971"/>
    </row>
    <row r="972" spans="1:10" x14ac:dyDescent="0.2">
      <c r="A972" s="27"/>
      <c r="C972"/>
      <c r="D972"/>
      <c r="E972"/>
      <c r="F972"/>
      <c r="G972"/>
      <c r="H972"/>
      <c r="I972"/>
      <c r="J972"/>
    </row>
    <row r="973" spans="1:10" x14ac:dyDescent="0.2">
      <c r="A973" s="27"/>
      <c r="C973"/>
      <c r="D973"/>
      <c r="E973"/>
      <c r="F973"/>
      <c r="G973"/>
      <c r="H973"/>
      <c r="I973"/>
      <c r="J973"/>
    </row>
    <row r="974" spans="1:10" x14ac:dyDescent="0.2">
      <c r="A974" s="27"/>
      <c r="C974"/>
      <c r="D974"/>
      <c r="E974"/>
      <c r="F974"/>
      <c r="G974"/>
      <c r="H974"/>
      <c r="I974"/>
      <c r="J974"/>
    </row>
    <row r="975" spans="1:10" x14ac:dyDescent="0.2">
      <c r="A975" s="27"/>
      <c r="C975"/>
      <c r="D975"/>
      <c r="E975"/>
      <c r="F975"/>
      <c r="G975"/>
      <c r="H975"/>
      <c r="I975"/>
      <c r="J975"/>
    </row>
    <row r="976" spans="1:10" x14ac:dyDescent="0.2">
      <c r="A976" s="27"/>
      <c r="C976"/>
      <c r="D976"/>
      <c r="E976"/>
      <c r="F976"/>
      <c r="G976"/>
      <c r="H976"/>
      <c r="I976"/>
      <c r="J976"/>
    </row>
    <row r="977" spans="1:10" x14ac:dyDescent="0.2">
      <c r="A977" s="27"/>
      <c r="C977"/>
      <c r="D977"/>
      <c r="E977"/>
      <c r="F977"/>
      <c r="G977"/>
      <c r="H977"/>
      <c r="I977"/>
      <c r="J977"/>
    </row>
    <row r="978" spans="1:10" x14ac:dyDescent="0.2">
      <c r="A978" s="27"/>
      <c r="C978"/>
      <c r="D978"/>
      <c r="E978"/>
      <c r="F978"/>
      <c r="G978"/>
      <c r="H978"/>
      <c r="I978"/>
      <c r="J978"/>
    </row>
    <row r="979" spans="1:10" x14ac:dyDescent="0.2">
      <c r="A979" s="27"/>
      <c r="C979"/>
      <c r="D979"/>
      <c r="E979"/>
      <c r="F979"/>
      <c r="G979"/>
      <c r="H979"/>
      <c r="I979"/>
      <c r="J979"/>
    </row>
    <row r="980" spans="1:10" x14ac:dyDescent="0.2">
      <c r="A980" s="27"/>
      <c r="C980"/>
      <c r="D980"/>
      <c r="E980"/>
      <c r="F980"/>
      <c r="G980"/>
      <c r="H980"/>
      <c r="I980"/>
      <c r="J980"/>
    </row>
    <row r="981" spans="1:10" x14ac:dyDescent="0.2">
      <c r="A981" s="27"/>
      <c r="C981"/>
      <c r="D981"/>
      <c r="E981"/>
      <c r="F981"/>
      <c r="G981"/>
      <c r="H981"/>
      <c r="I981"/>
      <c r="J981"/>
    </row>
    <row r="982" spans="1:10" x14ac:dyDescent="0.2">
      <c r="A982" s="27"/>
      <c r="C982"/>
      <c r="D982"/>
      <c r="E982"/>
      <c r="F982"/>
      <c r="G982"/>
      <c r="H982"/>
      <c r="I982"/>
      <c r="J982"/>
    </row>
    <row r="983" spans="1:10" x14ac:dyDescent="0.2">
      <c r="A983" s="27"/>
      <c r="C983"/>
      <c r="D983"/>
      <c r="E983"/>
      <c r="F983"/>
      <c r="G983"/>
      <c r="H983"/>
      <c r="I983"/>
      <c r="J983"/>
    </row>
    <row r="984" spans="1:10" x14ac:dyDescent="0.2">
      <c r="A984" s="27"/>
      <c r="C984"/>
      <c r="D984"/>
      <c r="E984"/>
      <c r="F984"/>
      <c r="G984"/>
      <c r="H984"/>
      <c r="I984"/>
      <c r="J984"/>
    </row>
    <row r="985" spans="1:10" x14ac:dyDescent="0.2">
      <c r="A985" s="27"/>
      <c r="C985"/>
      <c r="D985"/>
      <c r="E985"/>
      <c r="F985"/>
      <c r="G985"/>
      <c r="H985"/>
      <c r="I985"/>
      <c r="J985"/>
    </row>
    <row r="986" spans="1:10" x14ac:dyDescent="0.2">
      <c r="A986" s="27"/>
      <c r="C986"/>
      <c r="D986"/>
      <c r="E986"/>
      <c r="F986"/>
      <c r="G986"/>
      <c r="H986"/>
      <c r="I986"/>
      <c r="J986"/>
    </row>
    <row r="987" spans="1:10" x14ac:dyDescent="0.2">
      <c r="A987" s="27"/>
      <c r="C987"/>
      <c r="D987"/>
      <c r="E987"/>
      <c r="F987"/>
      <c r="G987"/>
      <c r="H987"/>
      <c r="I987"/>
      <c r="J987"/>
    </row>
    <row r="988" spans="1:10" x14ac:dyDescent="0.2">
      <c r="A988" s="27"/>
      <c r="C988"/>
      <c r="D988"/>
      <c r="E988"/>
      <c r="F988"/>
      <c r="G988"/>
      <c r="H988"/>
      <c r="I988"/>
      <c r="J988"/>
    </row>
    <row r="989" spans="1:10" x14ac:dyDescent="0.2">
      <c r="A989" s="27"/>
      <c r="C989"/>
      <c r="D989"/>
      <c r="E989"/>
      <c r="F989"/>
      <c r="G989"/>
      <c r="H989"/>
      <c r="I989"/>
      <c r="J989"/>
    </row>
    <row r="990" spans="1:10" x14ac:dyDescent="0.2">
      <c r="A990" s="27"/>
      <c r="C990"/>
      <c r="D990"/>
      <c r="E990"/>
      <c r="F990"/>
      <c r="G990"/>
      <c r="H990"/>
      <c r="I990"/>
      <c r="J990"/>
    </row>
    <row r="991" spans="1:10" x14ac:dyDescent="0.2">
      <c r="A991" s="27"/>
      <c r="C991"/>
      <c r="D991"/>
      <c r="E991"/>
      <c r="F991"/>
      <c r="G991"/>
      <c r="H991"/>
      <c r="I991"/>
      <c r="J991"/>
    </row>
    <row r="992" spans="1:10" x14ac:dyDescent="0.2">
      <c r="A992" s="27"/>
      <c r="C992"/>
      <c r="D992"/>
      <c r="E992"/>
      <c r="F992"/>
      <c r="G992"/>
      <c r="H992"/>
      <c r="I992"/>
      <c r="J992"/>
    </row>
    <row r="993" spans="1:10" x14ac:dyDescent="0.2">
      <c r="A993" s="27"/>
      <c r="C993"/>
      <c r="D993"/>
      <c r="E993"/>
      <c r="F993"/>
      <c r="G993"/>
      <c r="H993"/>
      <c r="I993"/>
      <c r="J993"/>
    </row>
    <row r="994" spans="1:10" x14ac:dyDescent="0.2">
      <c r="A994" s="27"/>
      <c r="C994"/>
      <c r="D994"/>
      <c r="E994"/>
      <c r="F994"/>
      <c r="G994"/>
      <c r="H994"/>
      <c r="I994"/>
      <c r="J994"/>
    </row>
    <row r="995" spans="1:10" x14ac:dyDescent="0.2">
      <c r="A995" s="27"/>
      <c r="C995"/>
      <c r="D995"/>
      <c r="E995"/>
      <c r="F995"/>
      <c r="G995"/>
      <c r="H995"/>
      <c r="I995"/>
      <c r="J995"/>
    </row>
    <row r="996" spans="1:10" x14ac:dyDescent="0.2">
      <c r="A996" s="27"/>
      <c r="C996"/>
      <c r="D996"/>
      <c r="E996"/>
      <c r="F996"/>
      <c r="G996"/>
      <c r="H996"/>
      <c r="I996"/>
      <c r="J996"/>
    </row>
    <row r="997" spans="1:10" x14ac:dyDescent="0.2">
      <c r="A997" s="27"/>
      <c r="C997"/>
      <c r="D997"/>
      <c r="E997"/>
      <c r="F997"/>
      <c r="G997"/>
      <c r="H997"/>
      <c r="I997"/>
      <c r="J997"/>
    </row>
    <row r="998" spans="1:10" x14ac:dyDescent="0.2">
      <c r="A998" s="27"/>
      <c r="C998"/>
      <c r="D998"/>
      <c r="E998"/>
      <c r="F998"/>
      <c r="G998"/>
      <c r="H998"/>
      <c r="I998"/>
      <c r="J998"/>
    </row>
    <row r="999" spans="1:10" x14ac:dyDescent="0.2">
      <c r="A999" s="27"/>
      <c r="C999"/>
      <c r="D999"/>
      <c r="E999"/>
      <c r="F999"/>
      <c r="G999"/>
      <c r="H999"/>
      <c r="I999"/>
      <c r="J999"/>
    </row>
    <row r="1000" spans="1:10" x14ac:dyDescent="0.2">
      <c r="A1000" s="27"/>
      <c r="C1000"/>
      <c r="D1000"/>
      <c r="E1000"/>
      <c r="F1000"/>
      <c r="G1000"/>
      <c r="H1000"/>
      <c r="I1000"/>
      <c r="J1000"/>
    </row>
    <row r="1001" spans="1:10" x14ac:dyDescent="0.2">
      <c r="A1001" s="27"/>
      <c r="C1001"/>
      <c r="D1001"/>
      <c r="E1001"/>
      <c r="F1001"/>
      <c r="G1001"/>
      <c r="H1001"/>
      <c r="I1001"/>
      <c r="J1001"/>
    </row>
    <row r="1002" spans="1:10" x14ac:dyDescent="0.2">
      <c r="A1002" s="27"/>
      <c r="C1002"/>
      <c r="D1002"/>
      <c r="E1002"/>
      <c r="F1002"/>
      <c r="G1002"/>
      <c r="H1002"/>
      <c r="I1002"/>
      <c r="J1002"/>
    </row>
    <row r="1003" spans="1:10" x14ac:dyDescent="0.2">
      <c r="A1003" s="27"/>
      <c r="C1003"/>
      <c r="D1003"/>
      <c r="E1003"/>
      <c r="F1003"/>
      <c r="G1003"/>
      <c r="H1003"/>
      <c r="I1003"/>
      <c r="J1003"/>
    </row>
    <row r="1004" spans="1:10" x14ac:dyDescent="0.2">
      <c r="A1004" s="27"/>
      <c r="C1004"/>
      <c r="D1004"/>
      <c r="E1004"/>
      <c r="F1004"/>
      <c r="G1004"/>
      <c r="H1004"/>
      <c r="I1004"/>
      <c r="J1004"/>
    </row>
    <row r="1005" spans="1:10" x14ac:dyDescent="0.2">
      <c r="A1005" s="27"/>
      <c r="C1005"/>
      <c r="D1005"/>
      <c r="E1005"/>
      <c r="F1005"/>
      <c r="G1005"/>
      <c r="H1005"/>
      <c r="I1005"/>
      <c r="J1005"/>
    </row>
    <row r="1006" spans="1:10" x14ac:dyDescent="0.2">
      <c r="A1006" s="27"/>
      <c r="C1006"/>
      <c r="D1006"/>
      <c r="E1006"/>
      <c r="F1006"/>
      <c r="G1006"/>
      <c r="H1006"/>
      <c r="I1006"/>
      <c r="J1006"/>
    </row>
    <row r="1007" spans="1:10" x14ac:dyDescent="0.2">
      <c r="A1007" s="27"/>
      <c r="C1007"/>
      <c r="D1007"/>
      <c r="E1007"/>
      <c r="F1007"/>
      <c r="G1007"/>
      <c r="H1007"/>
      <c r="I1007"/>
      <c r="J1007"/>
    </row>
    <row r="1008" spans="1:10" x14ac:dyDescent="0.2">
      <c r="A1008" s="27"/>
      <c r="C1008"/>
      <c r="D1008"/>
      <c r="E1008"/>
      <c r="F1008"/>
      <c r="G1008"/>
      <c r="H1008"/>
      <c r="I1008"/>
      <c r="J1008"/>
    </row>
    <row r="1009" spans="1:10" x14ac:dyDescent="0.2">
      <c r="A1009" s="27"/>
      <c r="C1009"/>
      <c r="D1009"/>
      <c r="E1009"/>
      <c r="F1009"/>
      <c r="G1009"/>
      <c r="H1009"/>
      <c r="I1009"/>
      <c r="J1009"/>
    </row>
    <row r="1010" spans="1:10" x14ac:dyDescent="0.2">
      <c r="A1010" s="27"/>
      <c r="C1010"/>
      <c r="D1010"/>
      <c r="E1010"/>
      <c r="F1010"/>
      <c r="G1010"/>
      <c r="H1010"/>
      <c r="I1010"/>
      <c r="J1010"/>
    </row>
    <row r="1011" spans="1:10" x14ac:dyDescent="0.2">
      <c r="A1011" s="27"/>
      <c r="C1011"/>
      <c r="D1011"/>
      <c r="E1011"/>
      <c r="F1011"/>
      <c r="G1011"/>
      <c r="H1011"/>
      <c r="I1011"/>
      <c r="J1011"/>
    </row>
    <row r="1012" spans="1:10" x14ac:dyDescent="0.2">
      <c r="A1012" s="27"/>
      <c r="C1012"/>
      <c r="D1012"/>
      <c r="E1012"/>
      <c r="F1012"/>
      <c r="G1012"/>
      <c r="H1012"/>
      <c r="I1012"/>
      <c r="J1012"/>
    </row>
    <row r="1013" spans="1:10" x14ac:dyDescent="0.2">
      <c r="A1013" s="27"/>
      <c r="C1013"/>
      <c r="D1013"/>
      <c r="E1013"/>
      <c r="F1013"/>
      <c r="G1013"/>
      <c r="H1013"/>
      <c r="I1013"/>
      <c r="J1013"/>
    </row>
    <row r="1014" spans="1:10" x14ac:dyDescent="0.2">
      <c r="A1014" s="27"/>
      <c r="C1014"/>
      <c r="D1014"/>
      <c r="E1014"/>
      <c r="F1014"/>
      <c r="G1014"/>
      <c r="H1014"/>
      <c r="I1014"/>
      <c r="J1014"/>
    </row>
    <row r="1015" spans="1:10" x14ac:dyDescent="0.2">
      <c r="A1015" s="27"/>
      <c r="C1015"/>
      <c r="D1015"/>
      <c r="E1015"/>
      <c r="F1015"/>
      <c r="G1015"/>
      <c r="H1015"/>
      <c r="I1015"/>
      <c r="J1015"/>
    </row>
    <row r="1016" spans="1:10" x14ac:dyDescent="0.2">
      <c r="A1016" s="27"/>
      <c r="C1016"/>
      <c r="D1016"/>
      <c r="E1016"/>
      <c r="F1016"/>
      <c r="G1016"/>
      <c r="H1016"/>
      <c r="I1016"/>
      <c r="J1016"/>
    </row>
    <row r="1017" spans="1:10" x14ac:dyDescent="0.2">
      <c r="A1017" s="27"/>
      <c r="C1017"/>
      <c r="D1017"/>
      <c r="E1017"/>
      <c r="F1017"/>
      <c r="G1017"/>
      <c r="H1017"/>
      <c r="I1017"/>
      <c r="J1017"/>
    </row>
    <row r="1018" spans="1:10" x14ac:dyDescent="0.2">
      <c r="A1018" s="27"/>
      <c r="C1018"/>
      <c r="D1018"/>
      <c r="E1018"/>
      <c r="F1018"/>
      <c r="G1018"/>
      <c r="H1018"/>
      <c r="I1018"/>
      <c r="J1018"/>
    </row>
    <row r="1019" spans="1:10" x14ac:dyDescent="0.2">
      <c r="A1019" s="27"/>
      <c r="C1019"/>
      <c r="D1019"/>
      <c r="E1019"/>
      <c r="F1019"/>
      <c r="G1019"/>
      <c r="H1019"/>
      <c r="I1019"/>
      <c r="J1019"/>
    </row>
    <row r="1020" spans="1:10" x14ac:dyDescent="0.2">
      <c r="A1020" s="27"/>
      <c r="C1020"/>
      <c r="D1020"/>
      <c r="E1020"/>
      <c r="F1020"/>
      <c r="G1020"/>
      <c r="H1020"/>
      <c r="I1020"/>
      <c r="J1020"/>
    </row>
    <row r="1021" spans="1:10" x14ac:dyDescent="0.2">
      <c r="A1021" s="27"/>
      <c r="C1021"/>
      <c r="D1021"/>
      <c r="E1021"/>
      <c r="F1021"/>
      <c r="G1021"/>
      <c r="H1021"/>
      <c r="I1021"/>
      <c r="J1021"/>
    </row>
    <row r="1022" spans="1:10" x14ac:dyDescent="0.2">
      <c r="A1022" s="27"/>
      <c r="C1022"/>
      <c r="D1022"/>
      <c r="E1022"/>
      <c r="F1022"/>
      <c r="G1022"/>
      <c r="H1022"/>
      <c r="I1022"/>
      <c r="J1022"/>
    </row>
    <row r="1023" spans="1:10" x14ac:dyDescent="0.2">
      <c r="A1023" s="27"/>
      <c r="C1023"/>
      <c r="D1023"/>
      <c r="E1023"/>
      <c r="F1023"/>
      <c r="G1023"/>
      <c r="H1023"/>
      <c r="I1023"/>
      <c r="J1023"/>
    </row>
    <row r="1024" spans="1:10" x14ac:dyDescent="0.2">
      <c r="A1024" s="27"/>
      <c r="C1024"/>
      <c r="D1024"/>
      <c r="E1024"/>
      <c r="F1024"/>
      <c r="G1024"/>
      <c r="H1024"/>
      <c r="I1024"/>
      <c r="J1024"/>
    </row>
    <row r="1025" spans="1:10" x14ac:dyDescent="0.2">
      <c r="A1025" s="27"/>
      <c r="C1025"/>
      <c r="D1025"/>
      <c r="E1025"/>
      <c r="F1025"/>
      <c r="G1025"/>
      <c r="H1025"/>
      <c r="I1025"/>
      <c r="J1025"/>
    </row>
    <row r="1026" spans="1:10" x14ac:dyDescent="0.2">
      <c r="A1026" s="27"/>
      <c r="C1026"/>
      <c r="D1026"/>
      <c r="E1026"/>
      <c r="F1026"/>
      <c r="G1026"/>
      <c r="H1026"/>
      <c r="I1026"/>
      <c r="J1026"/>
    </row>
    <row r="1027" spans="1:10" x14ac:dyDescent="0.2">
      <c r="A1027" s="27"/>
      <c r="C1027"/>
      <c r="D1027"/>
      <c r="E1027"/>
      <c r="F1027"/>
      <c r="G1027"/>
      <c r="H1027"/>
      <c r="I1027"/>
      <c r="J1027"/>
    </row>
    <row r="1028" spans="1:10" x14ac:dyDescent="0.2">
      <c r="A1028" s="27"/>
      <c r="C1028"/>
      <c r="D1028"/>
      <c r="E1028"/>
      <c r="F1028"/>
      <c r="G1028"/>
      <c r="H1028"/>
      <c r="I1028"/>
      <c r="J1028"/>
    </row>
    <row r="1029" spans="1:10" x14ac:dyDescent="0.2">
      <c r="A1029" s="27"/>
      <c r="C1029"/>
      <c r="D1029"/>
      <c r="E1029"/>
      <c r="F1029"/>
      <c r="G1029"/>
      <c r="H1029"/>
      <c r="I1029"/>
      <c r="J1029"/>
    </row>
    <row r="1030" spans="1:10" x14ac:dyDescent="0.2">
      <c r="A1030" s="27"/>
      <c r="C1030"/>
      <c r="D1030"/>
      <c r="E1030"/>
      <c r="F1030"/>
      <c r="G1030"/>
      <c r="H1030"/>
      <c r="I1030"/>
      <c r="J1030"/>
    </row>
    <row r="1031" spans="1:10" x14ac:dyDescent="0.2">
      <c r="A1031" s="27"/>
      <c r="C1031"/>
      <c r="D1031"/>
      <c r="E1031"/>
      <c r="F1031"/>
      <c r="G1031"/>
      <c r="H1031"/>
      <c r="I1031"/>
      <c r="J1031"/>
    </row>
    <row r="1032" spans="1:10" x14ac:dyDescent="0.2">
      <c r="A1032" s="27"/>
      <c r="C1032"/>
      <c r="D1032"/>
      <c r="E1032"/>
      <c r="F1032"/>
      <c r="G1032"/>
      <c r="H1032"/>
      <c r="I1032"/>
      <c r="J1032"/>
    </row>
    <row r="1033" spans="1:10" x14ac:dyDescent="0.2">
      <c r="A1033" s="27"/>
      <c r="C1033"/>
      <c r="D1033"/>
      <c r="E1033"/>
      <c r="F1033"/>
      <c r="G1033"/>
      <c r="H1033"/>
      <c r="I1033"/>
      <c r="J1033"/>
    </row>
    <row r="1034" spans="1:10" x14ac:dyDescent="0.2">
      <c r="A1034" s="27"/>
      <c r="C1034"/>
      <c r="D1034"/>
      <c r="E1034"/>
      <c r="F1034"/>
      <c r="G1034"/>
      <c r="H1034"/>
      <c r="I1034"/>
      <c r="J1034"/>
    </row>
    <row r="1035" spans="1:10" x14ac:dyDescent="0.2">
      <c r="A1035" s="27"/>
      <c r="C1035"/>
      <c r="D1035"/>
      <c r="E1035"/>
      <c r="F1035"/>
      <c r="G1035"/>
      <c r="H1035"/>
      <c r="I1035"/>
      <c r="J1035"/>
    </row>
    <row r="1036" spans="1:10" x14ac:dyDescent="0.2">
      <c r="A1036" s="27"/>
      <c r="C1036"/>
      <c r="D1036"/>
      <c r="E1036"/>
      <c r="F1036"/>
      <c r="G1036"/>
      <c r="H1036"/>
      <c r="I1036"/>
      <c r="J1036"/>
    </row>
    <row r="1037" spans="1:10" x14ac:dyDescent="0.2">
      <c r="A1037" s="27"/>
      <c r="C1037"/>
      <c r="D1037"/>
      <c r="E1037"/>
      <c r="F1037"/>
      <c r="G1037"/>
      <c r="H1037"/>
      <c r="I1037"/>
      <c r="J1037"/>
    </row>
    <row r="1038" spans="1:10" x14ac:dyDescent="0.2">
      <c r="A1038" s="27"/>
      <c r="C1038"/>
      <c r="D1038"/>
      <c r="E1038"/>
      <c r="F1038"/>
      <c r="G1038"/>
      <c r="H1038"/>
      <c r="I1038"/>
      <c r="J1038"/>
    </row>
    <row r="1039" spans="1:10" x14ac:dyDescent="0.2">
      <c r="A1039" s="27"/>
      <c r="C1039"/>
      <c r="D1039"/>
      <c r="E1039"/>
      <c r="F1039"/>
      <c r="G1039"/>
      <c r="H1039"/>
      <c r="I1039"/>
      <c r="J1039"/>
    </row>
    <row r="1040" spans="1:10" x14ac:dyDescent="0.2">
      <c r="A1040" s="27"/>
      <c r="C1040"/>
      <c r="D1040"/>
      <c r="E1040"/>
      <c r="F1040"/>
      <c r="G1040"/>
      <c r="H1040"/>
      <c r="I1040"/>
      <c r="J1040"/>
    </row>
    <row r="1041" spans="1:10" x14ac:dyDescent="0.2">
      <c r="A1041" s="27"/>
      <c r="C1041"/>
      <c r="D1041"/>
      <c r="E1041"/>
      <c r="F1041"/>
      <c r="G1041"/>
      <c r="H1041"/>
      <c r="I1041"/>
      <c r="J1041"/>
    </row>
    <row r="1042" spans="1:10" x14ac:dyDescent="0.2">
      <c r="A1042" s="27"/>
      <c r="C1042"/>
      <c r="D1042"/>
      <c r="E1042"/>
      <c r="F1042"/>
      <c r="G1042"/>
      <c r="H1042"/>
      <c r="I1042"/>
      <c r="J1042"/>
    </row>
    <row r="1043" spans="1:10" x14ac:dyDescent="0.2">
      <c r="A1043" s="27"/>
      <c r="C1043"/>
      <c r="D1043"/>
      <c r="E1043"/>
      <c r="F1043"/>
      <c r="G1043"/>
      <c r="H1043"/>
      <c r="I1043"/>
      <c r="J1043"/>
    </row>
    <row r="1044" spans="1:10" x14ac:dyDescent="0.2">
      <c r="A1044" s="27"/>
      <c r="C1044"/>
      <c r="D1044"/>
      <c r="E1044"/>
      <c r="F1044"/>
      <c r="G1044"/>
      <c r="H1044"/>
      <c r="I1044"/>
      <c r="J1044"/>
    </row>
    <row r="1045" spans="1:10" x14ac:dyDescent="0.2">
      <c r="A1045" s="27"/>
      <c r="C1045"/>
      <c r="D1045"/>
      <c r="E1045"/>
      <c r="F1045"/>
      <c r="G1045"/>
      <c r="H1045"/>
      <c r="I1045"/>
      <c r="J1045"/>
    </row>
    <row r="1046" spans="1:10" x14ac:dyDescent="0.2">
      <c r="A1046" s="27"/>
      <c r="C1046"/>
      <c r="D1046"/>
      <c r="E1046"/>
      <c r="F1046"/>
      <c r="G1046"/>
      <c r="H1046"/>
      <c r="I1046"/>
      <c r="J1046"/>
    </row>
    <row r="1047" spans="1:10" x14ac:dyDescent="0.2">
      <c r="A1047" s="27"/>
      <c r="C1047"/>
      <c r="D1047"/>
      <c r="E1047"/>
      <c r="F1047"/>
      <c r="G1047"/>
      <c r="H1047"/>
      <c r="I1047"/>
      <c r="J1047"/>
    </row>
    <row r="1048" spans="1:10" x14ac:dyDescent="0.2">
      <c r="A1048" s="27"/>
      <c r="C1048"/>
      <c r="D1048"/>
      <c r="E1048"/>
      <c r="F1048"/>
      <c r="G1048"/>
      <c r="H1048"/>
      <c r="I1048"/>
      <c r="J1048"/>
    </row>
    <row r="1049" spans="1:10" x14ac:dyDescent="0.2">
      <c r="A1049" s="27"/>
      <c r="C1049"/>
      <c r="D1049"/>
      <c r="E1049"/>
      <c r="F1049"/>
      <c r="G1049"/>
      <c r="H1049"/>
      <c r="I1049"/>
      <c r="J1049"/>
    </row>
    <row r="1050" spans="1:10" x14ac:dyDescent="0.2">
      <c r="A1050" s="27"/>
      <c r="C1050"/>
      <c r="D1050"/>
      <c r="E1050"/>
      <c r="F1050"/>
      <c r="G1050"/>
      <c r="H1050"/>
      <c r="I1050"/>
      <c r="J1050"/>
    </row>
    <row r="1051" spans="1:10" x14ac:dyDescent="0.2">
      <c r="A1051" s="27"/>
      <c r="C1051"/>
      <c r="D1051"/>
      <c r="E1051"/>
      <c r="F1051"/>
      <c r="G1051"/>
      <c r="H1051"/>
      <c r="I1051"/>
      <c r="J1051"/>
    </row>
    <row r="1052" spans="1:10" x14ac:dyDescent="0.2">
      <c r="A1052" s="27"/>
      <c r="C1052"/>
      <c r="D1052"/>
      <c r="E1052"/>
      <c r="F1052"/>
      <c r="G1052"/>
      <c r="H1052"/>
      <c r="I1052"/>
      <c r="J1052"/>
    </row>
    <row r="1053" spans="1:10" x14ac:dyDescent="0.2">
      <c r="A1053" s="27"/>
      <c r="C1053"/>
      <c r="D1053"/>
      <c r="E1053"/>
      <c r="F1053"/>
      <c r="G1053"/>
      <c r="H1053"/>
      <c r="I1053"/>
      <c r="J1053"/>
    </row>
    <row r="1054" spans="1:10" x14ac:dyDescent="0.2">
      <c r="A1054" s="27"/>
      <c r="C1054"/>
      <c r="D1054"/>
      <c r="E1054"/>
      <c r="F1054"/>
      <c r="G1054"/>
      <c r="H1054"/>
      <c r="I1054"/>
      <c r="J1054"/>
    </row>
    <row r="1055" spans="1:10" x14ac:dyDescent="0.2">
      <c r="A1055" s="27"/>
      <c r="C1055"/>
      <c r="D1055"/>
      <c r="E1055"/>
      <c r="F1055"/>
      <c r="G1055"/>
      <c r="H1055"/>
      <c r="I1055"/>
      <c r="J1055"/>
    </row>
    <row r="1056" spans="1:10" x14ac:dyDescent="0.2">
      <c r="A1056" s="27"/>
      <c r="C1056"/>
      <c r="D1056"/>
      <c r="E1056"/>
      <c r="F1056"/>
      <c r="G1056"/>
      <c r="H1056"/>
      <c r="I1056"/>
      <c r="J1056"/>
    </row>
    <row r="1057" spans="1:10" x14ac:dyDescent="0.2">
      <c r="A1057" s="27"/>
      <c r="C1057"/>
      <c r="D1057"/>
      <c r="E1057"/>
      <c r="F1057"/>
      <c r="G1057"/>
      <c r="H1057"/>
      <c r="I1057"/>
      <c r="J1057"/>
    </row>
    <row r="1058" spans="1:10" x14ac:dyDescent="0.2">
      <c r="A1058" s="27"/>
      <c r="C1058"/>
      <c r="D1058"/>
      <c r="E1058"/>
      <c r="F1058"/>
      <c r="G1058"/>
      <c r="H1058"/>
      <c r="I1058"/>
      <c r="J1058"/>
    </row>
    <row r="1059" spans="1:10" x14ac:dyDescent="0.2">
      <c r="A1059" s="27"/>
      <c r="C1059"/>
      <c r="D1059"/>
      <c r="E1059"/>
      <c r="F1059"/>
      <c r="G1059"/>
      <c r="H1059"/>
      <c r="I1059"/>
      <c r="J1059"/>
    </row>
    <row r="1060" spans="1:10" x14ac:dyDescent="0.2">
      <c r="A1060" s="27"/>
      <c r="C1060"/>
      <c r="D1060"/>
      <c r="E1060"/>
      <c r="F1060"/>
      <c r="G1060"/>
      <c r="H1060"/>
      <c r="I1060"/>
      <c r="J1060"/>
    </row>
    <row r="1061" spans="1:10" x14ac:dyDescent="0.2">
      <c r="A1061" s="27"/>
      <c r="C1061"/>
      <c r="D1061"/>
      <c r="E1061"/>
      <c r="F1061"/>
      <c r="G1061"/>
      <c r="H1061"/>
      <c r="I1061"/>
      <c r="J1061"/>
    </row>
    <row r="1062" spans="1:10" x14ac:dyDescent="0.2">
      <c r="A1062" s="27"/>
      <c r="C1062"/>
      <c r="D1062"/>
      <c r="E1062"/>
      <c r="F1062"/>
      <c r="G1062"/>
      <c r="H1062"/>
      <c r="I1062"/>
      <c r="J1062"/>
    </row>
    <row r="1063" spans="1:10" x14ac:dyDescent="0.2">
      <c r="A1063" s="27"/>
      <c r="C1063"/>
      <c r="D1063"/>
      <c r="E1063"/>
      <c r="F1063"/>
      <c r="G1063"/>
      <c r="H1063"/>
      <c r="I1063"/>
      <c r="J1063"/>
    </row>
    <row r="1064" spans="1:10" x14ac:dyDescent="0.2">
      <c r="A1064" s="27"/>
      <c r="C1064"/>
      <c r="D1064"/>
      <c r="E1064"/>
      <c r="F1064"/>
      <c r="G1064"/>
      <c r="H1064"/>
      <c r="I1064"/>
      <c r="J1064"/>
    </row>
    <row r="1065" spans="1:10" x14ac:dyDescent="0.2">
      <c r="A1065" s="27"/>
      <c r="C1065"/>
      <c r="D1065"/>
      <c r="E1065"/>
      <c r="F1065"/>
      <c r="G1065"/>
      <c r="H1065"/>
      <c r="I1065"/>
      <c r="J1065"/>
    </row>
    <row r="1066" spans="1:10" x14ac:dyDescent="0.2">
      <c r="A1066" s="27"/>
      <c r="C1066"/>
      <c r="D1066"/>
      <c r="E1066"/>
      <c r="F1066"/>
      <c r="G1066"/>
      <c r="H1066"/>
      <c r="I1066"/>
      <c r="J1066"/>
    </row>
    <row r="1067" spans="1:10" x14ac:dyDescent="0.2">
      <c r="A1067" s="27"/>
      <c r="C1067"/>
      <c r="D1067"/>
      <c r="E1067"/>
      <c r="F1067"/>
      <c r="G1067"/>
      <c r="H1067"/>
      <c r="I1067"/>
      <c r="J1067"/>
    </row>
    <row r="1068" spans="1:10" x14ac:dyDescent="0.2">
      <c r="A1068" s="27"/>
      <c r="C1068"/>
      <c r="D1068"/>
      <c r="E1068"/>
      <c r="F1068"/>
      <c r="G1068"/>
      <c r="H1068"/>
      <c r="I1068"/>
      <c r="J1068"/>
    </row>
    <row r="1069" spans="1:10" x14ac:dyDescent="0.2">
      <c r="A1069" s="27"/>
      <c r="C1069"/>
      <c r="D1069"/>
      <c r="E1069"/>
      <c r="F1069"/>
      <c r="G1069"/>
      <c r="H1069"/>
      <c r="I1069"/>
      <c r="J1069"/>
    </row>
    <row r="1070" spans="1:10" x14ac:dyDescent="0.2">
      <c r="A1070" s="27"/>
      <c r="C1070"/>
      <c r="D1070"/>
      <c r="E1070"/>
      <c r="F1070"/>
      <c r="G1070"/>
      <c r="H1070"/>
      <c r="I1070"/>
      <c r="J1070"/>
    </row>
    <row r="1071" spans="1:10" x14ac:dyDescent="0.2">
      <c r="A1071" s="27"/>
      <c r="C1071"/>
      <c r="D1071"/>
      <c r="E1071"/>
      <c r="F1071"/>
      <c r="G1071"/>
      <c r="H1071"/>
      <c r="I1071"/>
      <c r="J1071"/>
    </row>
    <row r="1072" spans="1:10" x14ac:dyDescent="0.2">
      <c r="A1072" s="27"/>
      <c r="C1072"/>
      <c r="D1072"/>
      <c r="E1072"/>
      <c r="F1072"/>
      <c r="G1072"/>
      <c r="H1072"/>
      <c r="I1072"/>
      <c r="J1072"/>
    </row>
    <row r="1073" spans="1:10" x14ac:dyDescent="0.2">
      <c r="A1073" s="27"/>
      <c r="C1073"/>
      <c r="D1073"/>
      <c r="E1073"/>
      <c r="F1073"/>
      <c r="G1073"/>
      <c r="H1073"/>
      <c r="I1073"/>
      <c r="J1073"/>
    </row>
    <row r="1074" spans="1:10" x14ac:dyDescent="0.2">
      <c r="A1074" s="27"/>
      <c r="C1074"/>
      <c r="D1074"/>
      <c r="E1074"/>
      <c r="F1074"/>
      <c r="G1074"/>
      <c r="H1074"/>
      <c r="I1074"/>
      <c r="J1074"/>
    </row>
    <row r="1075" spans="1:10" x14ac:dyDescent="0.2">
      <c r="A1075" s="27"/>
      <c r="C1075"/>
      <c r="D1075"/>
      <c r="E1075"/>
      <c r="F1075"/>
      <c r="G1075"/>
      <c r="H1075"/>
      <c r="I1075"/>
      <c r="J1075"/>
    </row>
    <row r="1076" spans="1:10" x14ac:dyDescent="0.2">
      <c r="A1076" s="27"/>
      <c r="C1076"/>
      <c r="D1076"/>
      <c r="E1076"/>
      <c r="F1076"/>
      <c r="G1076"/>
      <c r="H1076"/>
      <c r="I1076"/>
      <c r="J1076"/>
    </row>
    <row r="1077" spans="1:10" x14ac:dyDescent="0.2">
      <c r="A1077" s="27"/>
      <c r="C1077"/>
      <c r="D1077"/>
      <c r="E1077"/>
      <c r="F1077"/>
      <c r="G1077"/>
      <c r="H1077"/>
      <c r="I1077"/>
      <c r="J1077"/>
    </row>
    <row r="1078" spans="1:10" x14ac:dyDescent="0.2">
      <c r="A1078" s="27"/>
      <c r="C1078"/>
      <c r="D1078"/>
      <c r="E1078"/>
      <c r="F1078"/>
      <c r="G1078"/>
      <c r="H1078"/>
      <c r="I1078"/>
      <c r="J1078"/>
    </row>
    <row r="1079" spans="1:10" x14ac:dyDescent="0.2">
      <c r="A1079" s="27"/>
      <c r="C1079"/>
      <c r="D1079"/>
      <c r="E1079"/>
      <c r="F1079"/>
      <c r="G1079"/>
      <c r="H1079"/>
      <c r="I1079"/>
      <c r="J1079"/>
    </row>
    <row r="1080" spans="1:10" x14ac:dyDescent="0.2">
      <c r="A1080" s="27"/>
      <c r="C1080"/>
      <c r="D1080"/>
      <c r="E1080"/>
      <c r="F1080"/>
      <c r="G1080"/>
      <c r="H1080"/>
      <c r="I1080"/>
      <c r="J1080"/>
    </row>
    <row r="1081" spans="1:10" x14ac:dyDescent="0.2">
      <c r="A1081" s="27"/>
      <c r="C1081"/>
      <c r="D1081"/>
      <c r="E1081"/>
      <c r="F1081"/>
      <c r="G1081"/>
      <c r="H1081"/>
      <c r="I1081"/>
      <c r="J1081"/>
    </row>
    <row r="1082" spans="1:10" x14ac:dyDescent="0.2">
      <c r="A1082" s="27"/>
      <c r="C1082"/>
      <c r="D1082"/>
      <c r="E1082"/>
      <c r="F1082"/>
      <c r="G1082"/>
      <c r="H1082"/>
      <c r="I1082"/>
      <c r="J1082"/>
    </row>
    <row r="1083" spans="1:10" x14ac:dyDescent="0.2">
      <c r="A1083" s="27"/>
      <c r="C1083"/>
      <c r="D1083"/>
      <c r="E1083"/>
      <c r="F1083"/>
      <c r="G1083"/>
      <c r="H1083"/>
      <c r="I1083"/>
      <c r="J1083"/>
    </row>
    <row r="1084" spans="1:10" x14ac:dyDescent="0.2">
      <c r="A1084" s="27"/>
      <c r="C1084"/>
      <c r="D1084"/>
      <c r="E1084"/>
      <c r="F1084"/>
      <c r="G1084"/>
      <c r="H1084"/>
      <c r="I1084"/>
      <c r="J1084"/>
    </row>
    <row r="1085" spans="1:10" x14ac:dyDescent="0.2">
      <c r="A1085" s="27"/>
      <c r="C1085"/>
      <c r="D1085"/>
      <c r="E1085"/>
      <c r="F1085"/>
      <c r="G1085"/>
      <c r="H1085"/>
      <c r="I1085"/>
      <c r="J1085"/>
    </row>
    <row r="1086" spans="1:10" x14ac:dyDescent="0.2">
      <c r="A1086" s="27"/>
      <c r="C1086"/>
      <c r="D1086"/>
      <c r="E1086"/>
      <c r="F1086"/>
      <c r="G1086"/>
      <c r="H1086"/>
      <c r="I1086"/>
      <c r="J1086"/>
    </row>
    <row r="1087" spans="1:10" x14ac:dyDescent="0.2">
      <c r="A1087" s="27"/>
      <c r="C1087"/>
      <c r="D1087"/>
      <c r="E1087"/>
      <c r="F1087"/>
      <c r="G1087"/>
      <c r="H1087"/>
      <c r="I1087"/>
      <c r="J1087"/>
    </row>
    <row r="1088" spans="1:10" x14ac:dyDescent="0.2">
      <c r="A1088" s="27"/>
      <c r="C1088"/>
      <c r="D1088"/>
      <c r="E1088"/>
      <c r="F1088"/>
      <c r="G1088"/>
      <c r="H1088"/>
      <c r="I1088"/>
      <c r="J1088"/>
    </row>
    <row r="1089" spans="1:10" x14ac:dyDescent="0.2">
      <c r="A1089" s="27"/>
      <c r="C1089"/>
      <c r="D1089"/>
      <c r="E1089"/>
      <c r="F1089"/>
      <c r="G1089"/>
      <c r="H1089"/>
      <c r="I1089"/>
      <c r="J1089"/>
    </row>
    <row r="1090" spans="1:10" x14ac:dyDescent="0.2">
      <c r="A1090" s="27"/>
      <c r="C1090"/>
      <c r="D1090"/>
      <c r="E1090"/>
      <c r="F1090"/>
      <c r="G1090"/>
      <c r="H1090"/>
      <c r="I1090"/>
      <c r="J1090"/>
    </row>
    <row r="1091" spans="1:10" x14ac:dyDescent="0.2">
      <c r="A1091" s="27"/>
      <c r="C1091"/>
      <c r="D1091"/>
      <c r="E1091"/>
      <c r="F1091"/>
      <c r="G1091"/>
      <c r="H1091"/>
      <c r="I1091"/>
      <c r="J1091"/>
    </row>
    <row r="1092" spans="1:10" x14ac:dyDescent="0.2">
      <c r="A1092" s="27"/>
      <c r="C1092"/>
      <c r="D1092"/>
      <c r="E1092"/>
      <c r="F1092"/>
      <c r="G1092"/>
      <c r="H1092"/>
      <c r="I1092"/>
      <c r="J1092"/>
    </row>
    <row r="1093" spans="1:10" x14ac:dyDescent="0.2">
      <c r="A1093" s="27"/>
      <c r="C1093"/>
      <c r="D1093"/>
      <c r="E1093"/>
      <c r="F1093"/>
      <c r="G1093"/>
      <c r="H1093"/>
      <c r="I1093"/>
      <c r="J1093"/>
    </row>
    <row r="1094" spans="1:10" x14ac:dyDescent="0.2">
      <c r="A1094" s="27"/>
      <c r="C1094"/>
      <c r="D1094"/>
      <c r="E1094"/>
      <c r="F1094"/>
      <c r="G1094"/>
      <c r="H1094"/>
      <c r="I1094"/>
      <c r="J1094"/>
    </row>
    <row r="1095" spans="1:10" x14ac:dyDescent="0.2">
      <c r="A1095" s="27"/>
      <c r="C1095"/>
      <c r="D1095"/>
      <c r="E1095"/>
      <c r="F1095"/>
      <c r="G1095"/>
      <c r="H1095"/>
      <c r="I1095"/>
      <c r="J1095"/>
    </row>
    <row r="1096" spans="1:10" x14ac:dyDescent="0.2">
      <c r="A1096" s="27"/>
      <c r="C1096"/>
      <c r="D1096"/>
      <c r="E1096"/>
      <c r="F1096"/>
      <c r="G1096"/>
      <c r="H1096"/>
      <c r="I1096"/>
      <c r="J1096"/>
    </row>
    <row r="1097" spans="1:10" x14ac:dyDescent="0.2">
      <c r="A1097" s="27"/>
      <c r="C1097"/>
      <c r="D1097"/>
      <c r="E1097"/>
      <c r="F1097"/>
      <c r="G1097"/>
      <c r="H1097"/>
      <c r="I1097"/>
      <c r="J1097"/>
    </row>
    <row r="1098" spans="1:10" x14ac:dyDescent="0.2">
      <c r="A1098" s="27"/>
      <c r="C1098"/>
      <c r="D1098"/>
      <c r="E1098"/>
      <c r="F1098"/>
      <c r="G1098"/>
      <c r="H1098"/>
      <c r="I1098"/>
      <c r="J1098"/>
    </row>
    <row r="1099" spans="1:10" x14ac:dyDescent="0.2">
      <c r="A1099" s="27"/>
      <c r="C1099"/>
      <c r="D1099"/>
      <c r="E1099"/>
      <c r="F1099"/>
      <c r="G1099"/>
      <c r="H1099"/>
      <c r="I1099"/>
      <c r="J1099"/>
    </row>
    <row r="1100" spans="1:10" x14ac:dyDescent="0.2">
      <c r="A1100" s="27"/>
      <c r="C1100"/>
      <c r="D1100"/>
      <c r="E1100"/>
      <c r="F1100"/>
      <c r="G1100"/>
      <c r="H1100"/>
      <c r="I1100"/>
      <c r="J1100"/>
    </row>
    <row r="1101" spans="1:10" x14ac:dyDescent="0.2">
      <c r="A1101" s="27"/>
      <c r="C1101"/>
      <c r="D1101"/>
      <c r="E1101"/>
      <c r="F1101"/>
      <c r="G1101"/>
      <c r="H1101"/>
      <c r="I1101"/>
      <c r="J1101"/>
    </row>
    <row r="1102" spans="1:10" x14ac:dyDescent="0.2">
      <c r="A1102" s="27"/>
      <c r="C1102"/>
      <c r="D1102"/>
      <c r="E1102"/>
      <c r="F1102"/>
      <c r="G1102"/>
      <c r="H1102"/>
      <c r="I1102"/>
      <c r="J1102"/>
    </row>
    <row r="1103" spans="1:10" x14ac:dyDescent="0.2">
      <c r="A1103" s="27"/>
      <c r="C1103"/>
      <c r="D1103"/>
      <c r="E1103"/>
      <c r="F1103"/>
      <c r="G1103"/>
      <c r="H1103"/>
      <c r="I1103"/>
      <c r="J1103"/>
    </row>
    <row r="1104" spans="1:10" x14ac:dyDescent="0.2">
      <c r="A1104" s="27"/>
      <c r="C1104"/>
      <c r="D1104"/>
      <c r="E1104"/>
      <c r="F1104"/>
      <c r="G1104"/>
      <c r="H1104"/>
      <c r="I1104"/>
      <c r="J1104"/>
    </row>
    <row r="1105" spans="1:10" x14ac:dyDescent="0.2">
      <c r="A1105" s="27"/>
      <c r="C1105"/>
      <c r="D1105"/>
      <c r="E1105"/>
      <c r="F1105"/>
      <c r="G1105"/>
      <c r="H1105"/>
      <c r="I1105"/>
      <c r="J1105"/>
    </row>
    <row r="1106" spans="1:10" x14ac:dyDescent="0.2">
      <c r="A1106" s="27"/>
      <c r="C1106"/>
      <c r="D1106"/>
      <c r="E1106"/>
      <c r="F1106"/>
      <c r="G1106"/>
      <c r="H1106"/>
      <c r="I1106"/>
      <c r="J1106"/>
    </row>
    <row r="1107" spans="1:10" x14ac:dyDescent="0.2">
      <c r="A1107" s="27"/>
      <c r="C1107"/>
      <c r="D1107"/>
      <c r="E1107"/>
      <c r="F1107"/>
      <c r="G1107"/>
      <c r="H1107"/>
      <c r="I1107"/>
      <c r="J1107"/>
    </row>
    <row r="1108" spans="1:10" x14ac:dyDescent="0.2">
      <c r="A1108" s="27"/>
      <c r="C1108"/>
      <c r="D1108"/>
      <c r="E1108"/>
      <c r="F1108"/>
      <c r="G1108"/>
      <c r="H1108"/>
      <c r="I1108"/>
      <c r="J1108"/>
    </row>
    <row r="1109" spans="1:10" x14ac:dyDescent="0.2">
      <c r="A1109" s="27"/>
      <c r="C1109"/>
      <c r="D1109"/>
      <c r="E1109"/>
      <c r="F1109"/>
      <c r="G1109"/>
      <c r="H1109"/>
      <c r="I1109"/>
      <c r="J1109"/>
    </row>
    <row r="1110" spans="1:10" x14ac:dyDescent="0.2">
      <c r="A1110" s="27"/>
      <c r="C1110"/>
      <c r="D1110"/>
      <c r="E1110"/>
      <c r="F1110"/>
      <c r="G1110"/>
      <c r="H1110"/>
      <c r="I1110"/>
      <c r="J1110"/>
    </row>
    <row r="1111" spans="1:10" x14ac:dyDescent="0.2">
      <c r="A1111" s="27"/>
      <c r="C1111"/>
      <c r="D1111"/>
      <c r="E1111"/>
      <c r="F1111"/>
      <c r="G1111"/>
      <c r="H1111"/>
      <c r="I1111"/>
      <c r="J1111"/>
    </row>
    <row r="1112" spans="1:10" x14ac:dyDescent="0.2">
      <c r="A1112" s="27"/>
      <c r="C1112"/>
      <c r="D1112"/>
      <c r="E1112"/>
      <c r="F1112"/>
      <c r="G1112"/>
      <c r="H1112"/>
      <c r="I1112"/>
      <c r="J1112"/>
    </row>
    <row r="1113" spans="1:10" x14ac:dyDescent="0.2">
      <c r="A1113" s="27"/>
      <c r="C1113"/>
      <c r="D1113"/>
      <c r="E1113"/>
      <c r="F1113"/>
      <c r="G1113"/>
      <c r="H1113"/>
      <c r="I1113"/>
      <c r="J1113"/>
    </row>
    <row r="1114" spans="1:10" x14ac:dyDescent="0.2">
      <c r="A1114" s="27"/>
      <c r="C1114"/>
      <c r="D1114"/>
      <c r="E1114"/>
      <c r="F1114"/>
      <c r="G1114"/>
      <c r="H1114"/>
      <c r="I1114"/>
      <c r="J1114"/>
    </row>
    <row r="1115" spans="1:10" x14ac:dyDescent="0.2">
      <c r="A1115" s="27"/>
      <c r="C1115"/>
      <c r="D1115"/>
      <c r="E1115"/>
      <c r="F1115"/>
      <c r="G1115"/>
      <c r="H1115"/>
      <c r="I1115"/>
      <c r="J1115"/>
    </row>
    <row r="1116" spans="1:10" x14ac:dyDescent="0.2">
      <c r="A1116" s="27"/>
      <c r="C1116"/>
      <c r="D1116"/>
      <c r="E1116"/>
      <c r="F1116"/>
      <c r="G1116"/>
      <c r="H1116"/>
      <c r="I1116"/>
      <c r="J1116"/>
    </row>
    <row r="1117" spans="1:10" x14ac:dyDescent="0.2">
      <c r="A1117" s="27"/>
      <c r="C1117"/>
      <c r="D1117"/>
      <c r="E1117"/>
      <c r="F1117"/>
      <c r="G1117"/>
      <c r="H1117"/>
      <c r="I1117"/>
      <c r="J1117"/>
    </row>
    <row r="1118" spans="1:10" x14ac:dyDescent="0.2">
      <c r="A1118" s="27"/>
      <c r="C1118"/>
      <c r="D1118"/>
      <c r="E1118"/>
      <c r="F1118"/>
      <c r="G1118"/>
      <c r="H1118"/>
      <c r="I1118"/>
      <c r="J1118"/>
    </row>
    <row r="1119" spans="1:10" x14ac:dyDescent="0.2">
      <c r="A1119" s="27"/>
      <c r="C1119"/>
      <c r="D1119"/>
      <c r="E1119"/>
      <c r="F1119"/>
      <c r="G1119"/>
      <c r="H1119"/>
      <c r="I1119"/>
      <c r="J1119"/>
    </row>
    <row r="1120" spans="1:10" x14ac:dyDescent="0.2">
      <c r="A1120" s="27"/>
      <c r="C1120"/>
      <c r="D1120"/>
      <c r="E1120"/>
      <c r="F1120"/>
      <c r="G1120"/>
      <c r="H1120"/>
      <c r="I1120"/>
      <c r="J1120"/>
    </row>
    <row r="1121" spans="1:10" x14ac:dyDescent="0.2">
      <c r="A1121" s="27"/>
      <c r="C1121"/>
      <c r="D1121"/>
      <c r="E1121"/>
      <c r="F1121"/>
      <c r="G1121"/>
      <c r="H1121"/>
      <c r="I1121"/>
      <c r="J1121"/>
    </row>
    <row r="1122" spans="1:10" x14ac:dyDescent="0.2">
      <c r="A1122" s="27"/>
      <c r="C1122"/>
      <c r="D1122"/>
      <c r="E1122"/>
      <c r="F1122"/>
      <c r="G1122"/>
      <c r="H1122"/>
      <c r="I1122"/>
      <c r="J1122"/>
    </row>
    <row r="1123" spans="1:10" x14ac:dyDescent="0.2">
      <c r="A1123" s="27"/>
      <c r="C1123"/>
      <c r="D1123"/>
      <c r="E1123"/>
      <c r="F1123"/>
      <c r="G1123"/>
      <c r="H1123"/>
      <c r="I1123"/>
      <c r="J1123"/>
    </row>
    <row r="1124" spans="1:10" x14ac:dyDescent="0.2">
      <c r="A1124" s="27"/>
      <c r="C1124"/>
      <c r="D1124"/>
      <c r="E1124"/>
      <c r="F1124"/>
      <c r="G1124"/>
      <c r="H1124"/>
      <c r="I1124"/>
      <c r="J1124"/>
    </row>
    <row r="1125" spans="1:10" x14ac:dyDescent="0.2">
      <c r="A1125" s="27"/>
      <c r="C1125"/>
      <c r="D1125"/>
      <c r="E1125"/>
      <c r="F1125"/>
      <c r="G1125"/>
      <c r="H1125"/>
      <c r="I1125"/>
      <c r="J1125"/>
    </row>
    <row r="1126" spans="1:10" x14ac:dyDescent="0.2">
      <c r="A1126" s="27"/>
      <c r="C1126"/>
      <c r="D1126"/>
      <c r="E1126"/>
      <c r="F1126"/>
      <c r="G1126"/>
      <c r="H1126"/>
      <c r="I1126"/>
      <c r="J1126"/>
    </row>
    <row r="1127" spans="1:10" x14ac:dyDescent="0.2">
      <c r="A1127" s="27"/>
      <c r="C1127"/>
      <c r="D1127"/>
      <c r="E1127"/>
      <c r="F1127"/>
      <c r="G1127"/>
      <c r="H1127"/>
      <c r="I1127"/>
      <c r="J1127"/>
    </row>
    <row r="1128" spans="1:10" x14ac:dyDescent="0.2">
      <c r="A1128" s="27"/>
      <c r="C1128"/>
      <c r="D1128"/>
      <c r="E1128"/>
      <c r="F1128"/>
      <c r="G1128"/>
      <c r="H1128"/>
      <c r="I1128"/>
      <c r="J1128"/>
    </row>
    <row r="1129" spans="1:10" x14ac:dyDescent="0.2">
      <c r="A1129" s="27"/>
      <c r="C1129"/>
      <c r="D1129"/>
      <c r="E1129"/>
      <c r="F1129"/>
      <c r="G1129"/>
      <c r="H1129"/>
      <c r="I1129"/>
      <c r="J1129"/>
    </row>
    <row r="1130" spans="1:10" x14ac:dyDescent="0.2">
      <c r="A1130" s="27"/>
      <c r="C1130"/>
      <c r="D1130"/>
      <c r="E1130"/>
      <c r="F1130"/>
      <c r="G1130"/>
      <c r="H1130"/>
      <c r="I1130"/>
      <c r="J1130"/>
    </row>
    <row r="1131" spans="1:10" x14ac:dyDescent="0.2">
      <c r="A1131" s="27"/>
      <c r="C1131"/>
      <c r="D1131"/>
      <c r="E1131"/>
      <c r="F1131"/>
      <c r="G1131"/>
      <c r="H1131"/>
      <c r="I1131"/>
      <c r="J1131"/>
    </row>
    <row r="1132" spans="1:10" x14ac:dyDescent="0.2">
      <c r="A1132" s="27"/>
      <c r="C1132"/>
      <c r="D1132"/>
      <c r="E1132"/>
      <c r="F1132"/>
      <c r="G1132"/>
      <c r="H1132"/>
      <c r="I1132"/>
      <c r="J1132"/>
    </row>
    <row r="1133" spans="1:10" x14ac:dyDescent="0.2">
      <c r="A1133" s="27"/>
      <c r="C1133"/>
      <c r="D1133"/>
      <c r="E1133"/>
      <c r="F1133"/>
      <c r="G1133"/>
      <c r="H1133"/>
      <c r="I1133"/>
      <c r="J1133"/>
    </row>
    <row r="1134" spans="1:10" x14ac:dyDescent="0.2">
      <c r="A1134" s="27"/>
      <c r="C1134"/>
      <c r="D1134"/>
      <c r="E1134"/>
      <c r="F1134"/>
      <c r="G1134"/>
      <c r="H1134"/>
      <c r="I1134"/>
      <c r="J1134"/>
    </row>
    <row r="1135" spans="1:10" x14ac:dyDescent="0.2">
      <c r="A1135" s="27"/>
      <c r="C1135"/>
      <c r="D1135"/>
      <c r="E1135"/>
      <c r="F1135"/>
      <c r="G1135"/>
      <c r="H1135"/>
      <c r="I1135"/>
      <c r="J1135"/>
    </row>
    <row r="1136" spans="1:10" x14ac:dyDescent="0.2">
      <c r="A1136" s="27"/>
      <c r="C1136"/>
      <c r="D1136"/>
      <c r="E1136"/>
      <c r="F1136"/>
      <c r="G1136"/>
      <c r="H1136"/>
      <c r="I1136"/>
      <c r="J1136"/>
    </row>
    <row r="1137" spans="1:10" x14ac:dyDescent="0.2">
      <c r="A1137" s="27"/>
      <c r="C1137"/>
      <c r="D1137"/>
      <c r="E1137"/>
      <c r="F1137"/>
      <c r="G1137"/>
      <c r="H1137"/>
      <c r="I1137"/>
      <c r="J1137"/>
    </row>
    <row r="1138" spans="1:10" x14ac:dyDescent="0.2">
      <c r="A1138" s="27"/>
      <c r="C1138"/>
      <c r="D1138"/>
      <c r="E1138"/>
      <c r="F1138"/>
      <c r="G1138"/>
      <c r="H1138"/>
      <c r="I1138"/>
      <c r="J1138"/>
    </row>
    <row r="1139" spans="1:10" x14ac:dyDescent="0.2">
      <c r="A1139" s="27"/>
      <c r="C1139"/>
      <c r="D1139"/>
      <c r="E1139"/>
      <c r="F1139"/>
      <c r="G1139"/>
      <c r="H1139"/>
      <c r="I1139"/>
      <c r="J1139"/>
    </row>
    <row r="1140" spans="1:10" x14ac:dyDescent="0.2">
      <c r="A1140" s="27"/>
      <c r="C1140"/>
      <c r="D1140"/>
      <c r="E1140"/>
      <c r="F1140"/>
      <c r="G1140"/>
      <c r="H1140"/>
      <c r="I1140"/>
      <c r="J1140"/>
    </row>
    <row r="1141" spans="1:10" x14ac:dyDescent="0.2">
      <c r="A1141" s="27"/>
      <c r="C1141"/>
      <c r="D1141"/>
      <c r="E1141"/>
      <c r="F1141"/>
      <c r="G1141"/>
      <c r="H1141"/>
      <c r="I1141"/>
      <c r="J1141"/>
    </row>
    <row r="1142" spans="1:10" x14ac:dyDescent="0.2">
      <c r="A1142" s="27"/>
      <c r="C1142"/>
      <c r="D1142"/>
      <c r="E1142"/>
      <c r="F1142"/>
      <c r="G1142"/>
      <c r="H1142"/>
      <c r="I1142"/>
      <c r="J1142"/>
    </row>
    <row r="1143" spans="1:10" x14ac:dyDescent="0.2">
      <c r="A1143" s="27"/>
      <c r="C1143"/>
      <c r="D1143"/>
      <c r="E1143"/>
      <c r="F1143"/>
      <c r="G1143"/>
      <c r="H1143"/>
      <c r="I1143"/>
      <c r="J1143"/>
    </row>
    <row r="1144" spans="1:10" x14ac:dyDescent="0.2">
      <c r="A1144" s="27"/>
      <c r="C1144"/>
      <c r="D1144"/>
      <c r="E1144"/>
      <c r="F1144"/>
      <c r="G1144"/>
      <c r="H1144"/>
      <c r="I1144"/>
      <c r="J1144"/>
    </row>
    <row r="1145" spans="1:10" x14ac:dyDescent="0.2">
      <c r="A1145" s="27"/>
      <c r="C1145"/>
      <c r="D1145"/>
      <c r="E1145"/>
      <c r="F1145"/>
      <c r="G1145"/>
      <c r="H1145"/>
      <c r="I1145"/>
      <c r="J1145"/>
    </row>
    <row r="1146" spans="1:10" x14ac:dyDescent="0.2">
      <c r="A1146" s="27"/>
      <c r="C1146"/>
      <c r="D1146"/>
      <c r="E1146"/>
      <c r="F1146"/>
      <c r="G1146"/>
      <c r="H1146"/>
      <c r="I1146"/>
      <c r="J1146"/>
    </row>
    <row r="1147" spans="1:10" x14ac:dyDescent="0.2">
      <c r="A1147" s="27"/>
      <c r="C1147"/>
      <c r="D1147"/>
      <c r="E1147"/>
      <c r="F1147"/>
      <c r="G1147"/>
      <c r="H1147"/>
      <c r="I1147"/>
      <c r="J1147"/>
    </row>
    <row r="1148" spans="1:10" x14ac:dyDescent="0.2">
      <c r="A1148" s="27"/>
      <c r="C1148"/>
      <c r="D1148"/>
      <c r="E1148"/>
      <c r="F1148"/>
      <c r="G1148"/>
      <c r="H1148"/>
      <c r="I1148"/>
      <c r="J1148"/>
    </row>
    <row r="1149" spans="1:10" x14ac:dyDescent="0.2">
      <c r="A1149" s="27"/>
      <c r="C1149"/>
      <c r="D1149"/>
      <c r="E1149"/>
      <c r="F1149"/>
      <c r="G1149"/>
      <c r="H1149"/>
      <c r="I1149"/>
      <c r="J1149"/>
    </row>
    <row r="1150" spans="1:10" x14ac:dyDescent="0.2">
      <c r="A1150" s="27"/>
      <c r="C1150"/>
      <c r="D1150"/>
      <c r="E1150"/>
      <c r="F1150"/>
      <c r="G1150"/>
      <c r="H1150"/>
      <c r="I1150"/>
      <c r="J1150"/>
    </row>
    <row r="1151" spans="1:10" x14ac:dyDescent="0.2">
      <c r="A1151" s="27"/>
      <c r="C1151"/>
      <c r="D1151"/>
      <c r="E1151"/>
      <c r="F1151"/>
      <c r="G1151"/>
      <c r="H1151"/>
      <c r="I1151"/>
      <c r="J1151"/>
    </row>
    <row r="1152" spans="1:10" x14ac:dyDescent="0.2">
      <c r="A1152" s="27"/>
      <c r="C1152"/>
      <c r="D1152"/>
      <c r="E1152"/>
      <c r="F1152"/>
      <c r="G1152"/>
      <c r="H1152"/>
      <c r="I1152"/>
      <c r="J1152"/>
    </row>
    <row r="1153" spans="1:10" x14ac:dyDescent="0.2">
      <c r="A1153" s="27"/>
      <c r="C1153"/>
      <c r="D1153"/>
      <c r="E1153"/>
      <c r="F1153"/>
      <c r="G1153"/>
      <c r="H1153"/>
      <c r="I1153"/>
      <c r="J1153"/>
    </row>
    <row r="1154" spans="1:10" x14ac:dyDescent="0.2">
      <c r="A1154" s="27"/>
      <c r="C1154"/>
      <c r="D1154"/>
      <c r="E1154"/>
      <c r="F1154"/>
      <c r="G1154"/>
      <c r="H1154"/>
      <c r="I1154"/>
      <c r="J1154"/>
    </row>
    <row r="1155" spans="1:10" x14ac:dyDescent="0.2">
      <c r="A1155" s="27"/>
      <c r="C1155"/>
      <c r="D1155"/>
      <c r="E1155"/>
      <c r="F1155"/>
      <c r="G1155"/>
      <c r="H1155"/>
      <c r="I1155"/>
      <c r="J1155"/>
    </row>
    <row r="1156" spans="1:10" x14ac:dyDescent="0.2">
      <c r="A1156" s="27"/>
      <c r="C1156"/>
      <c r="D1156"/>
      <c r="E1156"/>
      <c r="F1156"/>
      <c r="G1156"/>
      <c r="H1156"/>
      <c r="I1156"/>
      <c r="J1156"/>
    </row>
    <row r="1157" spans="1:10" x14ac:dyDescent="0.2">
      <c r="A1157" s="27"/>
      <c r="C1157"/>
      <c r="D1157"/>
      <c r="E1157"/>
      <c r="F1157"/>
      <c r="G1157"/>
      <c r="H1157"/>
      <c r="I1157"/>
      <c r="J1157"/>
    </row>
    <row r="1158" spans="1:10" x14ac:dyDescent="0.2">
      <c r="A1158" s="27"/>
      <c r="C1158"/>
      <c r="D1158"/>
      <c r="E1158"/>
      <c r="F1158"/>
      <c r="G1158"/>
      <c r="H1158"/>
      <c r="I1158"/>
      <c r="J1158"/>
    </row>
    <row r="1159" spans="1:10" x14ac:dyDescent="0.2">
      <c r="A1159" s="27"/>
      <c r="C1159"/>
      <c r="D1159"/>
      <c r="E1159"/>
      <c r="F1159"/>
      <c r="G1159"/>
      <c r="H1159"/>
      <c r="I1159"/>
      <c r="J1159"/>
    </row>
    <row r="1160" spans="1:10" x14ac:dyDescent="0.2">
      <c r="A1160" s="27"/>
      <c r="C1160"/>
      <c r="D1160"/>
      <c r="E1160"/>
      <c r="F1160"/>
      <c r="G1160"/>
      <c r="H1160"/>
      <c r="I1160"/>
      <c r="J1160"/>
    </row>
    <row r="1161" spans="1:10" x14ac:dyDescent="0.2">
      <c r="A1161" s="27"/>
      <c r="C1161"/>
      <c r="D1161"/>
      <c r="E1161"/>
      <c r="F1161"/>
      <c r="G1161"/>
      <c r="H1161"/>
      <c r="I1161"/>
      <c r="J1161"/>
    </row>
    <row r="1162" spans="1:10" x14ac:dyDescent="0.2">
      <c r="A1162" s="27"/>
      <c r="C1162"/>
      <c r="D1162"/>
      <c r="E1162"/>
      <c r="F1162"/>
      <c r="G1162"/>
      <c r="H1162"/>
      <c r="I1162"/>
      <c r="J1162"/>
    </row>
    <row r="1163" spans="1:10" x14ac:dyDescent="0.2">
      <c r="A1163" s="27"/>
      <c r="C1163"/>
      <c r="D1163"/>
      <c r="E1163"/>
      <c r="F1163"/>
      <c r="G1163"/>
      <c r="H1163"/>
      <c r="I1163"/>
      <c r="J1163"/>
    </row>
    <row r="1164" spans="1:10" x14ac:dyDescent="0.2">
      <c r="A1164" s="27"/>
      <c r="C1164"/>
      <c r="D1164"/>
      <c r="E1164"/>
      <c r="F1164"/>
      <c r="G1164"/>
      <c r="H1164"/>
      <c r="I1164"/>
      <c r="J1164"/>
    </row>
    <row r="1165" spans="1:10" x14ac:dyDescent="0.2">
      <c r="A1165" s="27"/>
      <c r="C1165"/>
      <c r="D1165"/>
      <c r="E1165"/>
      <c r="F1165"/>
      <c r="G1165"/>
      <c r="H1165"/>
      <c r="I1165"/>
      <c r="J1165"/>
    </row>
    <row r="1166" spans="1:10" x14ac:dyDescent="0.2">
      <c r="A1166" s="27"/>
      <c r="C1166"/>
      <c r="D1166"/>
      <c r="E1166"/>
      <c r="F1166"/>
      <c r="G1166"/>
      <c r="H1166"/>
      <c r="I1166"/>
      <c r="J1166"/>
    </row>
    <row r="1167" spans="1:10" x14ac:dyDescent="0.2">
      <c r="A1167" s="27"/>
      <c r="C1167"/>
      <c r="D1167"/>
      <c r="E1167"/>
      <c r="F1167"/>
      <c r="G1167"/>
      <c r="H1167"/>
      <c r="I1167"/>
      <c r="J1167"/>
    </row>
    <row r="1168" spans="1:10" x14ac:dyDescent="0.2">
      <c r="A1168" s="27"/>
      <c r="C1168"/>
      <c r="D1168"/>
      <c r="E1168"/>
      <c r="F1168"/>
      <c r="G1168"/>
      <c r="H1168"/>
      <c r="I1168"/>
      <c r="J1168"/>
    </row>
    <row r="1169" spans="1:10" x14ac:dyDescent="0.2">
      <c r="A1169" s="27"/>
      <c r="C1169"/>
      <c r="D1169"/>
      <c r="E1169"/>
      <c r="F1169"/>
      <c r="G1169"/>
      <c r="H1169"/>
      <c r="I1169"/>
      <c r="J1169"/>
    </row>
    <row r="1170" spans="1:10" x14ac:dyDescent="0.2">
      <c r="A1170" s="27"/>
      <c r="C1170"/>
      <c r="D1170"/>
      <c r="E1170"/>
      <c r="F1170"/>
      <c r="G1170"/>
      <c r="H1170"/>
      <c r="I1170"/>
      <c r="J1170"/>
    </row>
    <row r="1171" spans="1:10" x14ac:dyDescent="0.2">
      <c r="A1171" s="27"/>
      <c r="C1171"/>
      <c r="D1171"/>
      <c r="E1171"/>
      <c r="F1171"/>
      <c r="G1171"/>
      <c r="H1171"/>
      <c r="I1171"/>
      <c r="J1171"/>
    </row>
    <row r="1172" spans="1:10" x14ac:dyDescent="0.2">
      <c r="A1172" s="27"/>
      <c r="C1172"/>
      <c r="D1172"/>
      <c r="E1172"/>
      <c r="F1172"/>
      <c r="G1172"/>
      <c r="H1172"/>
      <c r="I1172"/>
      <c r="J1172"/>
    </row>
    <row r="1173" spans="1:10" x14ac:dyDescent="0.2">
      <c r="A1173" s="27"/>
      <c r="C1173"/>
      <c r="D1173"/>
      <c r="E1173"/>
      <c r="F1173"/>
      <c r="G1173"/>
      <c r="H1173"/>
      <c r="I1173"/>
      <c r="J1173"/>
    </row>
    <row r="1174" spans="1:10" x14ac:dyDescent="0.2">
      <c r="A1174" s="27"/>
      <c r="C1174"/>
      <c r="D1174"/>
      <c r="E1174"/>
      <c r="F1174"/>
      <c r="G1174"/>
      <c r="H1174"/>
      <c r="I1174"/>
      <c r="J1174"/>
    </row>
    <row r="1175" spans="1:10" x14ac:dyDescent="0.2">
      <c r="A1175" s="27"/>
      <c r="C1175"/>
      <c r="D1175"/>
      <c r="E1175"/>
      <c r="F1175"/>
      <c r="G1175"/>
      <c r="H1175"/>
      <c r="I1175"/>
      <c r="J1175"/>
    </row>
    <row r="1176" spans="1:10" x14ac:dyDescent="0.2">
      <c r="A1176" s="27"/>
      <c r="C1176"/>
      <c r="D1176"/>
      <c r="E1176"/>
      <c r="F1176"/>
      <c r="G1176"/>
      <c r="H1176"/>
      <c r="I1176"/>
      <c r="J1176"/>
    </row>
    <row r="1177" spans="1:10" x14ac:dyDescent="0.2">
      <c r="A1177" s="27"/>
      <c r="C1177"/>
      <c r="D1177"/>
      <c r="E1177"/>
      <c r="F1177"/>
      <c r="G1177"/>
      <c r="H1177"/>
      <c r="I1177"/>
      <c r="J1177"/>
    </row>
    <row r="1178" spans="1:10" x14ac:dyDescent="0.2">
      <c r="A1178" s="27"/>
      <c r="C1178"/>
      <c r="D1178"/>
      <c r="E1178"/>
      <c r="F1178"/>
      <c r="G1178"/>
      <c r="H1178"/>
      <c r="I1178"/>
      <c r="J1178"/>
    </row>
    <row r="1179" spans="1:10" x14ac:dyDescent="0.2">
      <c r="A1179" s="27"/>
      <c r="C1179"/>
      <c r="D1179"/>
      <c r="E1179"/>
      <c r="F1179"/>
      <c r="G1179"/>
      <c r="H1179"/>
      <c r="I1179"/>
      <c r="J1179"/>
    </row>
    <row r="1180" spans="1:10" x14ac:dyDescent="0.2">
      <c r="A1180" s="27"/>
      <c r="C1180"/>
      <c r="D1180"/>
      <c r="E1180"/>
      <c r="F1180"/>
      <c r="G1180"/>
      <c r="H1180"/>
      <c r="I1180"/>
      <c r="J1180"/>
    </row>
    <row r="1181" spans="1:10" x14ac:dyDescent="0.2">
      <c r="A1181" s="27"/>
      <c r="C1181"/>
      <c r="D1181"/>
      <c r="E1181"/>
      <c r="F1181"/>
      <c r="G1181"/>
      <c r="H1181"/>
      <c r="I1181"/>
      <c r="J1181"/>
    </row>
    <row r="1182" spans="1:10" x14ac:dyDescent="0.2">
      <c r="A1182" s="27"/>
      <c r="C1182"/>
      <c r="D1182"/>
      <c r="E1182"/>
      <c r="F1182"/>
      <c r="G1182"/>
      <c r="H1182"/>
      <c r="I1182"/>
      <c r="J1182"/>
    </row>
    <row r="1183" spans="1:10" x14ac:dyDescent="0.2">
      <c r="A1183" s="27"/>
      <c r="C1183"/>
      <c r="D1183"/>
      <c r="E1183"/>
      <c r="F1183"/>
      <c r="G1183"/>
      <c r="H1183"/>
      <c r="I1183"/>
      <c r="J1183"/>
    </row>
    <row r="1184" spans="1:10" x14ac:dyDescent="0.2">
      <c r="A1184" s="27"/>
      <c r="C1184"/>
      <c r="D1184"/>
      <c r="E1184"/>
      <c r="F1184"/>
      <c r="G1184"/>
      <c r="H1184"/>
      <c r="I1184"/>
      <c r="J1184"/>
    </row>
    <row r="1185" spans="1:10" x14ac:dyDescent="0.2">
      <c r="A1185" s="27"/>
      <c r="C1185"/>
      <c r="D1185"/>
      <c r="E1185"/>
      <c r="F1185"/>
      <c r="G1185"/>
      <c r="H1185"/>
      <c r="I1185"/>
      <c r="J1185"/>
    </row>
    <row r="1186" spans="1:10" x14ac:dyDescent="0.2">
      <c r="A1186" s="27"/>
      <c r="C1186"/>
      <c r="D1186"/>
      <c r="E1186"/>
      <c r="F1186"/>
      <c r="G1186"/>
      <c r="H1186"/>
      <c r="I1186"/>
      <c r="J1186"/>
    </row>
    <row r="1187" spans="1:10" x14ac:dyDescent="0.2">
      <c r="A1187" s="27"/>
      <c r="C1187"/>
      <c r="D1187"/>
      <c r="E1187"/>
      <c r="F1187"/>
      <c r="G1187"/>
      <c r="H1187"/>
      <c r="I1187"/>
      <c r="J1187"/>
    </row>
    <row r="1188" spans="1:10" x14ac:dyDescent="0.2">
      <c r="A1188" s="27"/>
      <c r="C1188"/>
      <c r="D1188"/>
      <c r="E1188"/>
      <c r="F1188"/>
      <c r="G1188"/>
      <c r="H1188"/>
      <c r="I1188"/>
      <c r="J1188"/>
    </row>
    <row r="1189" spans="1:10" x14ac:dyDescent="0.2">
      <c r="A1189" s="27"/>
      <c r="C1189"/>
      <c r="D1189"/>
      <c r="E1189"/>
      <c r="F1189"/>
      <c r="G1189"/>
      <c r="H1189"/>
      <c r="I1189"/>
      <c r="J1189"/>
    </row>
    <row r="1190" spans="1:10" x14ac:dyDescent="0.2">
      <c r="A1190" s="27"/>
      <c r="C1190"/>
      <c r="D1190"/>
      <c r="E1190"/>
      <c r="F1190"/>
      <c r="G1190"/>
      <c r="H1190"/>
      <c r="I1190"/>
      <c r="J1190"/>
    </row>
    <row r="1191" spans="1:10" x14ac:dyDescent="0.2">
      <c r="A1191" s="27"/>
      <c r="C1191"/>
      <c r="D1191"/>
      <c r="E1191"/>
      <c r="F1191"/>
      <c r="G1191"/>
      <c r="H1191"/>
      <c r="I1191"/>
      <c r="J1191"/>
    </row>
    <row r="1192" spans="1:10" x14ac:dyDescent="0.2">
      <c r="A1192" s="27"/>
      <c r="C1192"/>
      <c r="D1192"/>
      <c r="E1192"/>
      <c r="F1192"/>
      <c r="G1192"/>
      <c r="H1192"/>
      <c r="I1192"/>
      <c r="J1192"/>
    </row>
    <row r="1193" spans="1:10" x14ac:dyDescent="0.2">
      <c r="A1193" s="27"/>
      <c r="C1193"/>
      <c r="D1193"/>
      <c r="E1193"/>
      <c r="F1193"/>
      <c r="G1193"/>
      <c r="H1193"/>
      <c r="I1193"/>
      <c r="J1193"/>
    </row>
    <row r="1194" spans="1:10" x14ac:dyDescent="0.2">
      <c r="A1194" s="27"/>
      <c r="C1194"/>
      <c r="D1194"/>
      <c r="E1194"/>
      <c r="F1194"/>
      <c r="G1194"/>
      <c r="H1194"/>
      <c r="I1194"/>
      <c r="J1194"/>
    </row>
    <row r="1195" spans="1:10" x14ac:dyDescent="0.2">
      <c r="A1195" s="27"/>
      <c r="C1195"/>
      <c r="D1195"/>
      <c r="E1195"/>
      <c r="F1195"/>
      <c r="G1195"/>
      <c r="H1195"/>
      <c r="I1195"/>
      <c r="J1195"/>
    </row>
    <row r="1196" spans="1:10" x14ac:dyDescent="0.2">
      <c r="A1196" s="27"/>
      <c r="C1196"/>
      <c r="D1196"/>
      <c r="E1196"/>
      <c r="F1196"/>
      <c r="G1196"/>
      <c r="H1196"/>
      <c r="I1196"/>
      <c r="J1196"/>
    </row>
    <row r="1197" spans="1:10" x14ac:dyDescent="0.2">
      <c r="A1197" s="27"/>
      <c r="C1197"/>
      <c r="D1197"/>
      <c r="E1197"/>
      <c r="F1197"/>
      <c r="G1197"/>
      <c r="H1197"/>
      <c r="I1197"/>
      <c r="J1197"/>
    </row>
    <row r="1198" spans="1:10" x14ac:dyDescent="0.2">
      <c r="A1198" s="27"/>
      <c r="C1198"/>
      <c r="D1198"/>
      <c r="E1198"/>
      <c r="F1198"/>
      <c r="G1198"/>
      <c r="H1198"/>
      <c r="I1198"/>
      <c r="J1198"/>
    </row>
    <row r="1199" spans="1:10" x14ac:dyDescent="0.2">
      <c r="A1199" s="27"/>
      <c r="C1199"/>
      <c r="D1199"/>
      <c r="E1199"/>
      <c r="F1199"/>
      <c r="G1199"/>
      <c r="H1199"/>
      <c r="I1199"/>
      <c r="J1199"/>
    </row>
    <row r="1200" spans="1:10" x14ac:dyDescent="0.2">
      <c r="A1200" s="27"/>
      <c r="C1200"/>
      <c r="D1200"/>
      <c r="E1200"/>
      <c r="F1200"/>
      <c r="G1200"/>
      <c r="H1200"/>
      <c r="I1200"/>
      <c r="J1200"/>
    </row>
    <row r="1201" spans="1:10" x14ac:dyDescent="0.2">
      <c r="A1201" s="27"/>
      <c r="C1201"/>
      <c r="D1201"/>
      <c r="E1201"/>
      <c r="F1201"/>
      <c r="G1201"/>
      <c r="H1201"/>
      <c r="I1201"/>
      <c r="J1201"/>
    </row>
    <row r="1202" spans="1:10" x14ac:dyDescent="0.2">
      <c r="A1202" s="27"/>
      <c r="C1202"/>
      <c r="D1202"/>
      <c r="E1202"/>
      <c r="F1202"/>
      <c r="G1202"/>
      <c r="H1202"/>
      <c r="I1202"/>
      <c r="J1202"/>
    </row>
    <row r="1203" spans="1:10" x14ac:dyDescent="0.2">
      <c r="A1203" s="27"/>
      <c r="C1203"/>
      <c r="D1203"/>
      <c r="E1203"/>
      <c r="F1203"/>
      <c r="G1203"/>
      <c r="H1203"/>
      <c r="I1203"/>
      <c r="J1203"/>
    </row>
    <row r="1204" spans="1:10" x14ac:dyDescent="0.2">
      <c r="A1204" s="27"/>
      <c r="C1204"/>
      <c r="D1204"/>
      <c r="E1204"/>
      <c r="F1204"/>
      <c r="G1204"/>
      <c r="H1204"/>
      <c r="I1204"/>
      <c r="J1204"/>
    </row>
    <row r="1205" spans="1:10" x14ac:dyDescent="0.2">
      <c r="A1205" s="27"/>
      <c r="C1205"/>
      <c r="D1205"/>
      <c r="E1205"/>
      <c r="F1205"/>
      <c r="G1205"/>
      <c r="H1205"/>
      <c r="I1205"/>
      <c r="J1205"/>
    </row>
    <row r="1206" spans="1:10" x14ac:dyDescent="0.2">
      <c r="A1206" s="27"/>
      <c r="C1206"/>
      <c r="D1206"/>
      <c r="E1206"/>
      <c r="F1206"/>
      <c r="G1206"/>
      <c r="H1206"/>
      <c r="I1206"/>
      <c r="J1206"/>
    </row>
    <row r="1207" spans="1:10" x14ac:dyDescent="0.2">
      <c r="A1207" s="27"/>
      <c r="C1207"/>
      <c r="D1207"/>
      <c r="E1207"/>
      <c r="F1207"/>
      <c r="G1207"/>
      <c r="H1207"/>
      <c r="I1207"/>
      <c r="J1207"/>
    </row>
    <row r="1208" spans="1:10" x14ac:dyDescent="0.2">
      <c r="A1208" s="27"/>
      <c r="C1208"/>
      <c r="D1208"/>
      <c r="E1208"/>
      <c r="F1208"/>
      <c r="G1208"/>
      <c r="H1208"/>
      <c r="I1208"/>
      <c r="J1208"/>
    </row>
    <row r="1209" spans="1:10" x14ac:dyDescent="0.2">
      <c r="A1209" s="27"/>
      <c r="C1209"/>
      <c r="D1209"/>
      <c r="E1209"/>
      <c r="F1209"/>
      <c r="G1209"/>
      <c r="H1209"/>
      <c r="I1209"/>
      <c r="J1209"/>
    </row>
    <row r="1210" spans="1:10" x14ac:dyDescent="0.2">
      <c r="A1210" s="27"/>
      <c r="C1210"/>
      <c r="D1210"/>
      <c r="E1210"/>
      <c r="F1210"/>
      <c r="G1210"/>
      <c r="H1210"/>
      <c r="I1210"/>
      <c r="J1210"/>
    </row>
    <row r="1211" spans="1:10" x14ac:dyDescent="0.2">
      <c r="A1211" s="27"/>
      <c r="C1211"/>
      <c r="D1211"/>
      <c r="E1211"/>
      <c r="F1211"/>
      <c r="G1211"/>
      <c r="H1211"/>
      <c r="I1211"/>
      <c r="J1211"/>
    </row>
    <row r="1212" spans="1:10" x14ac:dyDescent="0.2">
      <c r="A1212" s="27"/>
      <c r="C1212"/>
      <c r="D1212"/>
      <c r="E1212"/>
      <c r="F1212"/>
      <c r="G1212"/>
      <c r="H1212"/>
      <c r="I1212"/>
      <c r="J1212"/>
    </row>
    <row r="1213" spans="1:10" x14ac:dyDescent="0.2">
      <c r="A1213" s="27"/>
      <c r="C1213"/>
      <c r="D1213"/>
      <c r="E1213"/>
      <c r="F1213"/>
      <c r="G1213"/>
      <c r="H1213"/>
      <c r="I1213"/>
      <c r="J1213"/>
    </row>
    <row r="1214" spans="1:10" x14ac:dyDescent="0.2">
      <c r="A1214" s="27"/>
      <c r="C1214"/>
      <c r="D1214"/>
      <c r="E1214"/>
      <c r="F1214"/>
      <c r="G1214"/>
      <c r="H1214"/>
      <c r="I1214"/>
      <c r="J1214"/>
    </row>
    <row r="1215" spans="1:10" x14ac:dyDescent="0.2">
      <c r="A1215" s="27"/>
      <c r="C1215"/>
      <c r="D1215"/>
      <c r="E1215"/>
      <c r="F1215"/>
      <c r="G1215"/>
      <c r="H1215"/>
      <c r="I1215"/>
      <c r="J1215"/>
    </row>
    <row r="1216" spans="1:10" x14ac:dyDescent="0.2">
      <c r="A1216" s="27"/>
      <c r="C1216"/>
      <c r="D1216"/>
      <c r="E1216"/>
      <c r="F1216"/>
      <c r="G1216"/>
      <c r="H1216"/>
      <c r="I1216"/>
      <c r="J1216"/>
    </row>
    <row r="1217" spans="1:10" x14ac:dyDescent="0.2">
      <c r="A1217" s="27"/>
      <c r="C1217"/>
      <c r="D1217"/>
      <c r="E1217"/>
      <c r="F1217"/>
      <c r="G1217"/>
      <c r="H1217"/>
      <c r="I1217"/>
      <c r="J1217"/>
    </row>
    <row r="1218" spans="1:10" x14ac:dyDescent="0.2">
      <c r="A1218" s="27"/>
      <c r="C1218"/>
      <c r="D1218"/>
      <c r="E1218"/>
      <c r="F1218"/>
      <c r="G1218"/>
      <c r="H1218"/>
      <c r="I1218"/>
      <c r="J1218"/>
    </row>
    <row r="1219" spans="1:10" x14ac:dyDescent="0.2">
      <c r="A1219" s="27"/>
      <c r="C1219"/>
      <c r="D1219"/>
      <c r="E1219"/>
      <c r="F1219"/>
      <c r="G1219"/>
      <c r="H1219"/>
      <c r="I1219"/>
      <c r="J1219"/>
    </row>
    <row r="1220" spans="1:10" x14ac:dyDescent="0.2">
      <c r="A1220" s="27"/>
      <c r="C1220"/>
      <c r="D1220"/>
      <c r="E1220"/>
      <c r="F1220"/>
      <c r="G1220"/>
      <c r="H1220"/>
      <c r="I1220"/>
      <c r="J1220"/>
    </row>
    <row r="1221" spans="1:10" x14ac:dyDescent="0.2">
      <c r="A1221" s="27"/>
      <c r="C1221"/>
      <c r="D1221"/>
      <c r="E1221"/>
      <c r="F1221"/>
      <c r="G1221"/>
      <c r="H1221"/>
      <c r="I1221"/>
      <c r="J1221"/>
    </row>
    <row r="1222" spans="1:10" x14ac:dyDescent="0.2">
      <c r="A1222" s="27"/>
      <c r="C1222"/>
      <c r="D1222"/>
      <c r="E1222"/>
      <c r="F1222"/>
      <c r="G1222"/>
      <c r="H1222"/>
      <c r="I1222"/>
      <c r="J1222"/>
    </row>
    <row r="1223" spans="1:10" x14ac:dyDescent="0.2">
      <c r="A1223" s="27"/>
      <c r="C1223"/>
      <c r="D1223"/>
      <c r="E1223"/>
      <c r="F1223"/>
      <c r="G1223"/>
      <c r="H1223"/>
      <c r="I1223"/>
      <c r="J1223"/>
    </row>
    <row r="1224" spans="1:10" x14ac:dyDescent="0.2">
      <c r="A1224" s="27"/>
      <c r="C1224"/>
      <c r="D1224"/>
      <c r="E1224"/>
      <c r="F1224"/>
      <c r="G1224"/>
      <c r="H1224"/>
      <c r="I1224"/>
      <c r="J1224"/>
    </row>
    <row r="1225" spans="1:10" x14ac:dyDescent="0.2">
      <c r="A1225" s="27"/>
      <c r="C1225"/>
      <c r="D1225"/>
      <c r="E1225"/>
      <c r="F1225"/>
      <c r="G1225"/>
      <c r="H1225"/>
      <c r="I1225"/>
      <c r="J1225"/>
    </row>
    <row r="1226" spans="1:10" x14ac:dyDescent="0.2">
      <c r="A1226" s="27"/>
      <c r="C1226"/>
      <c r="D1226"/>
      <c r="E1226"/>
      <c r="F1226"/>
      <c r="G1226"/>
      <c r="H1226"/>
      <c r="I1226"/>
      <c r="J1226"/>
    </row>
    <row r="1227" spans="1:10" x14ac:dyDescent="0.2">
      <c r="A1227" s="27"/>
      <c r="C1227"/>
      <c r="D1227"/>
      <c r="E1227"/>
      <c r="F1227"/>
      <c r="G1227"/>
      <c r="H1227"/>
      <c r="I1227"/>
      <c r="J1227"/>
    </row>
    <row r="1228" spans="1:10" x14ac:dyDescent="0.2">
      <c r="A1228" s="27"/>
      <c r="C1228"/>
      <c r="D1228"/>
      <c r="E1228"/>
      <c r="F1228"/>
      <c r="G1228"/>
      <c r="H1228"/>
      <c r="I1228"/>
      <c r="J1228"/>
    </row>
    <row r="1229" spans="1:10" x14ac:dyDescent="0.2">
      <c r="A1229" s="27"/>
      <c r="C1229"/>
      <c r="D1229"/>
      <c r="E1229"/>
      <c r="F1229"/>
      <c r="G1229"/>
      <c r="H1229"/>
      <c r="I1229"/>
      <c r="J1229"/>
    </row>
    <row r="1230" spans="1:10" x14ac:dyDescent="0.2">
      <c r="A1230" s="27"/>
      <c r="C1230"/>
      <c r="D1230"/>
      <c r="E1230"/>
      <c r="F1230"/>
      <c r="G1230"/>
      <c r="H1230"/>
      <c r="I1230"/>
      <c r="J1230"/>
    </row>
    <row r="1231" spans="1:10" x14ac:dyDescent="0.2">
      <c r="A1231" s="27"/>
      <c r="C1231"/>
      <c r="D1231"/>
      <c r="E1231"/>
      <c r="F1231"/>
      <c r="G1231"/>
      <c r="H1231"/>
      <c r="I1231"/>
      <c r="J1231"/>
    </row>
    <row r="1232" spans="1:10" x14ac:dyDescent="0.2">
      <c r="A1232" s="27"/>
      <c r="C1232"/>
      <c r="D1232"/>
      <c r="E1232"/>
      <c r="F1232"/>
      <c r="G1232"/>
      <c r="H1232"/>
      <c r="I1232"/>
      <c r="J1232"/>
    </row>
    <row r="1233" spans="1:10" x14ac:dyDescent="0.2">
      <c r="A1233" s="27"/>
      <c r="C1233"/>
      <c r="D1233"/>
      <c r="E1233"/>
      <c r="F1233"/>
      <c r="G1233"/>
      <c r="H1233"/>
      <c r="I1233"/>
      <c r="J1233"/>
    </row>
    <row r="1234" spans="1:10" x14ac:dyDescent="0.2">
      <c r="A1234" s="27"/>
      <c r="C1234"/>
      <c r="D1234"/>
      <c r="E1234"/>
      <c r="F1234"/>
      <c r="G1234"/>
      <c r="H1234"/>
      <c r="I1234"/>
      <c r="J1234"/>
    </row>
    <row r="1235" spans="1:10" x14ac:dyDescent="0.2">
      <c r="A1235" s="27"/>
      <c r="C1235"/>
      <c r="D1235"/>
      <c r="E1235"/>
      <c r="F1235"/>
      <c r="G1235"/>
      <c r="H1235"/>
      <c r="I1235"/>
      <c r="J1235"/>
    </row>
    <row r="1236" spans="1:10" x14ac:dyDescent="0.2">
      <c r="A1236" s="27"/>
      <c r="C1236"/>
      <c r="D1236"/>
      <c r="E1236"/>
      <c r="F1236"/>
      <c r="G1236"/>
      <c r="H1236"/>
      <c r="I1236"/>
      <c r="J1236"/>
    </row>
    <row r="1237" spans="1:10" x14ac:dyDescent="0.2">
      <c r="A1237" s="27"/>
      <c r="C1237"/>
      <c r="D1237"/>
      <c r="E1237"/>
      <c r="F1237"/>
      <c r="G1237"/>
      <c r="H1237"/>
      <c r="I1237"/>
      <c r="J1237"/>
    </row>
    <row r="1238" spans="1:10" x14ac:dyDescent="0.2">
      <c r="A1238" s="27"/>
      <c r="C1238"/>
      <c r="D1238"/>
      <c r="E1238"/>
      <c r="F1238"/>
      <c r="G1238"/>
      <c r="H1238"/>
      <c r="I1238"/>
      <c r="J1238"/>
    </row>
    <row r="1239" spans="1:10" x14ac:dyDescent="0.2">
      <c r="A1239" s="27"/>
      <c r="C1239"/>
      <c r="D1239"/>
      <c r="E1239"/>
      <c r="F1239"/>
      <c r="G1239"/>
      <c r="H1239"/>
      <c r="I1239"/>
      <c r="J1239"/>
    </row>
    <row r="1240" spans="1:10" x14ac:dyDescent="0.2">
      <c r="A1240" s="27"/>
      <c r="C1240"/>
      <c r="D1240"/>
      <c r="E1240"/>
      <c r="F1240"/>
      <c r="G1240"/>
      <c r="H1240"/>
      <c r="I1240"/>
      <c r="J1240"/>
    </row>
    <row r="1241" spans="1:10" x14ac:dyDescent="0.2">
      <c r="A1241" s="27"/>
      <c r="C1241"/>
      <c r="D1241"/>
      <c r="E1241"/>
      <c r="F1241"/>
      <c r="G1241"/>
      <c r="H1241"/>
      <c r="I1241"/>
      <c r="J1241"/>
    </row>
    <row r="1242" spans="1:10" x14ac:dyDescent="0.2">
      <c r="A1242" s="27"/>
      <c r="C1242"/>
      <c r="D1242"/>
      <c r="E1242"/>
      <c r="F1242"/>
      <c r="G1242"/>
      <c r="H1242"/>
      <c r="I1242"/>
      <c r="J1242"/>
    </row>
    <row r="1243" spans="1:10" x14ac:dyDescent="0.2">
      <c r="A1243" s="27"/>
      <c r="C1243"/>
      <c r="D1243"/>
      <c r="E1243"/>
      <c r="F1243"/>
      <c r="G1243"/>
      <c r="H1243"/>
      <c r="I1243"/>
      <c r="J1243"/>
    </row>
    <row r="1244" spans="1:10" x14ac:dyDescent="0.2">
      <c r="A1244" s="27"/>
      <c r="C1244"/>
      <c r="D1244"/>
      <c r="E1244"/>
      <c r="F1244"/>
      <c r="G1244"/>
      <c r="H1244"/>
      <c r="I1244"/>
      <c r="J1244"/>
    </row>
    <row r="1245" spans="1:10" x14ac:dyDescent="0.2">
      <c r="A1245" s="27"/>
      <c r="C1245"/>
      <c r="D1245"/>
      <c r="E1245"/>
      <c r="F1245"/>
      <c r="G1245"/>
      <c r="H1245"/>
      <c r="I1245"/>
      <c r="J1245"/>
    </row>
    <row r="1246" spans="1:10" x14ac:dyDescent="0.2">
      <c r="A1246" s="27"/>
      <c r="C1246"/>
      <c r="D1246"/>
      <c r="E1246"/>
      <c r="F1246"/>
      <c r="G1246"/>
      <c r="H1246"/>
      <c r="I1246"/>
      <c r="J1246"/>
    </row>
    <row r="1247" spans="1:10" x14ac:dyDescent="0.2">
      <c r="A1247" s="27"/>
      <c r="C1247"/>
      <c r="D1247"/>
      <c r="E1247"/>
      <c r="F1247"/>
      <c r="G1247"/>
      <c r="H1247"/>
      <c r="I1247"/>
      <c r="J1247"/>
    </row>
    <row r="1248" spans="1:10" x14ac:dyDescent="0.2">
      <c r="A1248" s="27"/>
      <c r="C1248"/>
      <c r="D1248"/>
      <c r="E1248"/>
      <c r="F1248"/>
      <c r="G1248"/>
      <c r="H1248"/>
      <c r="I1248"/>
      <c r="J1248"/>
    </row>
    <row r="1249" spans="1:10" x14ac:dyDescent="0.2">
      <c r="A1249" s="27"/>
      <c r="C1249"/>
      <c r="D1249"/>
      <c r="E1249"/>
      <c r="F1249"/>
      <c r="G1249"/>
      <c r="H1249"/>
      <c r="I1249"/>
      <c r="J1249"/>
    </row>
    <row r="1250" spans="1:10" x14ac:dyDescent="0.2">
      <c r="A1250" s="27"/>
      <c r="C1250"/>
      <c r="D1250"/>
      <c r="E1250"/>
      <c r="F1250"/>
      <c r="G1250"/>
      <c r="H1250"/>
      <c r="I1250"/>
      <c r="J1250"/>
    </row>
    <row r="1251" spans="1:10" x14ac:dyDescent="0.2">
      <c r="A1251" s="27"/>
      <c r="C1251"/>
      <c r="D1251"/>
      <c r="E1251"/>
      <c r="F1251"/>
      <c r="G1251"/>
      <c r="H1251"/>
      <c r="I1251"/>
      <c r="J1251"/>
    </row>
    <row r="1252" spans="1:10" x14ac:dyDescent="0.2">
      <c r="A1252" s="27"/>
      <c r="C1252"/>
      <c r="D1252"/>
      <c r="E1252"/>
      <c r="F1252"/>
      <c r="G1252"/>
      <c r="H1252"/>
      <c r="I1252"/>
      <c r="J1252"/>
    </row>
    <row r="1253" spans="1:10" x14ac:dyDescent="0.2">
      <c r="A1253" s="27"/>
      <c r="C1253"/>
      <c r="D1253"/>
      <c r="E1253"/>
      <c r="F1253"/>
      <c r="G1253"/>
      <c r="H1253"/>
      <c r="I1253"/>
      <c r="J1253"/>
    </row>
    <row r="1254" spans="1:10" x14ac:dyDescent="0.2">
      <c r="A1254" s="27"/>
      <c r="C1254"/>
      <c r="D1254"/>
      <c r="E1254"/>
      <c r="F1254"/>
      <c r="G1254"/>
      <c r="H1254"/>
      <c r="I1254"/>
      <c r="J1254"/>
    </row>
    <row r="1255" spans="1:10" x14ac:dyDescent="0.2">
      <c r="A1255" s="27"/>
      <c r="C1255"/>
      <c r="D1255"/>
      <c r="E1255"/>
      <c r="F1255"/>
      <c r="G1255"/>
      <c r="H1255"/>
      <c r="I1255"/>
      <c r="J1255"/>
    </row>
    <row r="1256" spans="1:10" x14ac:dyDescent="0.2">
      <c r="A1256" s="27"/>
      <c r="C1256"/>
      <c r="D1256"/>
      <c r="E1256"/>
      <c r="F1256"/>
      <c r="G1256"/>
      <c r="H1256"/>
      <c r="I1256"/>
      <c r="J1256"/>
    </row>
    <row r="1257" spans="1:10" x14ac:dyDescent="0.2">
      <c r="A1257" s="27"/>
      <c r="C1257"/>
      <c r="D1257"/>
      <c r="E1257"/>
      <c r="F1257"/>
      <c r="G1257"/>
      <c r="H1257"/>
      <c r="I1257"/>
      <c r="J1257"/>
    </row>
    <row r="1258" spans="1:10" x14ac:dyDescent="0.2">
      <c r="A1258" s="27"/>
      <c r="C1258"/>
      <c r="D1258"/>
      <c r="E1258"/>
      <c r="F1258"/>
      <c r="G1258"/>
      <c r="H1258"/>
      <c r="I1258"/>
      <c r="J1258"/>
    </row>
    <row r="1259" spans="1:10" x14ac:dyDescent="0.2">
      <c r="A1259" s="27"/>
      <c r="C1259"/>
      <c r="D1259"/>
      <c r="E1259"/>
      <c r="F1259"/>
      <c r="G1259"/>
      <c r="H1259"/>
      <c r="I1259"/>
      <c r="J1259"/>
    </row>
    <row r="1260" spans="1:10" x14ac:dyDescent="0.2">
      <c r="A1260" s="27"/>
      <c r="C1260"/>
      <c r="D1260"/>
      <c r="E1260"/>
      <c r="F1260"/>
      <c r="G1260"/>
      <c r="H1260"/>
      <c r="I1260"/>
      <c r="J1260"/>
    </row>
    <row r="1261" spans="1:10" x14ac:dyDescent="0.2">
      <c r="A1261" s="27"/>
      <c r="C1261"/>
      <c r="D1261"/>
      <c r="E1261"/>
      <c r="F1261"/>
      <c r="G1261"/>
      <c r="H1261"/>
      <c r="I1261"/>
      <c r="J1261"/>
    </row>
    <row r="1262" spans="1:10" x14ac:dyDescent="0.2">
      <c r="A1262" s="27"/>
      <c r="C1262"/>
      <c r="D1262"/>
      <c r="E1262"/>
      <c r="F1262"/>
      <c r="G1262"/>
      <c r="H1262"/>
      <c r="I1262"/>
      <c r="J1262"/>
    </row>
    <row r="1263" spans="1:10" x14ac:dyDescent="0.2">
      <c r="A1263" s="27"/>
      <c r="C1263"/>
      <c r="D1263"/>
      <c r="E1263"/>
      <c r="F1263"/>
      <c r="G1263"/>
      <c r="H1263"/>
      <c r="I1263"/>
      <c r="J1263"/>
    </row>
    <row r="1264" spans="1:10" x14ac:dyDescent="0.2">
      <c r="A1264" s="27"/>
      <c r="C1264"/>
      <c r="D1264"/>
      <c r="E1264"/>
      <c r="F1264"/>
      <c r="G1264"/>
      <c r="H1264"/>
      <c r="I1264"/>
      <c r="J1264"/>
    </row>
    <row r="1265" spans="1:10" x14ac:dyDescent="0.2">
      <c r="A1265" s="27"/>
      <c r="C1265"/>
      <c r="D1265"/>
      <c r="E1265"/>
      <c r="F1265"/>
      <c r="G1265"/>
      <c r="H1265"/>
      <c r="I1265"/>
      <c r="J1265"/>
    </row>
    <row r="1266" spans="1:10" x14ac:dyDescent="0.2">
      <c r="A1266" s="27"/>
      <c r="C1266"/>
      <c r="D1266"/>
      <c r="E1266"/>
      <c r="F1266"/>
      <c r="G1266"/>
      <c r="H1266"/>
      <c r="I1266"/>
      <c r="J1266"/>
    </row>
    <row r="1267" spans="1:10" x14ac:dyDescent="0.2">
      <c r="A1267" s="27"/>
      <c r="C1267"/>
      <c r="D1267"/>
      <c r="E1267"/>
      <c r="F1267"/>
      <c r="G1267"/>
      <c r="H1267"/>
      <c r="I1267"/>
      <c r="J1267"/>
    </row>
    <row r="1268" spans="1:10" x14ac:dyDescent="0.2">
      <c r="A1268" s="27"/>
      <c r="C1268"/>
      <c r="D1268"/>
      <c r="E1268"/>
      <c r="F1268"/>
      <c r="G1268"/>
      <c r="H1268"/>
      <c r="I1268"/>
      <c r="J1268"/>
    </row>
    <row r="1269" spans="1:10" x14ac:dyDescent="0.2">
      <c r="A1269" s="27"/>
      <c r="C1269"/>
      <c r="D1269"/>
      <c r="E1269"/>
      <c r="F1269"/>
      <c r="G1269"/>
      <c r="H1269"/>
      <c r="I1269"/>
      <c r="J1269"/>
    </row>
    <row r="1270" spans="1:10" x14ac:dyDescent="0.2">
      <c r="A1270" s="27"/>
      <c r="C1270"/>
      <c r="D1270"/>
      <c r="E1270"/>
      <c r="F1270"/>
      <c r="G1270"/>
      <c r="H1270"/>
      <c r="I1270"/>
      <c r="J1270"/>
    </row>
    <row r="1271" spans="1:10" x14ac:dyDescent="0.2">
      <c r="A1271" s="27"/>
      <c r="C1271"/>
      <c r="D1271"/>
      <c r="E1271"/>
      <c r="F1271"/>
      <c r="G1271"/>
      <c r="H1271"/>
      <c r="I1271"/>
      <c r="J1271"/>
    </row>
    <row r="1272" spans="1:10" x14ac:dyDescent="0.2">
      <c r="A1272" s="27"/>
      <c r="C1272"/>
      <c r="D1272"/>
      <c r="E1272"/>
      <c r="F1272"/>
      <c r="G1272"/>
      <c r="H1272"/>
      <c r="I1272"/>
      <c r="J1272"/>
    </row>
    <row r="1273" spans="1:10" x14ac:dyDescent="0.2">
      <c r="A1273" s="27"/>
      <c r="C1273"/>
      <c r="D1273"/>
      <c r="E1273"/>
      <c r="F1273"/>
      <c r="G1273"/>
      <c r="H1273"/>
      <c r="I1273"/>
      <c r="J1273"/>
    </row>
    <row r="1274" spans="1:10" x14ac:dyDescent="0.2">
      <c r="A1274" s="27"/>
      <c r="C1274"/>
      <c r="D1274"/>
      <c r="E1274"/>
      <c r="F1274"/>
      <c r="G1274"/>
      <c r="H1274"/>
      <c r="I1274"/>
      <c r="J1274"/>
    </row>
    <row r="1275" spans="1:10" x14ac:dyDescent="0.2">
      <c r="A1275" s="27"/>
      <c r="C1275"/>
      <c r="D1275"/>
      <c r="E1275"/>
      <c r="F1275"/>
      <c r="G1275"/>
      <c r="H1275"/>
      <c r="I1275"/>
      <c r="J1275"/>
    </row>
    <row r="1276" spans="1:10" x14ac:dyDescent="0.2">
      <c r="A1276" s="27"/>
      <c r="C1276"/>
      <c r="D1276"/>
      <c r="E1276"/>
      <c r="F1276"/>
      <c r="G1276"/>
      <c r="H1276"/>
      <c r="I1276"/>
      <c r="J1276"/>
    </row>
    <row r="1277" spans="1:10" x14ac:dyDescent="0.2">
      <c r="A1277" s="27"/>
      <c r="C1277"/>
      <c r="D1277"/>
      <c r="E1277"/>
      <c r="F1277"/>
      <c r="G1277"/>
      <c r="H1277"/>
      <c r="I1277"/>
      <c r="J1277"/>
    </row>
    <row r="1278" spans="1:10" x14ac:dyDescent="0.2">
      <c r="A1278" s="27"/>
      <c r="C1278"/>
      <c r="D1278"/>
      <c r="E1278"/>
      <c r="F1278"/>
      <c r="G1278"/>
      <c r="H1278"/>
      <c r="I1278"/>
      <c r="J1278"/>
    </row>
    <row r="1279" spans="1:10" x14ac:dyDescent="0.2">
      <c r="A1279" s="27"/>
      <c r="C1279"/>
      <c r="D1279"/>
      <c r="E1279"/>
      <c r="F1279"/>
      <c r="G1279"/>
      <c r="H1279"/>
      <c r="I1279"/>
      <c r="J1279"/>
    </row>
    <row r="1280" spans="1:10" x14ac:dyDescent="0.2">
      <c r="A1280" s="27"/>
      <c r="C1280"/>
      <c r="D1280"/>
      <c r="E1280"/>
      <c r="F1280"/>
      <c r="G1280"/>
      <c r="H1280"/>
      <c r="I1280"/>
      <c r="J1280"/>
    </row>
    <row r="1281" spans="1:10" x14ac:dyDescent="0.2">
      <c r="A1281" s="27"/>
      <c r="C1281"/>
      <c r="D1281"/>
      <c r="E1281"/>
      <c r="F1281"/>
      <c r="G1281"/>
      <c r="H1281"/>
      <c r="I1281"/>
      <c r="J1281"/>
    </row>
    <row r="1282" spans="1:10" x14ac:dyDescent="0.2">
      <c r="A1282" s="27"/>
      <c r="C1282"/>
      <c r="D1282"/>
      <c r="E1282"/>
      <c r="F1282"/>
      <c r="G1282"/>
      <c r="H1282"/>
      <c r="I1282"/>
      <c r="J1282"/>
    </row>
    <row r="1283" spans="1:10" x14ac:dyDescent="0.2">
      <c r="A1283" s="27"/>
      <c r="C1283"/>
      <c r="D1283"/>
      <c r="E1283"/>
      <c r="F1283"/>
      <c r="G1283"/>
      <c r="H1283"/>
      <c r="I1283"/>
      <c r="J1283"/>
    </row>
    <row r="1284" spans="1:10" x14ac:dyDescent="0.2">
      <c r="A1284" s="27"/>
      <c r="C1284"/>
      <c r="D1284"/>
      <c r="E1284"/>
      <c r="F1284"/>
      <c r="G1284"/>
      <c r="H1284"/>
      <c r="I1284"/>
      <c r="J1284"/>
    </row>
    <row r="1285" spans="1:10" x14ac:dyDescent="0.2">
      <c r="A1285" s="27"/>
      <c r="C1285"/>
      <c r="D1285"/>
      <c r="E1285"/>
      <c r="F1285"/>
      <c r="G1285"/>
      <c r="H1285"/>
      <c r="I1285"/>
      <c r="J1285"/>
    </row>
    <row r="1286" spans="1:10" x14ac:dyDescent="0.2">
      <c r="A1286" s="27"/>
      <c r="C1286"/>
      <c r="D1286"/>
      <c r="E1286"/>
      <c r="F1286"/>
      <c r="G1286"/>
      <c r="H1286"/>
      <c r="I1286"/>
      <c r="J1286"/>
    </row>
    <row r="1287" spans="1:10" x14ac:dyDescent="0.2">
      <c r="A1287" s="27"/>
      <c r="C1287"/>
      <c r="D1287"/>
      <c r="E1287"/>
      <c r="F1287"/>
      <c r="G1287"/>
      <c r="H1287"/>
      <c r="I1287"/>
      <c r="J1287"/>
    </row>
    <row r="1288" spans="1:10" x14ac:dyDescent="0.2">
      <c r="A1288" s="27"/>
      <c r="C1288"/>
      <c r="D1288"/>
      <c r="E1288"/>
      <c r="F1288"/>
      <c r="G1288"/>
      <c r="H1288"/>
      <c r="I1288"/>
      <c r="J1288"/>
    </row>
    <row r="1289" spans="1:10" x14ac:dyDescent="0.2">
      <c r="A1289" s="27"/>
      <c r="C1289"/>
      <c r="D1289"/>
      <c r="E1289"/>
      <c r="F1289"/>
      <c r="G1289"/>
      <c r="H1289"/>
      <c r="I1289"/>
      <c r="J1289"/>
    </row>
    <row r="1290" spans="1:10" x14ac:dyDescent="0.2">
      <c r="A1290" s="27"/>
      <c r="C1290"/>
      <c r="D1290"/>
      <c r="E1290"/>
      <c r="F1290"/>
      <c r="G1290"/>
      <c r="H1290"/>
      <c r="I1290"/>
      <c r="J1290"/>
    </row>
    <row r="1291" spans="1:10" x14ac:dyDescent="0.2">
      <c r="A1291" s="27"/>
      <c r="C1291"/>
      <c r="D1291"/>
      <c r="E1291"/>
      <c r="F1291"/>
      <c r="G1291"/>
      <c r="H1291"/>
      <c r="I1291"/>
      <c r="J1291"/>
    </row>
    <row r="1292" spans="1:10" x14ac:dyDescent="0.2">
      <c r="A1292" s="27"/>
      <c r="C1292"/>
      <c r="D1292"/>
      <c r="E1292"/>
      <c r="F1292"/>
      <c r="G1292"/>
      <c r="H1292"/>
      <c r="I1292"/>
      <c r="J1292"/>
    </row>
    <row r="1293" spans="1:10" x14ac:dyDescent="0.2">
      <c r="A1293" s="27"/>
      <c r="C1293"/>
      <c r="D1293"/>
      <c r="E1293"/>
      <c r="F1293"/>
      <c r="G1293"/>
      <c r="H1293"/>
      <c r="I1293"/>
      <c r="J1293"/>
    </row>
    <row r="1294" spans="1:10" x14ac:dyDescent="0.2">
      <c r="A1294" s="27"/>
      <c r="C1294"/>
      <c r="D1294"/>
      <c r="E1294"/>
      <c r="F1294"/>
      <c r="G1294"/>
      <c r="H1294"/>
      <c r="I1294"/>
      <c r="J1294"/>
    </row>
    <row r="1295" spans="1:10" x14ac:dyDescent="0.2">
      <c r="A1295" s="27"/>
      <c r="C1295"/>
      <c r="D1295"/>
      <c r="E1295"/>
      <c r="F1295"/>
      <c r="G1295"/>
      <c r="H1295"/>
      <c r="I1295"/>
      <c r="J1295"/>
    </row>
    <row r="1296" spans="1:10" x14ac:dyDescent="0.2">
      <c r="A1296" s="27"/>
      <c r="C1296"/>
      <c r="D1296"/>
      <c r="E1296"/>
      <c r="F1296"/>
      <c r="G1296"/>
      <c r="H1296"/>
      <c r="I1296"/>
      <c r="J1296"/>
    </row>
    <row r="1297" spans="1:10" x14ac:dyDescent="0.2">
      <c r="A1297" s="27"/>
      <c r="C1297"/>
      <c r="D1297"/>
      <c r="E1297"/>
      <c r="F1297"/>
      <c r="G1297"/>
      <c r="H1297"/>
      <c r="I1297"/>
      <c r="J1297"/>
    </row>
    <row r="1298" spans="1:10" x14ac:dyDescent="0.2">
      <c r="A1298" s="27"/>
      <c r="C1298"/>
      <c r="D1298"/>
      <c r="E1298"/>
      <c r="F1298"/>
      <c r="G1298"/>
      <c r="H1298"/>
      <c r="I1298"/>
      <c r="J1298"/>
    </row>
    <row r="1299" spans="1:10" x14ac:dyDescent="0.2">
      <c r="A1299" s="27"/>
      <c r="C1299"/>
      <c r="D1299"/>
      <c r="E1299"/>
      <c r="F1299"/>
      <c r="G1299"/>
      <c r="H1299"/>
      <c r="I1299"/>
      <c r="J1299"/>
    </row>
    <row r="1300" spans="1:10" x14ac:dyDescent="0.2">
      <c r="A1300" s="27"/>
      <c r="C1300"/>
      <c r="D1300"/>
      <c r="E1300"/>
      <c r="F1300"/>
      <c r="G1300"/>
      <c r="H1300"/>
      <c r="I1300"/>
      <c r="J1300"/>
    </row>
    <row r="1301" spans="1:10" x14ac:dyDescent="0.2">
      <c r="A1301" s="27"/>
      <c r="C1301"/>
      <c r="D1301"/>
      <c r="E1301"/>
      <c r="F1301"/>
      <c r="G1301"/>
      <c r="H1301"/>
      <c r="I1301"/>
      <c r="J1301"/>
    </row>
    <row r="1302" spans="1:10" x14ac:dyDescent="0.2">
      <c r="A1302" s="27"/>
      <c r="C1302"/>
      <c r="D1302"/>
      <c r="E1302"/>
      <c r="F1302"/>
      <c r="G1302"/>
      <c r="H1302"/>
      <c r="I1302"/>
      <c r="J1302"/>
    </row>
    <row r="1303" spans="1:10" x14ac:dyDescent="0.2">
      <c r="A1303" s="27"/>
      <c r="C1303"/>
      <c r="D1303"/>
      <c r="E1303"/>
      <c r="F1303"/>
      <c r="G1303"/>
      <c r="H1303"/>
      <c r="I1303"/>
      <c r="J1303"/>
    </row>
    <row r="1304" spans="1:10" x14ac:dyDescent="0.2">
      <c r="A1304" s="27"/>
      <c r="C1304"/>
      <c r="D1304"/>
      <c r="E1304"/>
      <c r="F1304"/>
      <c r="G1304"/>
      <c r="H1304"/>
      <c r="I1304"/>
      <c r="J1304"/>
    </row>
    <row r="1305" spans="1:10" x14ac:dyDescent="0.2">
      <c r="A1305" s="27"/>
      <c r="C1305"/>
      <c r="D1305"/>
      <c r="E1305"/>
      <c r="F1305"/>
      <c r="G1305"/>
      <c r="H1305"/>
      <c r="I1305"/>
      <c r="J1305"/>
    </row>
    <row r="1306" spans="1:10" x14ac:dyDescent="0.2">
      <c r="A1306" s="27"/>
      <c r="C1306"/>
      <c r="D1306"/>
      <c r="E1306"/>
      <c r="F1306"/>
      <c r="G1306"/>
      <c r="H1306"/>
      <c r="I1306"/>
      <c r="J1306"/>
    </row>
    <row r="1307" spans="1:10" x14ac:dyDescent="0.2">
      <c r="A1307" s="27"/>
      <c r="C1307"/>
      <c r="D1307"/>
      <c r="E1307"/>
      <c r="F1307"/>
      <c r="G1307"/>
      <c r="H1307"/>
      <c r="I1307"/>
      <c r="J1307"/>
    </row>
    <row r="1308" spans="1:10" x14ac:dyDescent="0.2">
      <c r="A1308" s="27"/>
      <c r="C1308"/>
      <c r="D1308"/>
      <c r="E1308"/>
      <c r="F1308"/>
      <c r="G1308"/>
      <c r="H1308"/>
      <c r="I1308"/>
      <c r="J1308"/>
    </row>
    <row r="1309" spans="1:10" x14ac:dyDescent="0.2">
      <c r="A1309" s="27"/>
      <c r="C1309"/>
      <c r="D1309"/>
      <c r="E1309"/>
      <c r="F1309"/>
      <c r="G1309"/>
      <c r="H1309"/>
      <c r="I1309"/>
      <c r="J1309"/>
    </row>
    <row r="1310" spans="1:10" x14ac:dyDescent="0.2">
      <c r="A1310" s="27"/>
      <c r="C1310"/>
      <c r="D1310"/>
      <c r="E1310"/>
      <c r="F1310"/>
      <c r="G1310"/>
      <c r="H1310"/>
      <c r="I1310"/>
      <c r="J1310"/>
    </row>
    <row r="1311" spans="1:10" x14ac:dyDescent="0.2">
      <c r="A1311" s="27"/>
      <c r="C1311"/>
      <c r="D1311"/>
      <c r="E1311"/>
      <c r="F1311"/>
      <c r="G1311"/>
      <c r="H1311"/>
      <c r="I1311"/>
      <c r="J1311"/>
    </row>
    <row r="1312" spans="1:10" x14ac:dyDescent="0.2">
      <c r="A1312" s="27"/>
      <c r="C1312"/>
      <c r="D1312"/>
      <c r="E1312"/>
      <c r="F1312"/>
      <c r="G1312"/>
      <c r="H1312"/>
      <c r="I1312"/>
      <c r="J1312"/>
    </row>
    <row r="1313" spans="1:10" x14ac:dyDescent="0.2">
      <c r="A1313" s="27"/>
      <c r="C1313"/>
      <c r="D1313"/>
      <c r="E1313"/>
      <c r="F1313"/>
      <c r="G1313"/>
      <c r="H1313"/>
      <c r="I1313"/>
      <c r="J1313"/>
    </row>
    <row r="1314" spans="1:10" x14ac:dyDescent="0.2">
      <c r="A1314" s="27"/>
      <c r="C1314"/>
      <c r="D1314"/>
      <c r="E1314"/>
      <c r="F1314"/>
      <c r="G1314"/>
      <c r="H1314"/>
      <c r="I1314"/>
      <c r="J1314"/>
    </row>
    <row r="1315" spans="1:10" x14ac:dyDescent="0.2">
      <c r="A1315" s="27"/>
      <c r="C1315"/>
      <c r="D1315"/>
      <c r="E1315"/>
      <c r="F1315"/>
      <c r="G1315"/>
      <c r="H1315"/>
      <c r="I1315"/>
      <c r="J1315"/>
    </row>
    <row r="1316" spans="1:10" x14ac:dyDescent="0.2">
      <c r="A1316" s="27"/>
      <c r="C1316"/>
      <c r="D1316"/>
      <c r="E1316"/>
      <c r="F1316"/>
      <c r="G1316"/>
      <c r="H1316"/>
      <c r="I1316"/>
      <c r="J1316"/>
    </row>
    <row r="1317" spans="1:10" x14ac:dyDescent="0.2">
      <c r="A1317" s="27"/>
      <c r="C1317"/>
      <c r="D1317"/>
      <c r="E1317"/>
      <c r="F1317"/>
      <c r="G1317"/>
      <c r="H1317"/>
      <c r="I1317"/>
      <c r="J1317"/>
    </row>
    <row r="1318" spans="1:10" x14ac:dyDescent="0.2">
      <c r="A1318" s="27"/>
      <c r="C1318"/>
      <c r="D1318"/>
      <c r="E1318"/>
      <c r="F1318"/>
      <c r="G1318"/>
      <c r="H1318"/>
      <c r="I1318"/>
      <c r="J1318"/>
    </row>
    <row r="1319" spans="1:10" x14ac:dyDescent="0.2">
      <c r="A1319" s="27"/>
      <c r="C1319"/>
      <c r="D1319"/>
      <c r="E1319"/>
      <c r="F1319"/>
      <c r="G1319"/>
      <c r="H1319"/>
      <c r="I1319"/>
      <c r="J1319"/>
    </row>
    <row r="1320" spans="1:10" x14ac:dyDescent="0.2">
      <c r="A1320" s="27"/>
      <c r="C1320"/>
      <c r="D1320"/>
      <c r="E1320"/>
      <c r="F1320"/>
      <c r="G1320"/>
      <c r="H1320"/>
      <c r="I1320"/>
      <c r="J1320"/>
    </row>
    <row r="1321" spans="1:10" x14ac:dyDescent="0.2">
      <c r="A1321" s="27"/>
      <c r="C1321"/>
      <c r="D1321"/>
      <c r="E1321"/>
      <c r="F1321"/>
      <c r="G1321"/>
      <c r="H1321"/>
      <c r="I1321"/>
      <c r="J1321"/>
    </row>
    <row r="1322" spans="1:10" x14ac:dyDescent="0.2">
      <c r="A1322" s="27"/>
      <c r="C1322"/>
      <c r="D1322"/>
      <c r="E1322"/>
      <c r="F1322"/>
      <c r="G1322"/>
      <c r="H1322"/>
      <c r="I1322"/>
      <c r="J1322"/>
    </row>
    <row r="1323" spans="1:10" x14ac:dyDescent="0.2">
      <c r="A1323" s="27"/>
      <c r="C1323"/>
      <c r="D1323"/>
      <c r="E1323"/>
      <c r="F1323"/>
      <c r="G1323"/>
      <c r="H1323"/>
      <c r="I1323"/>
      <c r="J1323"/>
    </row>
    <row r="1324" spans="1:10" x14ac:dyDescent="0.2">
      <c r="A1324" s="27"/>
      <c r="C1324"/>
      <c r="D1324"/>
      <c r="E1324"/>
      <c r="F1324"/>
      <c r="G1324"/>
      <c r="H1324"/>
      <c r="I1324"/>
      <c r="J1324"/>
    </row>
    <row r="1325" spans="1:10" x14ac:dyDescent="0.2">
      <c r="A1325" s="27"/>
      <c r="C1325"/>
      <c r="D1325"/>
      <c r="E1325"/>
      <c r="F1325"/>
      <c r="G1325"/>
      <c r="H1325"/>
      <c r="I1325"/>
      <c r="J1325"/>
    </row>
    <row r="1326" spans="1:10" x14ac:dyDescent="0.2">
      <c r="A1326" s="27"/>
      <c r="C1326"/>
      <c r="D1326"/>
      <c r="E1326"/>
      <c r="F1326"/>
      <c r="G1326"/>
      <c r="H1326"/>
      <c r="I1326"/>
      <c r="J1326"/>
    </row>
    <row r="1327" spans="1:10" x14ac:dyDescent="0.2">
      <c r="A1327" s="27"/>
      <c r="C1327"/>
      <c r="D1327"/>
      <c r="E1327"/>
      <c r="F1327"/>
      <c r="G1327"/>
      <c r="H1327"/>
      <c r="I1327"/>
      <c r="J1327"/>
    </row>
    <row r="1328" spans="1:10" x14ac:dyDescent="0.2">
      <c r="A1328" s="27"/>
      <c r="C1328"/>
      <c r="D1328"/>
      <c r="E1328"/>
      <c r="F1328"/>
      <c r="G1328"/>
      <c r="H1328"/>
      <c r="I1328"/>
      <c r="J1328"/>
    </row>
    <row r="1329" spans="1:10" x14ac:dyDescent="0.2">
      <c r="A1329" s="27"/>
      <c r="C1329"/>
      <c r="D1329"/>
      <c r="E1329"/>
      <c r="F1329"/>
      <c r="G1329"/>
      <c r="H1329"/>
      <c r="I1329"/>
      <c r="J1329"/>
    </row>
    <row r="1330" spans="1:10" x14ac:dyDescent="0.2">
      <c r="A1330" s="27"/>
      <c r="C1330"/>
      <c r="D1330"/>
      <c r="E1330"/>
      <c r="F1330"/>
      <c r="G1330"/>
      <c r="H1330"/>
      <c r="I1330"/>
      <c r="J1330"/>
    </row>
    <row r="1331" spans="1:10" x14ac:dyDescent="0.2">
      <c r="A1331" s="27"/>
      <c r="C1331"/>
      <c r="D1331"/>
      <c r="E1331"/>
      <c r="F1331"/>
      <c r="G1331"/>
      <c r="H1331"/>
      <c r="I1331"/>
      <c r="J1331"/>
    </row>
    <row r="1332" spans="1:10" x14ac:dyDescent="0.2">
      <c r="A1332" s="27"/>
      <c r="C1332"/>
      <c r="D1332"/>
      <c r="E1332"/>
      <c r="F1332"/>
      <c r="G1332"/>
      <c r="H1332"/>
      <c r="I1332"/>
      <c r="J1332"/>
    </row>
    <row r="1333" spans="1:10" x14ac:dyDescent="0.2">
      <c r="A1333" s="27"/>
      <c r="C1333"/>
      <c r="D1333"/>
      <c r="E1333"/>
      <c r="F1333"/>
      <c r="G1333"/>
      <c r="H1333"/>
      <c r="I1333"/>
      <c r="J1333"/>
    </row>
    <row r="1334" spans="1:10" x14ac:dyDescent="0.2">
      <c r="A1334" s="27"/>
      <c r="C1334"/>
      <c r="D1334"/>
      <c r="E1334"/>
      <c r="F1334"/>
      <c r="G1334"/>
      <c r="H1334"/>
      <c r="I1334"/>
      <c r="J1334"/>
    </row>
    <row r="1335" spans="1:10" x14ac:dyDescent="0.2">
      <c r="A1335" s="27"/>
      <c r="C1335"/>
      <c r="D1335"/>
      <c r="E1335"/>
      <c r="F1335"/>
      <c r="G1335"/>
      <c r="H1335"/>
      <c r="I1335"/>
      <c r="J1335"/>
    </row>
    <row r="1336" spans="1:10" x14ac:dyDescent="0.2">
      <c r="A1336" s="27"/>
      <c r="C1336"/>
      <c r="D1336"/>
      <c r="E1336"/>
      <c r="F1336"/>
      <c r="G1336"/>
      <c r="H1336"/>
      <c r="I1336"/>
      <c r="J1336"/>
    </row>
    <row r="1337" spans="1:10" x14ac:dyDescent="0.2">
      <c r="A1337" s="27"/>
      <c r="C1337"/>
      <c r="D1337"/>
      <c r="E1337"/>
      <c r="F1337"/>
      <c r="G1337"/>
      <c r="H1337"/>
      <c r="I1337"/>
      <c r="J1337"/>
    </row>
    <row r="1338" spans="1:10" x14ac:dyDescent="0.2">
      <c r="A1338" s="27"/>
      <c r="C1338"/>
      <c r="D1338"/>
      <c r="E1338"/>
      <c r="F1338"/>
      <c r="G1338"/>
      <c r="H1338"/>
      <c r="I1338"/>
      <c r="J1338"/>
    </row>
    <row r="1339" spans="1:10" x14ac:dyDescent="0.2">
      <c r="A1339" s="27"/>
      <c r="C1339"/>
      <c r="D1339"/>
      <c r="E1339"/>
      <c r="F1339"/>
      <c r="G1339"/>
      <c r="H1339"/>
      <c r="I1339"/>
      <c r="J1339"/>
    </row>
    <row r="1340" spans="1:10" x14ac:dyDescent="0.2">
      <c r="A1340" s="27"/>
      <c r="C1340"/>
      <c r="D1340"/>
      <c r="E1340"/>
      <c r="F1340"/>
      <c r="G1340"/>
      <c r="H1340"/>
      <c r="I1340"/>
      <c r="J1340"/>
    </row>
    <row r="1341" spans="1:10" x14ac:dyDescent="0.2">
      <c r="A1341" s="27"/>
      <c r="C1341"/>
      <c r="D1341"/>
      <c r="E1341"/>
      <c r="F1341"/>
      <c r="G1341"/>
      <c r="H1341"/>
      <c r="I1341"/>
      <c r="J1341"/>
    </row>
    <row r="1342" spans="1:10" x14ac:dyDescent="0.2">
      <c r="A1342" s="27"/>
      <c r="C1342"/>
      <c r="D1342"/>
      <c r="E1342"/>
      <c r="F1342"/>
      <c r="G1342"/>
      <c r="H1342"/>
      <c r="I1342"/>
      <c r="J1342"/>
    </row>
    <row r="1343" spans="1:10" x14ac:dyDescent="0.2">
      <c r="A1343" s="27"/>
      <c r="C1343"/>
      <c r="D1343"/>
      <c r="E1343"/>
      <c r="F1343"/>
      <c r="G1343"/>
      <c r="H1343"/>
      <c r="I1343"/>
      <c r="J1343"/>
    </row>
    <row r="1344" spans="1:10" x14ac:dyDescent="0.2">
      <c r="A1344" s="27"/>
      <c r="C1344"/>
      <c r="D1344"/>
      <c r="E1344"/>
      <c r="F1344"/>
      <c r="G1344"/>
      <c r="H1344"/>
      <c r="I1344"/>
      <c r="J1344"/>
    </row>
    <row r="1345" spans="1:10" x14ac:dyDescent="0.2">
      <c r="A1345" s="27"/>
      <c r="C1345"/>
      <c r="D1345"/>
      <c r="E1345"/>
      <c r="F1345"/>
      <c r="G1345"/>
      <c r="H1345"/>
      <c r="I1345"/>
      <c r="J1345"/>
    </row>
    <row r="1346" spans="1:10" x14ac:dyDescent="0.2">
      <c r="A1346" s="27"/>
      <c r="C1346"/>
      <c r="D1346"/>
      <c r="E1346"/>
      <c r="F1346"/>
      <c r="G1346"/>
      <c r="H1346"/>
      <c r="I1346"/>
      <c r="J1346"/>
    </row>
    <row r="1347" spans="1:10" x14ac:dyDescent="0.2">
      <c r="A1347" s="27"/>
      <c r="C1347"/>
      <c r="D1347"/>
      <c r="E1347"/>
      <c r="F1347"/>
      <c r="G1347"/>
      <c r="H1347"/>
      <c r="I1347"/>
      <c r="J1347"/>
    </row>
    <row r="1348" spans="1:10" x14ac:dyDescent="0.2">
      <c r="A1348" s="27"/>
      <c r="C1348"/>
      <c r="D1348"/>
      <c r="E1348"/>
      <c r="F1348"/>
      <c r="G1348"/>
      <c r="H1348"/>
      <c r="I1348"/>
      <c r="J1348"/>
    </row>
    <row r="1349" spans="1:10" x14ac:dyDescent="0.2">
      <c r="A1349" s="27"/>
      <c r="C1349"/>
      <c r="D1349"/>
      <c r="E1349"/>
      <c r="F1349"/>
      <c r="G1349"/>
      <c r="H1349"/>
      <c r="I1349"/>
      <c r="J1349"/>
    </row>
    <row r="1350" spans="1:10" x14ac:dyDescent="0.2">
      <c r="A1350" s="27"/>
      <c r="C1350"/>
      <c r="D1350"/>
      <c r="E1350"/>
      <c r="F1350"/>
      <c r="G1350"/>
      <c r="H1350"/>
      <c r="I1350"/>
      <c r="J1350"/>
    </row>
    <row r="1351" spans="1:10" x14ac:dyDescent="0.2">
      <c r="A1351" s="27"/>
      <c r="C1351"/>
      <c r="D1351"/>
      <c r="E1351"/>
      <c r="F1351"/>
      <c r="G1351"/>
      <c r="H1351"/>
      <c r="I1351"/>
      <c r="J1351"/>
    </row>
    <row r="1352" spans="1:10" x14ac:dyDescent="0.2">
      <c r="A1352" s="27"/>
      <c r="C1352"/>
      <c r="D1352"/>
      <c r="E1352"/>
      <c r="F1352"/>
      <c r="G1352"/>
      <c r="H1352"/>
      <c r="I1352"/>
      <c r="J1352"/>
    </row>
    <row r="1353" spans="1:10" x14ac:dyDescent="0.2">
      <c r="A1353" s="27"/>
      <c r="C1353"/>
      <c r="D1353"/>
      <c r="E1353"/>
      <c r="F1353"/>
      <c r="G1353"/>
      <c r="H1353"/>
      <c r="I1353"/>
      <c r="J1353"/>
    </row>
    <row r="1354" spans="1:10" x14ac:dyDescent="0.2">
      <c r="A1354" s="27"/>
      <c r="C1354"/>
      <c r="D1354"/>
      <c r="E1354"/>
      <c r="F1354"/>
      <c r="G1354"/>
      <c r="H1354"/>
      <c r="I1354"/>
      <c r="J1354"/>
    </row>
    <row r="1355" spans="1:10" x14ac:dyDescent="0.2">
      <c r="A1355" s="27"/>
      <c r="C1355"/>
      <c r="D1355"/>
      <c r="E1355"/>
      <c r="F1355"/>
      <c r="G1355"/>
      <c r="H1355"/>
      <c r="I1355"/>
      <c r="J1355"/>
    </row>
    <row r="1356" spans="1:10" x14ac:dyDescent="0.2">
      <c r="A1356" s="27"/>
      <c r="C1356"/>
      <c r="D1356"/>
      <c r="E1356"/>
      <c r="F1356"/>
      <c r="G1356"/>
      <c r="H1356"/>
      <c r="I1356"/>
      <c r="J1356"/>
    </row>
    <row r="1357" spans="1:10" x14ac:dyDescent="0.2">
      <c r="A1357" s="27"/>
      <c r="C1357"/>
      <c r="D1357"/>
      <c r="E1357"/>
      <c r="F1357"/>
      <c r="G1357"/>
      <c r="H1357"/>
      <c r="I1357"/>
      <c r="J1357"/>
    </row>
    <row r="1358" spans="1:10" x14ac:dyDescent="0.2">
      <c r="A1358" s="27"/>
      <c r="C1358"/>
      <c r="D1358"/>
      <c r="E1358"/>
      <c r="F1358"/>
      <c r="G1358"/>
      <c r="H1358"/>
      <c r="I1358"/>
      <c r="J1358"/>
    </row>
    <row r="1359" spans="1:10" x14ac:dyDescent="0.2">
      <c r="A1359" s="27"/>
      <c r="C1359"/>
      <c r="D1359"/>
      <c r="E1359"/>
      <c r="F1359"/>
      <c r="G1359"/>
      <c r="H1359"/>
      <c r="I1359"/>
      <c r="J1359"/>
    </row>
    <row r="1360" spans="1:10" x14ac:dyDescent="0.2">
      <c r="A1360" s="27"/>
      <c r="C1360"/>
      <c r="D1360"/>
      <c r="E1360"/>
      <c r="F1360"/>
      <c r="G1360"/>
      <c r="H1360"/>
      <c r="I1360"/>
      <c r="J1360"/>
    </row>
    <row r="1361" spans="1:10" x14ac:dyDescent="0.2">
      <c r="A1361" s="27"/>
      <c r="C1361"/>
      <c r="D1361"/>
      <c r="E1361"/>
      <c r="F1361"/>
      <c r="G1361"/>
      <c r="H1361"/>
      <c r="I1361"/>
      <c r="J1361"/>
    </row>
    <row r="1362" spans="1:10" x14ac:dyDescent="0.2">
      <c r="A1362" s="27"/>
      <c r="C1362"/>
      <c r="D1362"/>
      <c r="E1362"/>
      <c r="F1362"/>
      <c r="G1362"/>
      <c r="H1362"/>
      <c r="I1362"/>
      <c r="J1362"/>
    </row>
    <row r="1363" spans="1:10" x14ac:dyDescent="0.2">
      <c r="A1363" s="27"/>
      <c r="C1363"/>
      <c r="D1363"/>
      <c r="E1363"/>
      <c r="F1363"/>
      <c r="G1363"/>
      <c r="H1363"/>
      <c r="I1363"/>
      <c r="J1363"/>
    </row>
    <row r="1364" spans="1:10" x14ac:dyDescent="0.2">
      <c r="A1364" s="27"/>
      <c r="C1364"/>
      <c r="D1364"/>
      <c r="E1364"/>
      <c r="F1364"/>
      <c r="G1364"/>
      <c r="H1364"/>
      <c r="I1364"/>
      <c r="J1364"/>
    </row>
    <row r="1365" spans="1:10" x14ac:dyDescent="0.2">
      <c r="A1365" s="27"/>
      <c r="C1365"/>
      <c r="D1365"/>
      <c r="E1365"/>
      <c r="F1365"/>
      <c r="G1365"/>
      <c r="H1365"/>
      <c r="I1365"/>
      <c r="J1365"/>
    </row>
    <row r="1366" spans="1:10" x14ac:dyDescent="0.2">
      <c r="A1366" s="27"/>
      <c r="C1366"/>
      <c r="D1366"/>
      <c r="E1366"/>
      <c r="F1366"/>
      <c r="G1366"/>
      <c r="H1366"/>
      <c r="I1366"/>
      <c r="J1366"/>
    </row>
    <row r="1367" spans="1:10" x14ac:dyDescent="0.2">
      <c r="A1367" s="27"/>
      <c r="C1367"/>
      <c r="D1367"/>
      <c r="E1367"/>
      <c r="F1367"/>
      <c r="G1367"/>
      <c r="H1367"/>
      <c r="I1367"/>
      <c r="J1367"/>
    </row>
    <row r="1368" spans="1:10" x14ac:dyDescent="0.2">
      <c r="A1368" s="27"/>
      <c r="C1368"/>
      <c r="D1368"/>
      <c r="E1368"/>
      <c r="F1368"/>
      <c r="G1368"/>
      <c r="H1368"/>
      <c r="I1368"/>
      <c r="J1368"/>
    </row>
    <row r="1369" spans="1:10" x14ac:dyDescent="0.2">
      <c r="A1369" s="27"/>
      <c r="C1369"/>
      <c r="D1369"/>
      <c r="E1369"/>
      <c r="F1369"/>
      <c r="G1369"/>
      <c r="H1369"/>
      <c r="I1369"/>
      <c r="J1369"/>
    </row>
    <row r="1370" spans="1:10" x14ac:dyDescent="0.2">
      <c r="A1370" s="27"/>
      <c r="C1370"/>
      <c r="D1370"/>
      <c r="E1370"/>
      <c r="F1370"/>
      <c r="G1370"/>
      <c r="H1370"/>
      <c r="I1370"/>
      <c r="J1370"/>
    </row>
    <row r="1371" spans="1:10" x14ac:dyDescent="0.2">
      <c r="A1371" s="27"/>
      <c r="C1371"/>
      <c r="D1371"/>
      <c r="E1371"/>
      <c r="F1371"/>
      <c r="G1371"/>
      <c r="H1371"/>
      <c r="I1371"/>
      <c r="J1371"/>
    </row>
    <row r="1372" spans="1:10" x14ac:dyDescent="0.2">
      <c r="A1372" s="27"/>
      <c r="C1372"/>
      <c r="D1372"/>
      <c r="E1372"/>
      <c r="F1372"/>
      <c r="G1372"/>
      <c r="H1372"/>
      <c r="I1372"/>
      <c r="J1372"/>
    </row>
    <row r="1373" spans="1:10" x14ac:dyDescent="0.2">
      <c r="A1373" s="27"/>
      <c r="C1373"/>
      <c r="D1373"/>
      <c r="E1373"/>
      <c r="F1373"/>
      <c r="G1373"/>
      <c r="H1373"/>
      <c r="I1373"/>
      <c r="J1373"/>
    </row>
    <row r="1374" spans="1:10" x14ac:dyDescent="0.2">
      <c r="A1374" s="27"/>
      <c r="C1374"/>
      <c r="D1374"/>
      <c r="E1374"/>
      <c r="F1374"/>
      <c r="G1374"/>
      <c r="H1374"/>
      <c r="I1374"/>
      <c r="J1374"/>
    </row>
    <row r="1375" spans="1:10" x14ac:dyDescent="0.2">
      <c r="A1375" s="27"/>
      <c r="C1375"/>
      <c r="D1375"/>
      <c r="E1375"/>
      <c r="F1375"/>
      <c r="G1375"/>
      <c r="H1375"/>
      <c r="I1375"/>
      <c r="J1375"/>
    </row>
    <row r="1376" spans="1:10" x14ac:dyDescent="0.2">
      <c r="A1376" s="27"/>
      <c r="C1376"/>
      <c r="D1376"/>
      <c r="E1376"/>
      <c r="F1376"/>
      <c r="G1376"/>
      <c r="H1376"/>
      <c r="I1376"/>
      <c r="J1376"/>
    </row>
    <row r="1377" spans="1:10" x14ac:dyDescent="0.2">
      <c r="A1377" s="27"/>
      <c r="C1377"/>
      <c r="D1377"/>
      <c r="E1377"/>
      <c r="F1377"/>
      <c r="G1377"/>
      <c r="H1377"/>
      <c r="I1377"/>
      <c r="J1377"/>
    </row>
    <row r="1378" spans="1:10" x14ac:dyDescent="0.2">
      <c r="A1378" s="27"/>
      <c r="C1378"/>
      <c r="D1378"/>
      <c r="E1378"/>
      <c r="F1378"/>
      <c r="G1378"/>
      <c r="H1378"/>
      <c r="I1378"/>
      <c r="J1378"/>
    </row>
    <row r="1379" spans="1:10" x14ac:dyDescent="0.2">
      <c r="A1379" s="27"/>
      <c r="C1379"/>
      <c r="D1379"/>
      <c r="E1379"/>
      <c r="F1379"/>
      <c r="G1379"/>
      <c r="H1379"/>
      <c r="I1379"/>
      <c r="J1379"/>
    </row>
    <row r="1380" spans="1:10" x14ac:dyDescent="0.2">
      <c r="A1380" s="27"/>
      <c r="C1380"/>
      <c r="D1380"/>
      <c r="E1380"/>
      <c r="F1380"/>
      <c r="G1380"/>
      <c r="H1380"/>
      <c r="I1380"/>
      <c r="J1380"/>
    </row>
    <row r="1381" spans="1:10" x14ac:dyDescent="0.2">
      <c r="A1381" s="27"/>
      <c r="C1381"/>
      <c r="D1381"/>
      <c r="E1381"/>
      <c r="F1381"/>
      <c r="G1381"/>
      <c r="H1381"/>
      <c r="I1381"/>
      <c r="J1381"/>
    </row>
    <row r="1382" spans="1:10" x14ac:dyDescent="0.2">
      <c r="A1382" s="27"/>
      <c r="C1382"/>
      <c r="D1382"/>
      <c r="E1382"/>
      <c r="F1382"/>
      <c r="G1382"/>
      <c r="H1382"/>
      <c r="I1382"/>
      <c r="J1382"/>
    </row>
    <row r="1383" spans="1:10" x14ac:dyDescent="0.2">
      <c r="A1383" s="27"/>
      <c r="C1383"/>
      <c r="D1383"/>
      <c r="E1383"/>
      <c r="F1383"/>
      <c r="G1383"/>
      <c r="H1383"/>
      <c r="I1383"/>
      <c r="J1383"/>
    </row>
    <row r="1384" spans="1:10" x14ac:dyDescent="0.2">
      <c r="A1384" s="27"/>
      <c r="C1384"/>
      <c r="D1384"/>
      <c r="E1384"/>
      <c r="F1384"/>
      <c r="G1384"/>
      <c r="H1384"/>
      <c r="I1384"/>
      <c r="J1384"/>
    </row>
    <row r="1385" spans="1:10" x14ac:dyDescent="0.2">
      <c r="A1385" s="27"/>
      <c r="C1385"/>
      <c r="D1385"/>
      <c r="E1385"/>
      <c r="F1385"/>
      <c r="G1385"/>
      <c r="H1385"/>
      <c r="I1385"/>
      <c r="J1385"/>
    </row>
    <row r="1386" spans="1:10" x14ac:dyDescent="0.2">
      <c r="A1386" s="27"/>
      <c r="C1386"/>
      <c r="D1386"/>
      <c r="E1386"/>
      <c r="F1386"/>
      <c r="G1386"/>
      <c r="H1386"/>
      <c r="I1386"/>
      <c r="J1386"/>
    </row>
    <row r="1387" spans="1:10" x14ac:dyDescent="0.2">
      <c r="A1387" s="27"/>
      <c r="C1387"/>
      <c r="D1387"/>
      <c r="E1387"/>
      <c r="F1387"/>
      <c r="G1387"/>
      <c r="H1387"/>
      <c r="I1387"/>
      <c r="J1387"/>
    </row>
    <row r="1388" spans="1:10" x14ac:dyDescent="0.2">
      <c r="A1388" s="27"/>
      <c r="C1388"/>
      <c r="D1388"/>
      <c r="E1388"/>
      <c r="F1388"/>
      <c r="G1388"/>
      <c r="H1388"/>
      <c r="I1388"/>
      <c r="J1388"/>
    </row>
    <row r="1389" spans="1:10" x14ac:dyDescent="0.2">
      <c r="A1389" s="27"/>
      <c r="C1389"/>
      <c r="D1389"/>
      <c r="E1389"/>
      <c r="F1389"/>
      <c r="G1389"/>
      <c r="H1389"/>
      <c r="I1389"/>
      <c r="J1389"/>
    </row>
    <row r="1390" spans="1:10" x14ac:dyDescent="0.2">
      <c r="A1390" s="27"/>
      <c r="C1390"/>
      <c r="D1390"/>
      <c r="E1390"/>
      <c r="F1390"/>
      <c r="G1390"/>
      <c r="H1390"/>
      <c r="I1390"/>
      <c r="J1390"/>
    </row>
    <row r="1391" spans="1:10" x14ac:dyDescent="0.2">
      <c r="A1391" s="27"/>
      <c r="C1391"/>
      <c r="D1391"/>
      <c r="E1391"/>
      <c r="F1391"/>
      <c r="G1391"/>
      <c r="H1391"/>
      <c r="I1391"/>
      <c r="J1391"/>
    </row>
    <row r="1392" spans="1:10" x14ac:dyDescent="0.2">
      <c r="A1392" s="27"/>
      <c r="C1392"/>
      <c r="D1392"/>
      <c r="E1392"/>
      <c r="F1392"/>
      <c r="G1392"/>
      <c r="H1392"/>
      <c r="I1392"/>
      <c r="J1392"/>
    </row>
    <row r="1393" spans="1:10" x14ac:dyDescent="0.2">
      <c r="A1393" s="27"/>
      <c r="C1393"/>
      <c r="D1393"/>
      <c r="E1393"/>
      <c r="F1393"/>
      <c r="G1393"/>
      <c r="H1393"/>
      <c r="I1393"/>
      <c r="J1393"/>
    </row>
    <row r="1394" spans="1:10" x14ac:dyDescent="0.2">
      <c r="A1394" s="27"/>
      <c r="C1394"/>
      <c r="D1394"/>
      <c r="E1394"/>
      <c r="F1394"/>
      <c r="G1394"/>
      <c r="H1394"/>
      <c r="I1394"/>
      <c r="J1394"/>
    </row>
    <row r="1395" spans="1:10" x14ac:dyDescent="0.2">
      <c r="A1395" s="27"/>
      <c r="C1395"/>
      <c r="D1395"/>
      <c r="E1395"/>
      <c r="F1395"/>
      <c r="G1395"/>
      <c r="H1395"/>
      <c r="I1395"/>
      <c r="J1395"/>
    </row>
    <row r="1396" spans="1:10" x14ac:dyDescent="0.2">
      <c r="A1396" s="27"/>
      <c r="C1396"/>
      <c r="D1396"/>
      <c r="E1396"/>
      <c r="F1396"/>
      <c r="G1396"/>
      <c r="H1396"/>
      <c r="I1396"/>
      <c r="J1396"/>
    </row>
    <row r="1397" spans="1:10" x14ac:dyDescent="0.2">
      <c r="A1397" s="27"/>
      <c r="C1397"/>
      <c r="D1397"/>
      <c r="E1397"/>
      <c r="F1397"/>
      <c r="G1397"/>
      <c r="H1397"/>
      <c r="I1397"/>
      <c r="J1397"/>
    </row>
    <row r="1398" spans="1:10" x14ac:dyDescent="0.2">
      <c r="A1398" s="27"/>
      <c r="C1398"/>
      <c r="D1398"/>
      <c r="E1398"/>
      <c r="F1398"/>
      <c r="G1398"/>
      <c r="H1398"/>
      <c r="I1398"/>
      <c r="J1398"/>
    </row>
    <row r="1399" spans="1:10" x14ac:dyDescent="0.2">
      <c r="A1399" s="27"/>
      <c r="C1399"/>
      <c r="D1399"/>
      <c r="E1399"/>
      <c r="F1399"/>
      <c r="G1399"/>
      <c r="H1399"/>
      <c r="I1399"/>
      <c r="J1399"/>
    </row>
    <row r="1400" spans="1:10" x14ac:dyDescent="0.2">
      <c r="A1400" s="27"/>
      <c r="C1400"/>
      <c r="D1400"/>
      <c r="E1400"/>
      <c r="F1400"/>
      <c r="G1400"/>
      <c r="H1400"/>
      <c r="I1400"/>
      <c r="J1400"/>
    </row>
    <row r="1401" spans="1:10" x14ac:dyDescent="0.2">
      <c r="A1401" s="27"/>
      <c r="C1401"/>
      <c r="D1401"/>
      <c r="E1401"/>
      <c r="F1401"/>
      <c r="G1401"/>
      <c r="H1401"/>
      <c r="I1401"/>
      <c r="J1401"/>
    </row>
    <row r="1402" spans="1:10" x14ac:dyDescent="0.2">
      <c r="A1402" s="27"/>
      <c r="C1402"/>
      <c r="D1402"/>
      <c r="E1402"/>
      <c r="F1402"/>
      <c r="G1402"/>
      <c r="H1402"/>
      <c r="I1402"/>
      <c r="J1402"/>
    </row>
    <row r="1403" spans="1:10" x14ac:dyDescent="0.2">
      <c r="A1403" s="27"/>
      <c r="C1403"/>
      <c r="D1403"/>
      <c r="E1403"/>
      <c r="F1403"/>
      <c r="G1403"/>
      <c r="H1403"/>
      <c r="I1403"/>
      <c r="J1403"/>
    </row>
    <row r="1404" spans="1:10" x14ac:dyDescent="0.2">
      <c r="A1404" s="27"/>
      <c r="C1404"/>
      <c r="D1404"/>
      <c r="E1404"/>
      <c r="F1404"/>
      <c r="G1404"/>
      <c r="H1404"/>
      <c r="I1404"/>
      <c r="J1404"/>
    </row>
    <row r="1405" spans="1:10" x14ac:dyDescent="0.2">
      <c r="A1405" s="27"/>
      <c r="C1405"/>
      <c r="D1405"/>
      <c r="E1405"/>
      <c r="F1405"/>
      <c r="G1405"/>
      <c r="H1405"/>
      <c r="I1405"/>
      <c r="J1405"/>
    </row>
    <row r="1406" spans="1:10" x14ac:dyDescent="0.2">
      <c r="A1406" s="27"/>
      <c r="C1406"/>
      <c r="D1406"/>
      <c r="E1406"/>
      <c r="F1406"/>
      <c r="G1406"/>
      <c r="H1406"/>
      <c r="I1406"/>
      <c r="J1406"/>
    </row>
    <row r="1407" spans="1:10" x14ac:dyDescent="0.2">
      <c r="A1407" s="27"/>
      <c r="C1407"/>
      <c r="D1407"/>
      <c r="E1407"/>
      <c r="F1407"/>
      <c r="G1407"/>
      <c r="H1407"/>
      <c r="I1407"/>
      <c r="J1407"/>
    </row>
    <row r="1408" spans="1:10" x14ac:dyDescent="0.2">
      <c r="A1408" s="27"/>
      <c r="C1408"/>
      <c r="D1408"/>
      <c r="E1408"/>
      <c r="F1408"/>
      <c r="G1408"/>
      <c r="H1408"/>
      <c r="I1408"/>
      <c r="J1408"/>
    </row>
    <row r="1409" spans="1:10" x14ac:dyDescent="0.2">
      <c r="A1409" s="27"/>
      <c r="C1409"/>
      <c r="D1409"/>
      <c r="E1409"/>
      <c r="F1409"/>
      <c r="G1409"/>
      <c r="H1409"/>
      <c r="I1409"/>
      <c r="J1409"/>
    </row>
    <row r="1410" spans="1:10" x14ac:dyDescent="0.2">
      <c r="A1410" s="27"/>
      <c r="C1410"/>
      <c r="D1410"/>
      <c r="E1410"/>
      <c r="F1410"/>
      <c r="G1410"/>
      <c r="H1410"/>
      <c r="I1410"/>
      <c r="J1410"/>
    </row>
    <row r="1411" spans="1:10" x14ac:dyDescent="0.2">
      <c r="A1411" s="27"/>
      <c r="C1411"/>
      <c r="D1411"/>
      <c r="E1411"/>
      <c r="F1411"/>
      <c r="G1411"/>
      <c r="H1411"/>
      <c r="I1411"/>
      <c r="J1411"/>
    </row>
    <row r="1412" spans="1:10" x14ac:dyDescent="0.2">
      <c r="A1412" s="27"/>
      <c r="C1412"/>
      <c r="D1412"/>
      <c r="E1412"/>
      <c r="F1412"/>
      <c r="G1412"/>
      <c r="H1412"/>
      <c r="I1412"/>
      <c r="J1412"/>
    </row>
    <row r="1413" spans="1:10" x14ac:dyDescent="0.2">
      <c r="A1413" s="27"/>
      <c r="C1413"/>
      <c r="D1413"/>
      <c r="E1413"/>
      <c r="F1413"/>
      <c r="G1413"/>
      <c r="H1413"/>
      <c r="I1413"/>
      <c r="J1413"/>
    </row>
    <row r="1414" spans="1:10" x14ac:dyDescent="0.2">
      <c r="A1414" s="27"/>
      <c r="C1414"/>
      <c r="D1414"/>
      <c r="E1414"/>
      <c r="F1414"/>
      <c r="G1414"/>
      <c r="H1414"/>
      <c r="I1414"/>
      <c r="J1414"/>
    </row>
    <row r="1415" spans="1:10" x14ac:dyDescent="0.2">
      <c r="A1415" s="27"/>
      <c r="C1415"/>
      <c r="D1415"/>
      <c r="E1415"/>
      <c r="F1415"/>
      <c r="G1415"/>
      <c r="H1415"/>
      <c r="I1415"/>
      <c r="J1415"/>
    </row>
    <row r="1416" spans="1:10" x14ac:dyDescent="0.2">
      <c r="A1416" s="27"/>
      <c r="C1416"/>
      <c r="D1416"/>
      <c r="E1416"/>
      <c r="F1416"/>
      <c r="G1416"/>
      <c r="H1416"/>
      <c r="I1416"/>
      <c r="J1416"/>
    </row>
    <row r="1417" spans="1:10" x14ac:dyDescent="0.2">
      <c r="A1417" s="27"/>
      <c r="C1417"/>
      <c r="D1417"/>
      <c r="E1417"/>
      <c r="F1417"/>
      <c r="G1417"/>
      <c r="H1417"/>
      <c r="I1417"/>
      <c r="J1417"/>
    </row>
    <row r="1418" spans="1:10" x14ac:dyDescent="0.2">
      <c r="A1418" s="27"/>
      <c r="C1418"/>
      <c r="D1418"/>
      <c r="E1418"/>
      <c r="F1418"/>
      <c r="G1418"/>
      <c r="H1418"/>
      <c r="I1418"/>
      <c r="J1418"/>
    </row>
    <row r="1419" spans="1:10" x14ac:dyDescent="0.2">
      <c r="A1419" s="27"/>
      <c r="C1419"/>
      <c r="D1419"/>
      <c r="E1419"/>
      <c r="F1419"/>
      <c r="G1419"/>
      <c r="H1419"/>
      <c r="I1419"/>
      <c r="J1419"/>
    </row>
    <row r="1420" spans="1:10" x14ac:dyDescent="0.2">
      <c r="A1420" s="27"/>
      <c r="C1420"/>
      <c r="D1420"/>
      <c r="E1420"/>
      <c r="F1420"/>
      <c r="G1420"/>
      <c r="H1420"/>
      <c r="I1420"/>
      <c r="J1420"/>
    </row>
    <row r="1421" spans="1:10" x14ac:dyDescent="0.2">
      <c r="A1421" s="27"/>
      <c r="C1421"/>
      <c r="D1421"/>
      <c r="E1421"/>
      <c r="F1421"/>
      <c r="G1421"/>
      <c r="H1421"/>
      <c r="I1421"/>
      <c r="J1421"/>
    </row>
    <row r="1422" spans="1:10" x14ac:dyDescent="0.2">
      <c r="A1422" s="27"/>
      <c r="C1422"/>
      <c r="D1422"/>
      <c r="E1422"/>
      <c r="F1422"/>
      <c r="G1422"/>
      <c r="H1422"/>
      <c r="I1422"/>
      <c r="J1422"/>
    </row>
    <row r="1423" spans="1:10" x14ac:dyDescent="0.2">
      <c r="A1423" s="27"/>
      <c r="C1423"/>
      <c r="D1423"/>
      <c r="E1423"/>
      <c r="F1423"/>
      <c r="G1423"/>
      <c r="H1423"/>
      <c r="I1423"/>
      <c r="J1423"/>
    </row>
    <row r="1424" spans="1:10" x14ac:dyDescent="0.2">
      <c r="A1424" s="27"/>
      <c r="C1424"/>
      <c r="D1424"/>
      <c r="E1424"/>
      <c r="F1424"/>
      <c r="G1424"/>
      <c r="H1424"/>
      <c r="I1424"/>
      <c r="J1424"/>
    </row>
    <row r="1425" spans="1:10" x14ac:dyDescent="0.2">
      <c r="A1425" s="27"/>
      <c r="C1425"/>
      <c r="D1425"/>
      <c r="E1425"/>
      <c r="F1425"/>
      <c r="G1425"/>
      <c r="H1425"/>
      <c r="I1425"/>
      <c r="J1425"/>
    </row>
    <row r="1426" spans="1:10" x14ac:dyDescent="0.2">
      <c r="A1426" s="27"/>
      <c r="C1426"/>
      <c r="D1426"/>
      <c r="E1426"/>
      <c r="F1426"/>
      <c r="G1426"/>
      <c r="H1426"/>
      <c r="I1426"/>
      <c r="J1426"/>
    </row>
    <row r="1427" spans="1:10" x14ac:dyDescent="0.2">
      <c r="A1427" s="27"/>
      <c r="C1427"/>
      <c r="D1427"/>
      <c r="E1427"/>
      <c r="F1427"/>
      <c r="G1427"/>
      <c r="H1427"/>
      <c r="I1427"/>
      <c r="J1427"/>
    </row>
    <row r="1428" spans="1:10" x14ac:dyDescent="0.2">
      <c r="A1428" s="27"/>
      <c r="C1428"/>
      <c r="D1428"/>
      <c r="E1428"/>
      <c r="F1428"/>
      <c r="G1428"/>
      <c r="H1428"/>
      <c r="I1428"/>
      <c r="J1428"/>
    </row>
    <row r="1429" spans="1:10" x14ac:dyDescent="0.2">
      <c r="A1429" s="27"/>
      <c r="C1429"/>
      <c r="D1429"/>
      <c r="E1429"/>
      <c r="F1429"/>
      <c r="G1429"/>
      <c r="H1429"/>
      <c r="I1429"/>
      <c r="J1429"/>
    </row>
    <row r="1430" spans="1:10" x14ac:dyDescent="0.2">
      <c r="A1430" s="27"/>
      <c r="C1430"/>
      <c r="D1430"/>
      <c r="E1430"/>
      <c r="F1430"/>
      <c r="G1430"/>
      <c r="H1430"/>
      <c r="I1430"/>
      <c r="J1430"/>
    </row>
    <row r="1431" spans="1:10" x14ac:dyDescent="0.2">
      <c r="A1431" s="27"/>
      <c r="C1431"/>
      <c r="D1431"/>
      <c r="E1431"/>
      <c r="F1431"/>
      <c r="G1431"/>
      <c r="H1431"/>
      <c r="I1431"/>
      <c r="J1431"/>
    </row>
    <row r="1432" spans="1:10" x14ac:dyDescent="0.2">
      <c r="A1432" s="27"/>
      <c r="C1432"/>
      <c r="D1432"/>
      <c r="E1432"/>
      <c r="F1432"/>
      <c r="G1432"/>
      <c r="H1432"/>
      <c r="I1432"/>
      <c r="J1432"/>
    </row>
    <row r="1433" spans="1:10" x14ac:dyDescent="0.2">
      <c r="A1433" s="27"/>
      <c r="C1433"/>
      <c r="D1433"/>
      <c r="E1433"/>
      <c r="F1433"/>
      <c r="G1433"/>
      <c r="H1433"/>
      <c r="I1433"/>
      <c r="J1433"/>
    </row>
    <row r="1434" spans="1:10" x14ac:dyDescent="0.2">
      <c r="A1434" s="27"/>
      <c r="C1434"/>
      <c r="D1434"/>
      <c r="E1434"/>
      <c r="F1434"/>
      <c r="G1434"/>
      <c r="H1434"/>
      <c r="I1434"/>
      <c r="J1434"/>
    </row>
    <row r="1435" spans="1:10" x14ac:dyDescent="0.2">
      <c r="A1435" s="27"/>
      <c r="C1435"/>
      <c r="D1435"/>
      <c r="E1435"/>
      <c r="F1435"/>
      <c r="G1435"/>
      <c r="H1435"/>
      <c r="I1435"/>
      <c r="J1435"/>
    </row>
    <row r="1436" spans="1:10" x14ac:dyDescent="0.2">
      <c r="A1436" s="27"/>
      <c r="C1436"/>
      <c r="D1436"/>
      <c r="E1436"/>
      <c r="F1436"/>
      <c r="G1436"/>
      <c r="H1436"/>
      <c r="I1436"/>
      <c r="J1436"/>
    </row>
    <row r="1437" spans="1:10" x14ac:dyDescent="0.2">
      <c r="A1437" s="27"/>
      <c r="C1437"/>
      <c r="D1437"/>
      <c r="E1437"/>
      <c r="F1437"/>
      <c r="G1437"/>
      <c r="H1437"/>
      <c r="I1437"/>
      <c r="J1437"/>
    </row>
    <row r="1438" spans="1:10" x14ac:dyDescent="0.2">
      <c r="A1438" s="27"/>
      <c r="C1438"/>
      <c r="D1438"/>
      <c r="E1438"/>
      <c r="F1438"/>
      <c r="G1438"/>
      <c r="H1438"/>
      <c r="I1438"/>
      <c r="J1438"/>
    </row>
    <row r="1439" spans="1:10" x14ac:dyDescent="0.2">
      <c r="A1439" s="27"/>
      <c r="C1439"/>
      <c r="D1439"/>
      <c r="E1439"/>
      <c r="F1439"/>
      <c r="G1439"/>
      <c r="H1439"/>
      <c r="I1439"/>
      <c r="J1439"/>
    </row>
    <row r="1440" spans="1:10" x14ac:dyDescent="0.2">
      <c r="A1440" s="27"/>
      <c r="C1440"/>
      <c r="D1440"/>
      <c r="E1440"/>
      <c r="F1440"/>
      <c r="G1440"/>
      <c r="H1440"/>
      <c r="I1440"/>
      <c r="J1440"/>
    </row>
    <row r="1441" spans="1:10" x14ac:dyDescent="0.2">
      <c r="A1441" s="27"/>
      <c r="C1441"/>
      <c r="D1441"/>
      <c r="E1441"/>
      <c r="F1441"/>
      <c r="G1441"/>
      <c r="H1441"/>
      <c r="I1441"/>
      <c r="J1441"/>
    </row>
    <row r="1442" spans="1:10" x14ac:dyDescent="0.2">
      <c r="A1442" s="27"/>
      <c r="C1442"/>
      <c r="D1442"/>
      <c r="E1442"/>
      <c r="F1442"/>
      <c r="G1442"/>
      <c r="H1442"/>
      <c r="I1442"/>
      <c r="J1442"/>
    </row>
    <row r="1443" spans="1:10" x14ac:dyDescent="0.2">
      <c r="A1443" s="27"/>
      <c r="C1443"/>
      <c r="D1443"/>
      <c r="E1443"/>
      <c r="F1443"/>
      <c r="G1443"/>
      <c r="H1443"/>
      <c r="I1443"/>
      <c r="J1443"/>
    </row>
    <row r="1444" spans="1:10" x14ac:dyDescent="0.2">
      <c r="A1444" s="27"/>
      <c r="C1444"/>
      <c r="D1444"/>
      <c r="E1444"/>
      <c r="F1444"/>
      <c r="G1444"/>
      <c r="H1444"/>
      <c r="I1444"/>
      <c r="J1444"/>
    </row>
    <row r="1445" spans="1:10" x14ac:dyDescent="0.2">
      <c r="A1445" s="27"/>
      <c r="C1445"/>
      <c r="D1445"/>
      <c r="E1445"/>
      <c r="F1445"/>
      <c r="G1445"/>
      <c r="H1445"/>
      <c r="I1445"/>
      <c r="J1445"/>
    </row>
    <row r="1446" spans="1:10" x14ac:dyDescent="0.2">
      <c r="A1446" s="27"/>
      <c r="C1446"/>
      <c r="D1446"/>
      <c r="E1446"/>
      <c r="F1446"/>
      <c r="G1446"/>
      <c r="H1446"/>
      <c r="I1446"/>
      <c r="J1446"/>
    </row>
    <row r="1447" spans="1:10" x14ac:dyDescent="0.2">
      <c r="A1447" s="27"/>
      <c r="C1447"/>
      <c r="D1447"/>
      <c r="E1447"/>
      <c r="F1447"/>
      <c r="G1447"/>
      <c r="H1447"/>
      <c r="I1447"/>
      <c r="J1447"/>
    </row>
    <row r="1448" spans="1:10" x14ac:dyDescent="0.2">
      <c r="A1448" s="27"/>
      <c r="C1448"/>
      <c r="D1448"/>
      <c r="E1448"/>
      <c r="F1448"/>
      <c r="G1448"/>
      <c r="H1448"/>
      <c r="I1448"/>
      <c r="J1448"/>
    </row>
    <row r="1449" spans="1:10" x14ac:dyDescent="0.2">
      <c r="A1449" s="27"/>
      <c r="C1449"/>
      <c r="D1449"/>
      <c r="E1449"/>
      <c r="F1449"/>
      <c r="G1449"/>
      <c r="H1449"/>
      <c r="I1449"/>
      <c r="J1449"/>
    </row>
    <row r="1450" spans="1:10" x14ac:dyDescent="0.2">
      <c r="A1450" s="27"/>
      <c r="C1450"/>
      <c r="D1450"/>
      <c r="E1450"/>
      <c r="F1450"/>
      <c r="G1450"/>
      <c r="H1450"/>
      <c r="I1450"/>
      <c r="J1450"/>
    </row>
    <row r="1451" spans="1:10" x14ac:dyDescent="0.2">
      <c r="A1451" s="27"/>
      <c r="C1451"/>
      <c r="D1451"/>
      <c r="E1451"/>
      <c r="F1451"/>
      <c r="G1451"/>
      <c r="H1451"/>
      <c r="I1451"/>
      <c r="J1451"/>
    </row>
    <row r="1452" spans="1:10" x14ac:dyDescent="0.2">
      <c r="A1452" s="27"/>
      <c r="C1452"/>
      <c r="D1452"/>
      <c r="E1452"/>
      <c r="F1452"/>
      <c r="G1452"/>
      <c r="H1452"/>
      <c r="I1452"/>
      <c r="J1452"/>
    </row>
    <row r="1453" spans="1:10" x14ac:dyDescent="0.2">
      <c r="A1453" s="27"/>
      <c r="C1453"/>
      <c r="D1453"/>
      <c r="E1453"/>
      <c r="F1453"/>
      <c r="G1453"/>
      <c r="H1453"/>
      <c r="I1453"/>
      <c r="J1453"/>
    </row>
    <row r="1454" spans="1:10" x14ac:dyDescent="0.2">
      <c r="A1454" s="27"/>
      <c r="C1454"/>
      <c r="D1454"/>
      <c r="E1454"/>
      <c r="F1454"/>
      <c r="G1454"/>
      <c r="H1454"/>
      <c r="I1454"/>
      <c r="J1454"/>
    </row>
    <row r="1455" spans="1:10" x14ac:dyDescent="0.2">
      <c r="A1455" s="27"/>
      <c r="C1455"/>
      <c r="D1455"/>
      <c r="E1455"/>
      <c r="F1455"/>
      <c r="G1455"/>
      <c r="H1455"/>
      <c r="I1455"/>
      <c r="J1455"/>
    </row>
    <row r="1456" spans="1:10" x14ac:dyDescent="0.2">
      <c r="A1456" s="27"/>
      <c r="C1456"/>
      <c r="D1456"/>
      <c r="E1456"/>
      <c r="F1456"/>
      <c r="G1456"/>
      <c r="H1456"/>
      <c r="I1456"/>
      <c r="J1456"/>
    </row>
    <row r="1457" spans="1:10" x14ac:dyDescent="0.2">
      <c r="A1457" s="27"/>
      <c r="C1457"/>
      <c r="D1457"/>
      <c r="E1457"/>
      <c r="F1457"/>
      <c r="G1457"/>
      <c r="H1457"/>
      <c r="I1457"/>
      <c r="J1457"/>
    </row>
    <row r="1458" spans="1:10" x14ac:dyDescent="0.2">
      <c r="A1458" s="27"/>
      <c r="C1458"/>
      <c r="D1458"/>
      <c r="E1458"/>
      <c r="F1458"/>
      <c r="G1458"/>
      <c r="H1458"/>
      <c r="I1458"/>
      <c r="J1458"/>
    </row>
    <row r="1459" spans="1:10" x14ac:dyDescent="0.2">
      <c r="A1459" s="27"/>
      <c r="C1459"/>
      <c r="D1459"/>
      <c r="E1459"/>
      <c r="F1459"/>
      <c r="G1459"/>
      <c r="H1459"/>
      <c r="I1459"/>
      <c r="J1459"/>
    </row>
    <row r="1460" spans="1:10" x14ac:dyDescent="0.2">
      <c r="A1460" s="27"/>
      <c r="C1460"/>
      <c r="D1460"/>
      <c r="E1460"/>
      <c r="F1460"/>
      <c r="G1460"/>
      <c r="H1460"/>
      <c r="I1460"/>
      <c r="J1460"/>
    </row>
    <row r="1461" spans="1:10" x14ac:dyDescent="0.2">
      <c r="A1461" s="27"/>
      <c r="C1461"/>
      <c r="D1461"/>
      <c r="E1461"/>
      <c r="F1461"/>
      <c r="G1461"/>
      <c r="H1461"/>
      <c r="I1461"/>
      <c r="J1461"/>
    </row>
    <row r="1462" spans="1:10" x14ac:dyDescent="0.2">
      <c r="A1462" s="27"/>
      <c r="C1462"/>
      <c r="D1462"/>
      <c r="E1462"/>
      <c r="F1462"/>
      <c r="G1462"/>
      <c r="H1462"/>
      <c r="I1462"/>
      <c r="J1462"/>
    </row>
    <row r="1463" spans="1:10" x14ac:dyDescent="0.2">
      <c r="A1463" s="27"/>
      <c r="C1463"/>
      <c r="D1463"/>
      <c r="E1463"/>
      <c r="F1463"/>
      <c r="G1463"/>
      <c r="H1463"/>
      <c r="I1463"/>
      <c r="J1463"/>
    </row>
    <row r="1464" spans="1:10" x14ac:dyDescent="0.2">
      <c r="A1464" s="27"/>
      <c r="C1464"/>
      <c r="D1464"/>
      <c r="E1464"/>
      <c r="F1464"/>
      <c r="G1464"/>
      <c r="H1464"/>
      <c r="I1464"/>
      <c r="J1464"/>
    </row>
    <row r="1465" spans="1:10" x14ac:dyDescent="0.2">
      <c r="A1465" s="27"/>
      <c r="C1465"/>
      <c r="D1465"/>
      <c r="E1465"/>
      <c r="F1465"/>
      <c r="G1465"/>
      <c r="H1465"/>
      <c r="I1465"/>
      <c r="J1465"/>
    </row>
    <row r="1466" spans="1:10" x14ac:dyDescent="0.2">
      <c r="A1466" s="27"/>
      <c r="C1466"/>
      <c r="D1466"/>
      <c r="E1466"/>
      <c r="F1466"/>
      <c r="G1466"/>
      <c r="H1466"/>
      <c r="I1466"/>
      <c r="J1466"/>
    </row>
    <row r="1467" spans="1:10" x14ac:dyDescent="0.2">
      <c r="A1467" s="27"/>
      <c r="C1467"/>
      <c r="D1467"/>
      <c r="E1467"/>
      <c r="F1467"/>
      <c r="G1467"/>
      <c r="H1467"/>
      <c r="I1467"/>
      <c r="J1467"/>
    </row>
    <row r="1468" spans="1:10" x14ac:dyDescent="0.2">
      <c r="A1468" s="27"/>
      <c r="C1468"/>
      <c r="D1468"/>
      <c r="E1468"/>
      <c r="F1468"/>
      <c r="G1468"/>
      <c r="H1468"/>
      <c r="I1468"/>
      <c r="J1468"/>
    </row>
    <row r="1469" spans="1:10" x14ac:dyDescent="0.2">
      <c r="A1469" s="27"/>
      <c r="C1469"/>
      <c r="D1469"/>
      <c r="E1469"/>
      <c r="F1469"/>
      <c r="G1469"/>
      <c r="H1469"/>
      <c r="I1469"/>
      <c r="J1469"/>
    </row>
    <row r="1470" spans="1:10" x14ac:dyDescent="0.2">
      <c r="A1470" s="27"/>
      <c r="C1470"/>
      <c r="D1470"/>
      <c r="E1470"/>
      <c r="F1470"/>
      <c r="G1470"/>
      <c r="H1470"/>
      <c r="I1470"/>
      <c r="J1470"/>
    </row>
    <row r="1471" spans="1:10" x14ac:dyDescent="0.2">
      <c r="A1471" s="27"/>
      <c r="C1471"/>
      <c r="D1471"/>
      <c r="E1471"/>
      <c r="F1471"/>
      <c r="G1471"/>
      <c r="H1471"/>
      <c r="I1471"/>
      <c r="J1471"/>
    </row>
    <row r="1472" spans="1:10" x14ac:dyDescent="0.2">
      <c r="A1472" s="27"/>
      <c r="C1472"/>
      <c r="D1472"/>
      <c r="E1472"/>
      <c r="F1472"/>
      <c r="G1472"/>
      <c r="H1472"/>
      <c r="I1472"/>
      <c r="J1472"/>
    </row>
    <row r="1473" spans="1:10" x14ac:dyDescent="0.2">
      <c r="A1473" s="27"/>
      <c r="C1473"/>
      <c r="D1473"/>
      <c r="E1473"/>
      <c r="F1473"/>
      <c r="G1473"/>
      <c r="H1473"/>
      <c r="I1473"/>
      <c r="J1473"/>
    </row>
    <row r="1474" spans="1:10" x14ac:dyDescent="0.2">
      <c r="A1474" s="27"/>
      <c r="C1474"/>
      <c r="D1474"/>
      <c r="E1474"/>
      <c r="F1474"/>
      <c r="G1474"/>
      <c r="H1474"/>
      <c r="I1474"/>
      <c r="J1474"/>
    </row>
    <row r="1475" spans="1:10" x14ac:dyDescent="0.2">
      <c r="A1475" s="27"/>
      <c r="C1475"/>
      <c r="D1475"/>
      <c r="E1475"/>
      <c r="F1475"/>
      <c r="G1475"/>
      <c r="H1475"/>
      <c r="I1475"/>
      <c r="J1475"/>
    </row>
    <row r="1476" spans="1:10" x14ac:dyDescent="0.2">
      <c r="A1476" s="27"/>
      <c r="C1476"/>
      <c r="D1476"/>
      <c r="E1476"/>
      <c r="F1476"/>
      <c r="G1476"/>
      <c r="H1476"/>
      <c r="I1476"/>
      <c r="J1476"/>
    </row>
    <row r="1477" spans="1:10" x14ac:dyDescent="0.2">
      <c r="A1477" s="27"/>
      <c r="C1477"/>
      <c r="D1477"/>
      <c r="E1477"/>
      <c r="F1477"/>
      <c r="G1477"/>
      <c r="H1477"/>
      <c r="I1477"/>
      <c r="J1477"/>
    </row>
    <row r="1478" spans="1:10" x14ac:dyDescent="0.2">
      <c r="A1478" s="27"/>
      <c r="C1478"/>
      <c r="D1478"/>
      <c r="E1478"/>
      <c r="F1478"/>
      <c r="G1478"/>
      <c r="H1478"/>
      <c r="I1478"/>
      <c r="J1478"/>
    </row>
    <row r="1479" spans="1:10" x14ac:dyDescent="0.2">
      <c r="A1479" s="27"/>
      <c r="C1479"/>
      <c r="D1479"/>
      <c r="E1479"/>
      <c r="F1479"/>
      <c r="G1479"/>
      <c r="H1479"/>
      <c r="I1479"/>
      <c r="J1479"/>
    </row>
    <row r="1480" spans="1:10" x14ac:dyDescent="0.2">
      <c r="A1480" s="27"/>
      <c r="C1480"/>
      <c r="D1480"/>
      <c r="E1480"/>
      <c r="F1480"/>
      <c r="G1480"/>
      <c r="H1480"/>
      <c r="I1480"/>
      <c r="J1480"/>
    </row>
    <row r="1481" spans="1:10" x14ac:dyDescent="0.2">
      <c r="A1481" s="27"/>
      <c r="C1481"/>
      <c r="D1481"/>
      <c r="E1481"/>
      <c r="F1481"/>
      <c r="G1481"/>
      <c r="H1481"/>
      <c r="I1481"/>
      <c r="J1481"/>
    </row>
    <row r="1482" spans="1:10" x14ac:dyDescent="0.2">
      <c r="A1482" s="27"/>
      <c r="C1482"/>
      <c r="D1482"/>
      <c r="E1482"/>
      <c r="F1482"/>
      <c r="G1482"/>
      <c r="H1482"/>
      <c r="I1482"/>
      <c r="J1482"/>
    </row>
    <row r="1483" spans="1:10" x14ac:dyDescent="0.2">
      <c r="A1483" s="27"/>
      <c r="C1483"/>
      <c r="D1483"/>
      <c r="E1483"/>
      <c r="F1483"/>
      <c r="G1483"/>
      <c r="H1483"/>
      <c r="I1483"/>
      <c r="J1483"/>
    </row>
    <row r="1484" spans="1:10" x14ac:dyDescent="0.2">
      <c r="A1484" s="27"/>
      <c r="C1484"/>
      <c r="D1484"/>
      <c r="E1484"/>
      <c r="F1484"/>
      <c r="G1484"/>
      <c r="H1484"/>
      <c r="I1484"/>
      <c r="J1484"/>
    </row>
    <row r="1485" spans="1:10" x14ac:dyDescent="0.2">
      <c r="A1485" s="27"/>
      <c r="C1485"/>
      <c r="D1485"/>
      <c r="E1485"/>
      <c r="F1485"/>
      <c r="G1485"/>
      <c r="H1485"/>
      <c r="I1485"/>
      <c r="J1485"/>
    </row>
    <row r="1486" spans="1:10" x14ac:dyDescent="0.2">
      <c r="A1486" s="27"/>
      <c r="C1486"/>
      <c r="D1486"/>
      <c r="E1486"/>
      <c r="F1486"/>
      <c r="G1486"/>
      <c r="H1486"/>
      <c r="I1486"/>
      <c r="J1486"/>
    </row>
    <row r="1487" spans="1:10" x14ac:dyDescent="0.2">
      <c r="A1487" s="27"/>
      <c r="C1487"/>
      <c r="D1487"/>
      <c r="E1487"/>
      <c r="F1487"/>
      <c r="G1487"/>
      <c r="H1487"/>
      <c r="I1487"/>
      <c r="J1487"/>
    </row>
    <row r="1488" spans="1:10" x14ac:dyDescent="0.2">
      <c r="A1488" s="27"/>
      <c r="C1488"/>
      <c r="D1488"/>
      <c r="E1488"/>
      <c r="F1488"/>
      <c r="G1488"/>
      <c r="H1488"/>
      <c r="I1488"/>
      <c r="J1488"/>
    </row>
    <row r="1489" spans="1:10" x14ac:dyDescent="0.2">
      <c r="A1489" s="27"/>
      <c r="C1489"/>
      <c r="D1489"/>
      <c r="E1489"/>
      <c r="F1489"/>
      <c r="G1489"/>
      <c r="H1489"/>
      <c r="I1489"/>
      <c r="J1489"/>
    </row>
    <row r="1490" spans="1:10" x14ac:dyDescent="0.2">
      <c r="A1490" s="27"/>
      <c r="C1490"/>
      <c r="D1490"/>
      <c r="E1490"/>
      <c r="F1490"/>
      <c r="G1490"/>
      <c r="H1490"/>
      <c r="I1490"/>
      <c r="J1490"/>
    </row>
    <row r="1491" spans="1:10" x14ac:dyDescent="0.2">
      <c r="A1491" s="27"/>
      <c r="C1491"/>
      <c r="D1491"/>
      <c r="E1491"/>
      <c r="F1491"/>
      <c r="G1491"/>
      <c r="H1491"/>
      <c r="I1491"/>
      <c r="J1491"/>
    </row>
    <row r="1492" spans="1:10" x14ac:dyDescent="0.2">
      <c r="A1492" s="27"/>
      <c r="C1492"/>
      <c r="D1492"/>
      <c r="E1492"/>
      <c r="F1492"/>
      <c r="G1492"/>
      <c r="H1492"/>
      <c r="I1492"/>
      <c r="J1492"/>
    </row>
    <row r="1493" spans="1:10" x14ac:dyDescent="0.2">
      <c r="A1493" s="27"/>
      <c r="C1493"/>
      <c r="D1493"/>
      <c r="E1493"/>
      <c r="F1493"/>
      <c r="G1493"/>
      <c r="H1493"/>
      <c r="I1493"/>
      <c r="J1493"/>
    </row>
    <row r="1494" spans="1:10" x14ac:dyDescent="0.2">
      <c r="A1494" s="27"/>
      <c r="C1494"/>
      <c r="D1494"/>
      <c r="E1494"/>
      <c r="F1494"/>
      <c r="G1494"/>
      <c r="H1494"/>
      <c r="I1494"/>
      <c r="J1494"/>
    </row>
    <row r="1495" spans="1:10" x14ac:dyDescent="0.2">
      <c r="A1495" s="27"/>
      <c r="C1495"/>
      <c r="D1495"/>
      <c r="E1495"/>
      <c r="F1495"/>
      <c r="G1495"/>
      <c r="H1495"/>
      <c r="I1495"/>
      <c r="J1495"/>
    </row>
    <row r="1496" spans="1:10" x14ac:dyDescent="0.2">
      <c r="A1496" s="27"/>
      <c r="C1496"/>
      <c r="D1496"/>
      <c r="E1496"/>
      <c r="F1496"/>
      <c r="G1496"/>
      <c r="H1496"/>
      <c r="I1496"/>
      <c r="J1496"/>
    </row>
    <row r="1497" spans="1:10" x14ac:dyDescent="0.2">
      <c r="A1497" s="27"/>
      <c r="C1497"/>
      <c r="D1497"/>
      <c r="E1497"/>
      <c r="F1497"/>
      <c r="G1497"/>
      <c r="H1497"/>
      <c r="I1497"/>
      <c r="J1497"/>
    </row>
    <row r="1498" spans="1:10" x14ac:dyDescent="0.2">
      <c r="A1498" s="27"/>
      <c r="C1498"/>
      <c r="D1498"/>
      <c r="E1498"/>
      <c r="F1498"/>
      <c r="G1498"/>
      <c r="H1498"/>
      <c r="I1498"/>
      <c r="J1498"/>
    </row>
    <row r="1499" spans="1:10" x14ac:dyDescent="0.2">
      <c r="A1499" s="27"/>
      <c r="C1499"/>
      <c r="D1499"/>
      <c r="E1499"/>
      <c r="F1499"/>
      <c r="G1499"/>
      <c r="H1499"/>
      <c r="I1499"/>
      <c r="J1499"/>
    </row>
    <row r="1500" spans="1:10" x14ac:dyDescent="0.2">
      <c r="A1500" s="27"/>
      <c r="C1500"/>
      <c r="D1500"/>
      <c r="E1500"/>
      <c r="F1500"/>
      <c r="G1500"/>
      <c r="H1500"/>
      <c r="I1500"/>
      <c r="J1500"/>
    </row>
    <row r="1501" spans="1:10" x14ac:dyDescent="0.2">
      <c r="A1501" s="27"/>
      <c r="C1501"/>
      <c r="D1501"/>
      <c r="E1501"/>
      <c r="F1501"/>
      <c r="G1501"/>
      <c r="H1501"/>
      <c r="I1501"/>
      <c r="J1501"/>
    </row>
    <row r="1502" spans="1:10" x14ac:dyDescent="0.2">
      <c r="A1502" s="27"/>
      <c r="C1502"/>
      <c r="D1502"/>
      <c r="E1502"/>
      <c r="F1502"/>
      <c r="G1502"/>
      <c r="H1502"/>
      <c r="I1502"/>
      <c r="J1502"/>
    </row>
    <row r="1503" spans="1:10" x14ac:dyDescent="0.2">
      <c r="A1503" s="27"/>
      <c r="C1503"/>
      <c r="D1503"/>
      <c r="E1503"/>
      <c r="F1503"/>
      <c r="G1503"/>
      <c r="H1503"/>
      <c r="I1503"/>
      <c r="J1503"/>
    </row>
    <row r="1504" spans="1:10" x14ac:dyDescent="0.2">
      <c r="A1504" s="27"/>
      <c r="C1504"/>
      <c r="D1504"/>
      <c r="E1504"/>
      <c r="F1504"/>
      <c r="G1504"/>
      <c r="H1504"/>
      <c r="I1504"/>
      <c r="J1504"/>
    </row>
    <row r="1505" spans="1:10" x14ac:dyDescent="0.2">
      <c r="A1505" s="27"/>
      <c r="C1505"/>
      <c r="D1505"/>
      <c r="E1505"/>
      <c r="F1505"/>
      <c r="G1505"/>
      <c r="H1505"/>
      <c r="I1505"/>
      <c r="J1505"/>
    </row>
    <row r="1506" spans="1:10" x14ac:dyDescent="0.2">
      <c r="A1506" s="27"/>
      <c r="C1506"/>
      <c r="D1506"/>
      <c r="E1506"/>
      <c r="F1506"/>
      <c r="G1506"/>
      <c r="H1506"/>
      <c r="I1506"/>
      <c r="J1506"/>
    </row>
    <row r="1507" spans="1:10" x14ac:dyDescent="0.2">
      <c r="A1507" s="27"/>
      <c r="C1507"/>
      <c r="D1507"/>
      <c r="E1507"/>
      <c r="F1507"/>
      <c r="G1507"/>
      <c r="H1507"/>
      <c r="I1507"/>
      <c r="J1507"/>
    </row>
    <row r="1508" spans="1:10" x14ac:dyDescent="0.2">
      <c r="A1508" s="27"/>
      <c r="C1508"/>
      <c r="D1508"/>
      <c r="E1508"/>
      <c r="F1508"/>
      <c r="G1508"/>
      <c r="H1508"/>
      <c r="I1508"/>
      <c r="J1508"/>
    </row>
    <row r="1509" spans="1:10" x14ac:dyDescent="0.2">
      <c r="A1509" s="27"/>
      <c r="C1509"/>
      <c r="D1509"/>
      <c r="E1509"/>
      <c r="F1509"/>
      <c r="G1509"/>
      <c r="H1509"/>
      <c r="I1509"/>
      <c r="J1509"/>
    </row>
    <row r="1510" spans="1:10" x14ac:dyDescent="0.2">
      <c r="A1510" s="27"/>
      <c r="C1510"/>
      <c r="D1510"/>
      <c r="E1510"/>
      <c r="F1510"/>
      <c r="G1510"/>
      <c r="H1510"/>
      <c r="I1510"/>
      <c r="J1510"/>
    </row>
    <row r="1511" spans="1:10" x14ac:dyDescent="0.2">
      <c r="A1511" s="27"/>
      <c r="C1511"/>
      <c r="D1511"/>
      <c r="E1511"/>
      <c r="F1511"/>
      <c r="G1511"/>
      <c r="H1511"/>
      <c r="I1511"/>
      <c r="J1511"/>
    </row>
    <row r="1512" spans="1:10" x14ac:dyDescent="0.2">
      <c r="A1512" s="27"/>
      <c r="C1512"/>
      <c r="D1512"/>
      <c r="E1512"/>
      <c r="F1512"/>
      <c r="G1512"/>
      <c r="H1512"/>
      <c r="I1512"/>
      <c r="J1512"/>
    </row>
    <row r="1513" spans="1:10" x14ac:dyDescent="0.2">
      <c r="A1513" s="27"/>
      <c r="C1513"/>
      <c r="D1513"/>
      <c r="E1513"/>
      <c r="F1513"/>
      <c r="G1513"/>
      <c r="H1513"/>
      <c r="I1513"/>
      <c r="J1513"/>
    </row>
    <row r="1514" spans="1:10" x14ac:dyDescent="0.2">
      <c r="A1514" s="27"/>
      <c r="C1514"/>
      <c r="D1514"/>
      <c r="E1514"/>
      <c r="F1514"/>
      <c r="G1514"/>
      <c r="H1514"/>
      <c r="I1514"/>
      <c r="J1514"/>
    </row>
    <row r="1515" spans="1:10" x14ac:dyDescent="0.2">
      <c r="A1515" s="27"/>
      <c r="C1515"/>
      <c r="D1515"/>
      <c r="E1515"/>
      <c r="F1515"/>
      <c r="G1515"/>
      <c r="H1515"/>
      <c r="I1515"/>
      <c r="J1515"/>
    </row>
    <row r="1516" spans="1:10" x14ac:dyDescent="0.2">
      <c r="A1516" s="27"/>
      <c r="C1516"/>
      <c r="D1516"/>
      <c r="E1516"/>
      <c r="F1516"/>
      <c r="G1516"/>
      <c r="H1516"/>
      <c r="I1516"/>
      <c r="J1516"/>
    </row>
    <row r="1517" spans="1:10" x14ac:dyDescent="0.2">
      <c r="A1517" s="27"/>
      <c r="C1517"/>
      <c r="D1517"/>
      <c r="E1517"/>
      <c r="F1517"/>
      <c r="G1517"/>
      <c r="H1517"/>
      <c r="I1517"/>
      <c r="J1517"/>
    </row>
    <row r="1518" spans="1:10" x14ac:dyDescent="0.2">
      <c r="A1518" s="27"/>
      <c r="C1518"/>
      <c r="D1518"/>
      <c r="E1518"/>
      <c r="F1518"/>
      <c r="G1518"/>
      <c r="H1518"/>
      <c r="I1518"/>
      <c r="J1518"/>
    </row>
    <row r="1519" spans="1:10" x14ac:dyDescent="0.2">
      <c r="A1519" s="27"/>
      <c r="C1519"/>
      <c r="D1519"/>
      <c r="E1519"/>
      <c r="F1519"/>
      <c r="G1519"/>
      <c r="H1519"/>
      <c r="I1519"/>
      <c r="J1519"/>
    </row>
    <row r="1520" spans="1:10" x14ac:dyDescent="0.2">
      <c r="A1520" s="27"/>
      <c r="C1520"/>
      <c r="D1520"/>
      <c r="E1520"/>
      <c r="F1520"/>
      <c r="G1520"/>
      <c r="H1520"/>
      <c r="I1520"/>
      <c r="J1520"/>
    </row>
    <row r="1521" spans="1:10" x14ac:dyDescent="0.2">
      <c r="A1521" s="27"/>
      <c r="C1521"/>
      <c r="D1521"/>
      <c r="E1521"/>
      <c r="F1521"/>
      <c r="G1521"/>
      <c r="H1521"/>
      <c r="I1521"/>
      <c r="J1521"/>
    </row>
    <row r="1522" spans="1:10" x14ac:dyDescent="0.2">
      <c r="A1522" s="27"/>
      <c r="C1522"/>
      <c r="D1522"/>
      <c r="E1522"/>
      <c r="F1522"/>
      <c r="G1522"/>
      <c r="H1522"/>
      <c r="I1522"/>
      <c r="J1522"/>
    </row>
    <row r="1523" spans="1:10" x14ac:dyDescent="0.2">
      <c r="A1523" s="27"/>
      <c r="C1523"/>
      <c r="D1523"/>
      <c r="E1523"/>
      <c r="F1523"/>
      <c r="G1523"/>
      <c r="H1523"/>
      <c r="I1523"/>
      <c r="J1523"/>
    </row>
    <row r="1524" spans="1:10" x14ac:dyDescent="0.2">
      <c r="A1524" s="27"/>
      <c r="C1524"/>
      <c r="D1524"/>
      <c r="E1524"/>
      <c r="F1524"/>
      <c r="G1524"/>
      <c r="H1524"/>
      <c r="I1524"/>
      <c r="J1524"/>
    </row>
    <row r="1525" spans="1:10" x14ac:dyDescent="0.2">
      <c r="A1525" s="27"/>
      <c r="C1525"/>
      <c r="D1525"/>
      <c r="E1525"/>
      <c r="F1525"/>
      <c r="G1525"/>
      <c r="H1525"/>
      <c r="I1525"/>
      <c r="J1525"/>
    </row>
    <row r="1526" spans="1:10" x14ac:dyDescent="0.2">
      <c r="A1526" s="27"/>
      <c r="C1526"/>
      <c r="D1526"/>
      <c r="E1526"/>
      <c r="F1526"/>
      <c r="G1526"/>
      <c r="H1526"/>
      <c r="I1526"/>
      <c r="J1526"/>
    </row>
    <row r="1527" spans="1:10" x14ac:dyDescent="0.2">
      <c r="A1527" s="27"/>
      <c r="C1527"/>
      <c r="D1527"/>
      <c r="E1527"/>
      <c r="F1527"/>
      <c r="G1527"/>
      <c r="H1527"/>
      <c r="I1527"/>
      <c r="J1527"/>
    </row>
    <row r="1528" spans="1:10" x14ac:dyDescent="0.2">
      <c r="A1528" s="27"/>
      <c r="C1528"/>
      <c r="D1528"/>
      <c r="E1528"/>
      <c r="F1528"/>
      <c r="G1528"/>
      <c r="H1528"/>
      <c r="I1528"/>
      <c r="J1528"/>
    </row>
    <row r="1529" spans="1:10" x14ac:dyDescent="0.2">
      <c r="A1529" s="27"/>
      <c r="C1529"/>
      <c r="D1529"/>
      <c r="E1529"/>
      <c r="F1529"/>
      <c r="G1529"/>
      <c r="H1529"/>
      <c r="I1529"/>
      <c r="J1529"/>
    </row>
    <row r="1530" spans="1:10" x14ac:dyDescent="0.2">
      <c r="A1530" s="27"/>
      <c r="C1530"/>
      <c r="D1530"/>
      <c r="E1530"/>
      <c r="F1530"/>
      <c r="G1530"/>
      <c r="H1530"/>
      <c r="I1530"/>
      <c r="J1530"/>
    </row>
    <row r="1531" spans="1:10" x14ac:dyDescent="0.2">
      <c r="A1531" s="27"/>
      <c r="C1531"/>
      <c r="D1531"/>
      <c r="E1531"/>
      <c r="F1531"/>
      <c r="G1531"/>
      <c r="H1531"/>
      <c r="I1531"/>
      <c r="J1531"/>
    </row>
    <row r="1532" spans="1:10" x14ac:dyDescent="0.2">
      <c r="A1532" s="27"/>
      <c r="C1532"/>
      <c r="D1532"/>
      <c r="E1532"/>
      <c r="F1532"/>
      <c r="G1532"/>
      <c r="H1532"/>
      <c r="I1532"/>
      <c r="J1532"/>
    </row>
    <row r="1533" spans="1:10" x14ac:dyDescent="0.2">
      <c r="A1533" s="27"/>
      <c r="C1533"/>
      <c r="D1533"/>
      <c r="E1533"/>
      <c r="F1533"/>
      <c r="G1533"/>
      <c r="H1533"/>
      <c r="I1533"/>
      <c r="J1533"/>
    </row>
    <row r="1534" spans="1:10" x14ac:dyDescent="0.2">
      <c r="A1534" s="27"/>
      <c r="C1534"/>
      <c r="D1534"/>
      <c r="E1534"/>
      <c r="F1534"/>
      <c r="G1534"/>
      <c r="H1534"/>
      <c r="I1534"/>
      <c r="J1534"/>
    </row>
    <row r="1535" spans="1:10" x14ac:dyDescent="0.2">
      <c r="A1535" s="27"/>
      <c r="C1535"/>
      <c r="D1535"/>
      <c r="E1535"/>
      <c r="F1535"/>
      <c r="G1535"/>
      <c r="H1535"/>
      <c r="I1535"/>
      <c r="J1535"/>
    </row>
    <row r="1536" spans="1:10" x14ac:dyDescent="0.2">
      <c r="A1536" s="27"/>
      <c r="C1536"/>
      <c r="D1536"/>
      <c r="E1536"/>
      <c r="F1536"/>
      <c r="G1536"/>
      <c r="H1536"/>
      <c r="I1536"/>
      <c r="J1536"/>
    </row>
    <row r="1537" spans="1:10" x14ac:dyDescent="0.2">
      <c r="A1537" s="27"/>
      <c r="C1537"/>
      <c r="D1537"/>
      <c r="E1537"/>
      <c r="F1537"/>
      <c r="G1537"/>
      <c r="H1537"/>
      <c r="I1537"/>
      <c r="J1537"/>
    </row>
    <row r="1538" spans="1:10" x14ac:dyDescent="0.2">
      <c r="A1538" s="27"/>
      <c r="C1538"/>
      <c r="D1538"/>
      <c r="E1538"/>
      <c r="F1538"/>
      <c r="G1538"/>
      <c r="H1538"/>
      <c r="I1538"/>
      <c r="J1538"/>
    </row>
    <row r="1539" spans="1:10" x14ac:dyDescent="0.2">
      <c r="A1539" s="27"/>
      <c r="C1539"/>
      <c r="D1539"/>
      <c r="E1539"/>
      <c r="F1539"/>
      <c r="G1539"/>
      <c r="H1539"/>
      <c r="I1539"/>
      <c r="J1539"/>
    </row>
    <row r="1540" spans="1:10" x14ac:dyDescent="0.2">
      <c r="A1540" s="27"/>
      <c r="C1540"/>
      <c r="D1540"/>
      <c r="E1540"/>
      <c r="F1540"/>
      <c r="G1540"/>
      <c r="H1540"/>
      <c r="I1540"/>
      <c r="J1540"/>
    </row>
    <row r="1541" spans="1:10" x14ac:dyDescent="0.2">
      <c r="A1541" s="27"/>
      <c r="C1541"/>
      <c r="D1541"/>
      <c r="E1541"/>
      <c r="F1541"/>
      <c r="G1541"/>
      <c r="H1541"/>
      <c r="I1541"/>
      <c r="J1541"/>
    </row>
    <row r="1542" spans="1:10" x14ac:dyDescent="0.2">
      <c r="A1542" s="27"/>
      <c r="C1542"/>
      <c r="D1542"/>
      <c r="E1542"/>
      <c r="F1542"/>
      <c r="G1542"/>
      <c r="H1542"/>
      <c r="I1542"/>
      <c r="J1542"/>
    </row>
    <row r="1543" spans="1:10" x14ac:dyDescent="0.2">
      <c r="A1543" s="27"/>
      <c r="C1543"/>
      <c r="D1543"/>
      <c r="E1543"/>
      <c r="F1543"/>
      <c r="G1543"/>
      <c r="H1543"/>
      <c r="I1543"/>
      <c r="J1543"/>
    </row>
    <row r="1544" spans="1:10" x14ac:dyDescent="0.2">
      <c r="A1544" s="27"/>
      <c r="C1544"/>
      <c r="D1544"/>
      <c r="E1544"/>
      <c r="F1544"/>
      <c r="G1544"/>
      <c r="H1544"/>
      <c r="I1544"/>
      <c r="J1544"/>
    </row>
    <row r="1545" spans="1:10" x14ac:dyDescent="0.2">
      <c r="A1545" s="27"/>
      <c r="C1545"/>
      <c r="D1545"/>
      <c r="E1545"/>
      <c r="F1545"/>
      <c r="G1545"/>
      <c r="H1545"/>
      <c r="I1545"/>
      <c r="J1545"/>
    </row>
    <row r="1546" spans="1:10" x14ac:dyDescent="0.2">
      <c r="A1546" s="27"/>
      <c r="C1546"/>
      <c r="D1546"/>
      <c r="E1546"/>
      <c r="F1546"/>
      <c r="G1546"/>
      <c r="H1546"/>
      <c r="I1546"/>
      <c r="J1546"/>
    </row>
    <row r="1547" spans="1:10" x14ac:dyDescent="0.2">
      <c r="A1547" s="27"/>
      <c r="C1547"/>
      <c r="D1547"/>
      <c r="E1547"/>
      <c r="F1547"/>
      <c r="G1547"/>
      <c r="H1547"/>
      <c r="I1547"/>
      <c r="J1547"/>
    </row>
    <row r="1548" spans="1:10" x14ac:dyDescent="0.2">
      <c r="A1548" s="27"/>
      <c r="C1548"/>
      <c r="D1548"/>
      <c r="E1548"/>
      <c r="F1548"/>
      <c r="G1548"/>
      <c r="H1548"/>
      <c r="I1548"/>
      <c r="J1548"/>
    </row>
    <row r="1549" spans="1:10" x14ac:dyDescent="0.2">
      <c r="A1549" s="27"/>
      <c r="C1549"/>
      <c r="D1549"/>
      <c r="E1549"/>
      <c r="F1549"/>
      <c r="G1549"/>
      <c r="H1549"/>
      <c r="I1549"/>
      <c r="J1549"/>
    </row>
    <row r="1550" spans="1:10" x14ac:dyDescent="0.2">
      <c r="A1550" s="27"/>
      <c r="C1550"/>
      <c r="D1550"/>
      <c r="E1550"/>
      <c r="F1550"/>
      <c r="G1550"/>
      <c r="H1550"/>
      <c r="I1550"/>
      <c r="J1550"/>
    </row>
    <row r="1551" spans="1:10" x14ac:dyDescent="0.2">
      <c r="A1551" s="27"/>
      <c r="C1551"/>
      <c r="D1551"/>
      <c r="E1551"/>
      <c r="F1551"/>
      <c r="G1551"/>
      <c r="H1551"/>
      <c r="I1551"/>
      <c r="J1551"/>
    </row>
    <row r="1552" spans="1:10" x14ac:dyDescent="0.2">
      <c r="A1552" s="27"/>
      <c r="C1552"/>
      <c r="D1552"/>
      <c r="E1552"/>
      <c r="F1552"/>
      <c r="G1552"/>
      <c r="H1552"/>
      <c r="I1552"/>
      <c r="J1552"/>
    </row>
    <row r="1553" spans="1:10" x14ac:dyDescent="0.2">
      <c r="A1553" s="27"/>
      <c r="C1553"/>
      <c r="D1553"/>
      <c r="E1553"/>
      <c r="F1553"/>
      <c r="G1553"/>
      <c r="H1553"/>
      <c r="I1553"/>
      <c r="J1553"/>
    </row>
    <row r="1554" spans="1:10" x14ac:dyDescent="0.2">
      <c r="A1554" s="27"/>
      <c r="C1554"/>
      <c r="D1554"/>
      <c r="E1554"/>
      <c r="F1554"/>
      <c r="G1554"/>
      <c r="H1554"/>
      <c r="I1554"/>
      <c r="J1554"/>
    </row>
    <row r="1555" spans="1:10" x14ac:dyDescent="0.2">
      <c r="A1555" s="27"/>
      <c r="C1555"/>
      <c r="D1555"/>
      <c r="E1555"/>
      <c r="F1555"/>
      <c r="G1555"/>
      <c r="H1555"/>
      <c r="I1555"/>
      <c r="J1555"/>
    </row>
    <row r="1556" spans="1:10" x14ac:dyDescent="0.2">
      <c r="A1556" s="27"/>
      <c r="C1556"/>
      <c r="D1556"/>
      <c r="E1556"/>
      <c r="F1556"/>
      <c r="G1556"/>
      <c r="H1556"/>
      <c r="I1556"/>
      <c r="J1556"/>
    </row>
    <row r="1557" spans="1:10" x14ac:dyDescent="0.2">
      <c r="A1557" s="27"/>
      <c r="C1557"/>
      <c r="D1557"/>
      <c r="E1557"/>
      <c r="F1557"/>
      <c r="G1557"/>
      <c r="H1557"/>
      <c r="I1557"/>
      <c r="J1557"/>
    </row>
    <row r="1558" spans="1:10" x14ac:dyDescent="0.2">
      <c r="A1558" s="27"/>
      <c r="C1558"/>
      <c r="D1558"/>
      <c r="E1558"/>
      <c r="F1558"/>
      <c r="G1558"/>
      <c r="H1558"/>
      <c r="I1558"/>
      <c r="J1558"/>
    </row>
    <row r="1559" spans="1:10" x14ac:dyDescent="0.2">
      <c r="A1559" s="27"/>
      <c r="C1559"/>
      <c r="D1559"/>
      <c r="E1559"/>
      <c r="F1559"/>
      <c r="G1559"/>
      <c r="H1559"/>
      <c r="I1559"/>
      <c r="J1559"/>
    </row>
    <row r="1560" spans="1:10" x14ac:dyDescent="0.2">
      <c r="A1560" s="27"/>
      <c r="C1560"/>
      <c r="D1560"/>
      <c r="E1560"/>
      <c r="F1560"/>
      <c r="G1560"/>
      <c r="H1560"/>
      <c r="I1560"/>
      <c r="J1560"/>
    </row>
    <row r="1561" spans="1:10" x14ac:dyDescent="0.2">
      <c r="A1561" s="27"/>
      <c r="C1561"/>
      <c r="D1561"/>
      <c r="E1561"/>
      <c r="F1561"/>
      <c r="G1561"/>
      <c r="H1561"/>
      <c r="I1561"/>
      <c r="J1561"/>
    </row>
    <row r="1562" spans="1:10" x14ac:dyDescent="0.2">
      <c r="A1562" s="27"/>
      <c r="C1562"/>
      <c r="D1562"/>
      <c r="E1562"/>
      <c r="F1562"/>
      <c r="G1562"/>
      <c r="H1562"/>
      <c r="I1562"/>
      <c r="J1562"/>
    </row>
    <row r="1563" spans="1:10" x14ac:dyDescent="0.2">
      <c r="A1563" s="27"/>
      <c r="C1563"/>
      <c r="D1563"/>
      <c r="E1563"/>
      <c r="F1563"/>
      <c r="G1563"/>
      <c r="H1563"/>
      <c r="I1563"/>
      <c r="J1563"/>
    </row>
    <row r="1564" spans="1:10" x14ac:dyDescent="0.2">
      <c r="A1564" s="27"/>
      <c r="C1564"/>
      <c r="D1564"/>
      <c r="E1564"/>
      <c r="F1564"/>
      <c r="G1564"/>
      <c r="H1564"/>
      <c r="I1564"/>
      <c r="J1564"/>
    </row>
    <row r="1565" spans="1:10" x14ac:dyDescent="0.2">
      <c r="A1565" s="27"/>
      <c r="C1565"/>
      <c r="D1565"/>
      <c r="E1565"/>
      <c r="F1565"/>
      <c r="G1565"/>
      <c r="H1565"/>
      <c r="I1565"/>
      <c r="J1565"/>
    </row>
    <row r="1566" spans="1:10" x14ac:dyDescent="0.2">
      <c r="A1566" s="27"/>
      <c r="C1566"/>
      <c r="D1566"/>
      <c r="E1566"/>
      <c r="F1566"/>
      <c r="G1566"/>
      <c r="H1566"/>
      <c r="I1566"/>
      <c r="J1566"/>
    </row>
    <row r="1567" spans="1:10" x14ac:dyDescent="0.2">
      <c r="A1567" s="27"/>
      <c r="C1567"/>
      <c r="D1567"/>
      <c r="E1567"/>
      <c r="F1567"/>
      <c r="G1567"/>
      <c r="H1567"/>
      <c r="I1567"/>
      <c r="J1567"/>
    </row>
    <row r="1568" spans="1:10" x14ac:dyDescent="0.2">
      <c r="A1568" s="27"/>
      <c r="C1568"/>
      <c r="D1568"/>
      <c r="E1568"/>
      <c r="F1568"/>
      <c r="G1568"/>
      <c r="H1568"/>
      <c r="I1568"/>
      <c r="J1568"/>
    </row>
    <row r="1569" spans="1:10" x14ac:dyDescent="0.2">
      <c r="A1569" s="27"/>
      <c r="C1569"/>
      <c r="D1569"/>
      <c r="E1569"/>
      <c r="F1569"/>
      <c r="G1569"/>
      <c r="H1569"/>
      <c r="I1569"/>
      <c r="J1569"/>
    </row>
    <row r="1570" spans="1:10" x14ac:dyDescent="0.2">
      <c r="A1570" s="27"/>
      <c r="C1570"/>
      <c r="D1570"/>
      <c r="E1570"/>
      <c r="F1570"/>
      <c r="G1570"/>
      <c r="H1570"/>
      <c r="I1570"/>
      <c r="J1570"/>
    </row>
    <row r="1571" spans="1:10" x14ac:dyDescent="0.2">
      <c r="A1571" s="27"/>
      <c r="C1571"/>
      <c r="D1571"/>
      <c r="E1571"/>
      <c r="F1571"/>
      <c r="G1571"/>
      <c r="H1571"/>
      <c r="I1571"/>
      <c r="J1571"/>
    </row>
    <row r="1572" spans="1:10" x14ac:dyDescent="0.2">
      <c r="A1572" s="27"/>
      <c r="C1572"/>
      <c r="D1572"/>
      <c r="E1572"/>
      <c r="F1572"/>
      <c r="G1572"/>
      <c r="H1572"/>
      <c r="I1572"/>
      <c r="J1572"/>
    </row>
    <row r="1573" spans="1:10" x14ac:dyDescent="0.2">
      <c r="A1573" s="27"/>
      <c r="C1573"/>
      <c r="D1573"/>
      <c r="E1573"/>
      <c r="F1573"/>
      <c r="G1573"/>
      <c r="H1573"/>
      <c r="I1573"/>
      <c r="J1573"/>
    </row>
    <row r="1574" spans="1:10" x14ac:dyDescent="0.2">
      <c r="A1574" s="27"/>
      <c r="C1574"/>
      <c r="D1574"/>
      <c r="E1574"/>
      <c r="F1574"/>
      <c r="G1574"/>
      <c r="H1574"/>
      <c r="I1574"/>
      <c r="J1574"/>
    </row>
    <row r="1575" spans="1:10" x14ac:dyDescent="0.2">
      <c r="A1575" s="27"/>
      <c r="C1575"/>
      <c r="D1575"/>
      <c r="E1575"/>
      <c r="F1575"/>
      <c r="G1575"/>
      <c r="H1575"/>
      <c r="I1575"/>
      <c r="J1575"/>
    </row>
    <row r="1576" spans="1:10" x14ac:dyDescent="0.2">
      <c r="A1576" s="27"/>
      <c r="C1576"/>
      <c r="D1576"/>
      <c r="E1576"/>
      <c r="F1576"/>
      <c r="G1576"/>
      <c r="H1576"/>
      <c r="I1576"/>
      <c r="J1576"/>
    </row>
    <row r="1577" spans="1:10" x14ac:dyDescent="0.2">
      <c r="A1577" s="27"/>
      <c r="C1577"/>
      <c r="D1577"/>
      <c r="E1577"/>
      <c r="F1577"/>
      <c r="G1577"/>
      <c r="H1577"/>
      <c r="I1577"/>
      <c r="J1577"/>
    </row>
    <row r="1578" spans="1:10" x14ac:dyDescent="0.2">
      <c r="A1578" s="27"/>
      <c r="C1578"/>
      <c r="D1578"/>
      <c r="E1578"/>
      <c r="F1578"/>
      <c r="G1578"/>
      <c r="H1578"/>
      <c r="I1578"/>
      <c r="J1578"/>
    </row>
    <row r="1579" spans="1:10" x14ac:dyDescent="0.2">
      <c r="A1579" s="27"/>
      <c r="C1579"/>
      <c r="D1579"/>
      <c r="E1579"/>
      <c r="F1579"/>
      <c r="G1579"/>
      <c r="H1579"/>
      <c r="I1579"/>
      <c r="J1579"/>
    </row>
    <row r="1580" spans="1:10" x14ac:dyDescent="0.2">
      <c r="A1580" s="27"/>
      <c r="C1580"/>
      <c r="D1580"/>
      <c r="E1580"/>
      <c r="F1580"/>
      <c r="G1580"/>
      <c r="H1580"/>
      <c r="I1580"/>
      <c r="J1580"/>
    </row>
    <row r="1581" spans="1:10" x14ac:dyDescent="0.2">
      <c r="A1581" s="27"/>
      <c r="C1581"/>
      <c r="D1581"/>
      <c r="E1581"/>
      <c r="F1581"/>
      <c r="G1581"/>
      <c r="H1581"/>
      <c r="I1581"/>
      <c r="J1581"/>
    </row>
    <row r="1582" spans="1:10" x14ac:dyDescent="0.2">
      <c r="A1582" s="27"/>
      <c r="C1582"/>
      <c r="D1582"/>
      <c r="E1582"/>
      <c r="F1582"/>
      <c r="G1582"/>
      <c r="H1582"/>
      <c r="I1582"/>
      <c r="J1582"/>
    </row>
    <row r="1583" spans="1:10" x14ac:dyDescent="0.2">
      <c r="A1583" s="27"/>
      <c r="C1583"/>
      <c r="D1583"/>
      <c r="E1583"/>
      <c r="F1583"/>
      <c r="G1583"/>
      <c r="H1583"/>
      <c r="I1583"/>
      <c r="J1583"/>
    </row>
    <row r="1584" spans="1:10" x14ac:dyDescent="0.2">
      <c r="A1584" s="27"/>
      <c r="C1584"/>
      <c r="D1584"/>
      <c r="E1584"/>
      <c r="F1584"/>
      <c r="G1584"/>
      <c r="H1584"/>
      <c r="I1584"/>
      <c r="J1584"/>
    </row>
    <row r="1585" spans="1:10" x14ac:dyDescent="0.2">
      <c r="A1585" s="27"/>
      <c r="C1585"/>
      <c r="D1585"/>
      <c r="E1585"/>
      <c r="F1585"/>
      <c r="G1585"/>
      <c r="H1585"/>
      <c r="I1585"/>
      <c r="J1585"/>
    </row>
    <row r="1586" spans="1:10" x14ac:dyDescent="0.2">
      <c r="A1586" s="27"/>
      <c r="C1586"/>
      <c r="D1586"/>
      <c r="E1586"/>
      <c r="F1586"/>
      <c r="G1586"/>
      <c r="H1586"/>
      <c r="I1586"/>
      <c r="J1586"/>
    </row>
    <row r="1587" spans="1:10" x14ac:dyDescent="0.2">
      <c r="A1587" s="27"/>
      <c r="C1587"/>
      <c r="D1587"/>
      <c r="E1587"/>
      <c r="F1587"/>
      <c r="G1587"/>
      <c r="H1587"/>
      <c r="I1587"/>
      <c r="J1587"/>
    </row>
    <row r="1588" spans="1:10" x14ac:dyDescent="0.2">
      <c r="A1588" s="27"/>
      <c r="C1588"/>
      <c r="D1588"/>
      <c r="E1588"/>
      <c r="F1588"/>
      <c r="G1588"/>
      <c r="H1588"/>
      <c r="I1588"/>
      <c r="J1588"/>
    </row>
    <row r="1589" spans="1:10" x14ac:dyDescent="0.2">
      <c r="A1589" s="27"/>
      <c r="C1589"/>
      <c r="D1589"/>
      <c r="E1589"/>
      <c r="F1589"/>
      <c r="G1589"/>
      <c r="H1589"/>
      <c r="I1589"/>
      <c r="J1589"/>
    </row>
    <row r="1590" spans="1:10" x14ac:dyDescent="0.2">
      <c r="A1590" s="27"/>
      <c r="C1590"/>
      <c r="D1590"/>
      <c r="E1590"/>
      <c r="F1590"/>
      <c r="G1590"/>
      <c r="H1590"/>
      <c r="I1590"/>
      <c r="J1590"/>
    </row>
    <row r="1591" spans="1:10" x14ac:dyDescent="0.2">
      <c r="A1591" s="27"/>
      <c r="C1591"/>
      <c r="D1591"/>
      <c r="E1591"/>
      <c r="F1591"/>
      <c r="G1591"/>
      <c r="H1591"/>
      <c r="I1591"/>
      <c r="J1591"/>
    </row>
    <row r="1592" spans="1:10" x14ac:dyDescent="0.2">
      <c r="A1592" s="27"/>
      <c r="C1592"/>
      <c r="D1592"/>
      <c r="E1592"/>
      <c r="F1592"/>
      <c r="G1592"/>
      <c r="H1592"/>
      <c r="I1592"/>
      <c r="J1592"/>
    </row>
    <row r="1593" spans="1:10" x14ac:dyDescent="0.2">
      <c r="A1593" s="27"/>
      <c r="C1593"/>
      <c r="D1593"/>
      <c r="E1593"/>
      <c r="F1593"/>
      <c r="G1593"/>
      <c r="H1593"/>
      <c r="I1593"/>
      <c r="J1593"/>
    </row>
    <row r="1594" spans="1:10" x14ac:dyDescent="0.2">
      <c r="A1594" s="27"/>
      <c r="C1594"/>
      <c r="D1594"/>
      <c r="E1594"/>
      <c r="F1594"/>
      <c r="G1594"/>
      <c r="H1594"/>
      <c r="I1594"/>
      <c r="J1594"/>
    </row>
    <row r="1595" spans="1:10" x14ac:dyDescent="0.2">
      <c r="A1595" s="27"/>
      <c r="C1595"/>
      <c r="D1595"/>
      <c r="E1595"/>
      <c r="F1595"/>
      <c r="G1595"/>
      <c r="H1595"/>
      <c r="I1595"/>
      <c r="J1595"/>
    </row>
    <row r="1596" spans="1:10" x14ac:dyDescent="0.2">
      <c r="A1596" s="27"/>
      <c r="C1596"/>
      <c r="D1596"/>
      <c r="E1596"/>
      <c r="F1596"/>
      <c r="G1596"/>
      <c r="H1596"/>
      <c r="I1596"/>
      <c r="J1596"/>
    </row>
    <row r="1597" spans="1:10" x14ac:dyDescent="0.2">
      <c r="A1597" s="27"/>
      <c r="C1597"/>
      <c r="D1597"/>
      <c r="E1597"/>
      <c r="F1597"/>
      <c r="G1597"/>
      <c r="H1597"/>
      <c r="I1597"/>
      <c r="J1597"/>
    </row>
    <row r="1598" spans="1:10" x14ac:dyDescent="0.2">
      <c r="A1598" s="27"/>
      <c r="C1598"/>
      <c r="D1598"/>
      <c r="E1598"/>
      <c r="F1598"/>
      <c r="G1598"/>
      <c r="H1598"/>
      <c r="I1598"/>
      <c r="J1598"/>
    </row>
    <row r="1599" spans="1:10" x14ac:dyDescent="0.2">
      <c r="A1599" s="27"/>
      <c r="C1599"/>
      <c r="D1599"/>
      <c r="E1599"/>
      <c r="F1599"/>
      <c r="G1599"/>
      <c r="H1599"/>
      <c r="I1599"/>
      <c r="J1599"/>
    </row>
    <row r="1600" spans="1:10" x14ac:dyDescent="0.2">
      <c r="A1600" s="27"/>
      <c r="C1600"/>
      <c r="D1600"/>
      <c r="E1600"/>
      <c r="F1600"/>
      <c r="G1600"/>
      <c r="H1600"/>
      <c r="I1600"/>
      <c r="J1600"/>
    </row>
    <row r="1601" spans="1:10" x14ac:dyDescent="0.2">
      <c r="A1601" s="27"/>
      <c r="C1601"/>
      <c r="D1601"/>
      <c r="E1601"/>
      <c r="F1601"/>
      <c r="G1601"/>
      <c r="H1601"/>
      <c r="I1601"/>
      <c r="J1601"/>
    </row>
    <row r="1602" spans="1:10" x14ac:dyDescent="0.2">
      <c r="A1602" s="27"/>
      <c r="C1602"/>
      <c r="D1602"/>
      <c r="E1602"/>
      <c r="F1602"/>
      <c r="G1602"/>
      <c r="H1602"/>
      <c r="I1602"/>
      <c r="J1602"/>
    </row>
    <row r="1603" spans="1:10" x14ac:dyDescent="0.2">
      <c r="A1603" s="27"/>
      <c r="C1603"/>
      <c r="D1603"/>
      <c r="E1603"/>
      <c r="F1603"/>
      <c r="G1603"/>
      <c r="H1603"/>
      <c r="I1603"/>
      <c r="J1603"/>
    </row>
    <row r="1604" spans="1:10" x14ac:dyDescent="0.2">
      <c r="A1604" s="27"/>
      <c r="C1604"/>
      <c r="D1604"/>
      <c r="E1604"/>
      <c r="F1604"/>
      <c r="G1604"/>
      <c r="H1604"/>
      <c r="I1604"/>
      <c r="J1604"/>
    </row>
    <row r="1605" spans="1:10" x14ac:dyDescent="0.2">
      <c r="A1605" s="27"/>
      <c r="C1605"/>
      <c r="D1605"/>
      <c r="E1605"/>
      <c r="F1605"/>
      <c r="G1605"/>
      <c r="H1605"/>
      <c r="I1605"/>
      <c r="J1605"/>
    </row>
    <row r="1606" spans="1:10" x14ac:dyDescent="0.2">
      <c r="A1606" s="27"/>
      <c r="C1606"/>
      <c r="D1606"/>
      <c r="E1606"/>
      <c r="F1606"/>
      <c r="G1606"/>
      <c r="H1606"/>
      <c r="I1606"/>
      <c r="J1606"/>
    </row>
    <row r="1607" spans="1:10" x14ac:dyDescent="0.2">
      <c r="A1607" s="27"/>
      <c r="C1607"/>
      <c r="D1607"/>
      <c r="E1607"/>
      <c r="F1607"/>
      <c r="G1607"/>
      <c r="H1607"/>
      <c r="I1607"/>
      <c r="J1607"/>
    </row>
    <row r="1608" spans="1:10" x14ac:dyDescent="0.2">
      <c r="A1608" s="27"/>
      <c r="C1608"/>
      <c r="D1608"/>
      <c r="E1608"/>
      <c r="F1608"/>
      <c r="G1608"/>
      <c r="H1608"/>
      <c r="I1608"/>
      <c r="J1608"/>
    </row>
    <row r="1609" spans="1:10" x14ac:dyDescent="0.2">
      <c r="A1609" s="27"/>
      <c r="C1609"/>
      <c r="D1609"/>
      <c r="E1609"/>
      <c r="F1609"/>
      <c r="G1609"/>
      <c r="H1609"/>
      <c r="I1609"/>
      <c r="J1609"/>
    </row>
    <row r="1610" spans="1:10" x14ac:dyDescent="0.2">
      <c r="A1610" s="27"/>
      <c r="C1610"/>
      <c r="D1610"/>
      <c r="E1610"/>
      <c r="F1610"/>
      <c r="G1610"/>
      <c r="H1610"/>
      <c r="I1610"/>
      <c r="J1610"/>
    </row>
    <row r="1611" spans="1:10" x14ac:dyDescent="0.2">
      <c r="A1611" s="27"/>
      <c r="C1611"/>
      <c r="D1611"/>
      <c r="E1611"/>
      <c r="F1611"/>
      <c r="G1611"/>
      <c r="H1611"/>
      <c r="I1611"/>
      <c r="J1611"/>
    </row>
    <row r="1612" spans="1:10" x14ac:dyDescent="0.2">
      <c r="A1612" s="27"/>
      <c r="C1612"/>
      <c r="D1612"/>
      <c r="E1612"/>
      <c r="F1612"/>
      <c r="G1612"/>
      <c r="H1612"/>
      <c r="I1612"/>
      <c r="J1612"/>
    </row>
    <row r="1613" spans="1:10" x14ac:dyDescent="0.2">
      <c r="A1613" s="27"/>
      <c r="C1613"/>
      <c r="D1613"/>
      <c r="E1613"/>
      <c r="F1613"/>
      <c r="G1613"/>
      <c r="H1613"/>
      <c r="I1613"/>
      <c r="J1613"/>
    </row>
    <row r="1614" spans="1:10" x14ac:dyDescent="0.2">
      <c r="A1614" s="27"/>
      <c r="C1614"/>
      <c r="D1614"/>
      <c r="E1614"/>
      <c r="F1614"/>
      <c r="G1614"/>
      <c r="H1614"/>
      <c r="I1614"/>
      <c r="J1614"/>
    </row>
    <row r="1615" spans="1:10" x14ac:dyDescent="0.2">
      <c r="A1615" s="27"/>
      <c r="C1615"/>
      <c r="D1615"/>
      <c r="E1615"/>
      <c r="F1615"/>
      <c r="G1615"/>
      <c r="H1615"/>
      <c r="I1615"/>
      <c r="J1615"/>
    </row>
    <row r="1616" spans="1:10" x14ac:dyDescent="0.2">
      <c r="A1616" s="27"/>
      <c r="C1616"/>
      <c r="D1616"/>
      <c r="E1616"/>
      <c r="F1616"/>
      <c r="G1616"/>
      <c r="H1616"/>
      <c r="I1616"/>
      <c r="J1616"/>
    </row>
    <row r="1617" spans="1:10" x14ac:dyDescent="0.2">
      <c r="A1617" s="27"/>
      <c r="C1617"/>
      <c r="D1617"/>
      <c r="E1617"/>
      <c r="F1617"/>
      <c r="G1617"/>
      <c r="H1617"/>
      <c r="I1617"/>
      <c r="J1617"/>
    </row>
    <row r="1618" spans="1:10" x14ac:dyDescent="0.2">
      <c r="A1618" s="27"/>
      <c r="C1618"/>
      <c r="D1618"/>
      <c r="E1618"/>
      <c r="F1618"/>
      <c r="G1618"/>
      <c r="H1618"/>
      <c r="I1618"/>
      <c r="J1618"/>
    </row>
    <row r="1619" spans="1:10" x14ac:dyDescent="0.2">
      <c r="A1619" s="27"/>
      <c r="C1619"/>
      <c r="D1619"/>
      <c r="E1619"/>
      <c r="F1619"/>
      <c r="G1619"/>
      <c r="H1619"/>
      <c r="I1619"/>
      <c r="J1619"/>
    </row>
    <row r="1620" spans="1:10" x14ac:dyDescent="0.2">
      <c r="A1620" s="27"/>
      <c r="C1620"/>
      <c r="D1620"/>
      <c r="E1620"/>
      <c r="F1620"/>
      <c r="G1620"/>
      <c r="H1620"/>
      <c r="I1620"/>
      <c r="J1620"/>
    </row>
    <row r="1621" spans="1:10" x14ac:dyDescent="0.2">
      <c r="A1621" s="27"/>
      <c r="C1621"/>
      <c r="D1621"/>
      <c r="E1621"/>
      <c r="F1621"/>
      <c r="G1621"/>
      <c r="H1621"/>
      <c r="I1621"/>
      <c r="J1621"/>
    </row>
    <row r="1622" spans="1:10" x14ac:dyDescent="0.2">
      <c r="A1622" s="27"/>
      <c r="C1622"/>
      <c r="D1622"/>
      <c r="E1622"/>
      <c r="F1622"/>
      <c r="G1622"/>
      <c r="H1622"/>
      <c r="I1622"/>
      <c r="J1622"/>
    </row>
    <row r="1623" spans="1:10" x14ac:dyDescent="0.2">
      <c r="A1623" s="27"/>
      <c r="C1623"/>
      <c r="D1623"/>
      <c r="E1623"/>
      <c r="F1623"/>
      <c r="G1623"/>
      <c r="H1623"/>
      <c r="I1623"/>
      <c r="J1623"/>
    </row>
    <row r="1624" spans="1:10" x14ac:dyDescent="0.2">
      <c r="A1624" s="27"/>
      <c r="C1624"/>
      <c r="D1624"/>
      <c r="E1624"/>
      <c r="F1624"/>
      <c r="G1624"/>
      <c r="H1624"/>
      <c r="I1624"/>
      <c r="J1624"/>
    </row>
    <row r="1625" spans="1:10" x14ac:dyDescent="0.2">
      <c r="A1625" s="27"/>
      <c r="C1625"/>
      <c r="D1625"/>
      <c r="E1625"/>
      <c r="F1625"/>
      <c r="G1625"/>
      <c r="H1625"/>
      <c r="I1625"/>
      <c r="J1625"/>
    </row>
    <row r="1626" spans="1:10" x14ac:dyDescent="0.2">
      <c r="A1626" s="27"/>
      <c r="C1626"/>
      <c r="D1626"/>
      <c r="E1626"/>
      <c r="F1626"/>
      <c r="G1626"/>
      <c r="H1626"/>
      <c r="I1626"/>
      <c r="J1626"/>
    </row>
    <row r="1627" spans="1:10" x14ac:dyDescent="0.2">
      <c r="A1627" s="27"/>
      <c r="C1627"/>
      <c r="D1627"/>
      <c r="E1627"/>
      <c r="F1627"/>
      <c r="G1627"/>
      <c r="H1627"/>
      <c r="I1627"/>
      <c r="J1627"/>
    </row>
    <row r="1628" spans="1:10" x14ac:dyDescent="0.2">
      <c r="A1628" s="27"/>
      <c r="C1628"/>
      <c r="D1628"/>
      <c r="E1628"/>
      <c r="F1628"/>
      <c r="G1628"/>
      <c r="H1628"/>
      <c r="I1628"/>
      <c r="J1628"/>
    </row>
    <row r="1629" spans="1:10" x14ac:dyDescent="0.2">
      <c r="A1629" s="27"/>
      <c r="C1629"/>
      <c r="D1629"/>
      <c r="E1629"/>
      <c r="F1629"/>
      <c r="G1629"/>
      <c r="H1629"/>
      <c r="I1629"/>
      <c r="J1629"/>
    </row>
    <row r="1630" spans="1:10" x14ac:dyDescent="0.2">
      <c r="A1630" s="27"/>
      <c r="C1630"/>
      <c r="D1630"/>
      <c r="E1630"/>
      <c r="F1630"/>
      <c r="G1630"/>
      <c r="H1630"/>
      <c r="I1630"/>
      <c r="J1630"/>
    </row>
    <row r="1631" spans="1:10" x14ac:dyDescent="0.2">
      <c r="A1631" s="27"/>
      <c r="C1631"/>
      <c r="D1631"/>
      <c r="E1631"/>
      <c r="F1631"/>
      <c r="G1631"/>
      <c r="H1631"/>
      <c r="I1631"/>
      <c r="J1631"/>
    </row>
    <row r="1632" spans="1:10" x14ac:dyDescent="0.2">
      <c r="A1632" s="27"/>
      <c r="C1632"/>
      <c r="D1632"/>
      <c r="E1632"/>
      <c r="F1632"/>
      <c r="G1632"/>
      <c r="H1632"/>
      <c r="I1632"/>
      <c r="J1632"/>
    </row>
    <row r="1633" spans="1:10" x14ac:dyDescent="0.2">
      <c r="A1633" s="27"/>
      <c r="C1633"/>
      <c r="D1633"/>
      <c r="E1633"/>
      <c r="F1633"/>
      <c r="G1633"/>
      <c r="H1633"/>
      <c r="I1633"/>
      <c r="J1633"/>
    </row>
    <row r="1634" spans="1:10" x14ac:dyDescent="0.2">
      <c r="A1634" s="27"/>
      <c r="C1634"/>
      <c r="D1634"/>
      <c r="E1634"/>
      <c r="F1634"/>
      <c r="G1634"/>
      <c r="H1634"/>
      <c r="I1634"/>
      <c r="J1634"/>
    </row>
    <row r="1635" spans="1:10" x14ac:dyDescent="0.2">
      <c r="A1635" s="27"/>
      <c r="C1635"/>
      <c r="D1635"/>
      <c r="E1635"/>
      <c r="F1635"/>
      <c r="G1635"/>
      <c r="H1635"/>
      <c r="I1635"/>
      <c r="J1635"/>
    </row>
    <row r="1636" spans="1:10" x14ac:dyDescent="0.2">
      <c r="A1636" s="27"/>
      <c r="C1636"/>
      <c r="D1636"/>
      <c r="E1636"/>
      <c r="F1636"/>
      <c r="G1636"/>
      <c r="H1636"/>
      <c r="I1636"/>
      <c r="J1636"/>
    </row>
    <row r="1637" spans="1:10" x14ac:dyDescent="0.2">
      <c r="A1637" s="27"/>
      <c r="C1637"/>
      <c r="D1637"/>
      <c r="E1637"/>
      <c r="F1637"/>
      <c r="G1637"/>
      <c r="H1637"/>
      <c r="I1637"/>
      <c r="J1637"/>
    </row>
    <row r="1638" spans="1:10" x14ac:dyDescent="0.2">
      <c r="A1638" s="27"/>
      <c r="C1638"/>
      <c r="D1638"/>
      <c r="E1638"/>
      <c r="F1638"/>
      <c r="G1638"/>
      <c r="H1638"/>
      <c r="I1638"/>
      <c r="J1638"/>
    </row>
    <row r="1639" spans="1:10" x14ac:dyDescent="0.2">
      <c r="A1639" s="27"/>
      <c r="C1639"/>
      <c r="D1639"/>
      <c r="E1639"/>
      <c r="F1639"/>
      <c r="G1639"/>
      <c r="H1639"/>
      <c r="I1639"/>
      <c r="J1639"/>
    </row>
    <row r="1640" spans="1:10" x14ac:dyDescent="0.2">
      <c r="A1640" s="27"/>
      <c r="C1640"/>
      <c r="D1640"/>
      <c r="E1640"/>
      <c r="F1640"/>
      <c r="G1640"/>
      <c r="H1640"/>
      <c r="I1640"/>
      <c r="J1640"/>
    </row>
    <row r="1641" spans="1:10" x14ac:dyDescent="0.2">
      <c r="A1641" s="27"/>
      <c r="C1641"/>
      <c r="D1641"/>
      <c r="E1641"/>
      <c r="F1641"/>
      <c r="G1641"/>
      <c r="H1641"/>
      <c r="I1641"/>
      <c r="J1641"/>
    </row>
    <row r="1642" spans="1:10" x14ac:dyDescent="0.2">
      <c r="A1642" s="27"/>
      <c r="C1642"/>
      <c r="D1642"/>
      <c r="E1642"/>
      <c r="F1642"/>
      <c r="G1642"/>
      <c r="H1642"/>
      <c r="I1642"/>
      <c r="J1642"/>
    </row>
    <row r="1643" spans="1:10" x14ac:dyDescent="0.2">
      <c r="A1643" s="27"/>
      <c r="C1643"/>
      <c r="D1643"/>
      <c r="E1643"/>
      <c r="F1643"/>
      <c r="G1643"/>
      <c r="H1643"/>
      <c r="I1643"/>
      <c r="J1643"/>
    </row>
    <row r="1644" spans="1:10" x14ac:dyDescent="0.2">
      <c r="A1644" s="27"/>
      <c r="C1644"/>
      <c r="D1644"/>
      <c r="E1644"/>
      <c r="F1644"/>
      <c r="G1644"/>
      <c r="H1644"/>
      <c r="I1644"/>
      <c r="J1644"/>
    </row>
    <row r="1645" spans="1:10" x14ac:dyDescent="0.2">
      <c r="A1645" s="27"/>
      <c r="C1645"/>
      <c r="D1645"/>
      <c r="E1645"/>
      <c r="F1645"/>
      <c r="G1645"/>
      <c r="H1645"/>
      <c r="I1645"/>
      <c r="J1645"/>
    </row>
    <row r="1646" spans="1:10" x14ac:dyDescent="0.2">
      <c r="A1646" s="27"/>
      <c r="C1646"/>
      <c r="D1646"/>
      <c r="E1646"/>
      <c r="F1646"/>
      <c r="G1646"/>
      <c r="H1646"/>
      <c r="I1646"/>
      <c r="J1646"/>
    </row>
    <row r="1647" spans="1:10" x14ac:dyDescent="0.2">
      <c r="A1647" s="27"/>
      <c r="C1647"/>
      <c r="D1647"/>
      <c r="E1647"/>
      <c r="F1647"/>
      <c r="G1647"/>
      <c r="H1647"/>
      <c r="I1647"/>
      <c r="J1647"/>
    </row>
    <row r="1648" spans="1:10" x14ac:dyDescent="0.2">
      <c r="A1648" s="27"/>
      <c r="C1648"/>
      <c r="D1648"/>
      <c r="E1648"/>
      <c r="F1648"/>
      <c r="G1648"/>
      <c r="H1648"/>
      <c r="I1648"/>
      <c r="J1648"/>
    </row>
    <row r="1649" spans="1:10" x14ac:dyDescent="0.2">
      <c r="A1649" s="27"/>
      <c r="C1649"/>
      <c r="D1649"/>
      <c r="E1649"/>
      <c r="F1649"/>
      <c r="G1649"/>
      <c r="H1649"/>
      <c r="I1649"/>
      <c r="J1649"/>
    </row>
    <row r="1650" spans="1:10" x14ac:dyDescent="0.2">
      <c r="A1650" s="27"/>
      <c r="C1650"/>
      <c r="D1650"/>
      <c r="E1650"/>
      <c r="F1650"/>
      <c r="G1650"/>
      <c r="H1650"/>
      <c r="I1650"/>
      <c r="J1650"/>
    </row>
    <row r="1651" spans="1:10" x14ac:dyDescent="0.2">
      <c r="A1651" s="27"/>
      <c r="C1651"/>
      <c r="D1651"/>
      <c r="E1651"/>
      <c r="F1651"/>
      <c r="G1651"/>
      <c r="H1651"/>
      <c r="I1651"/>
      <c r="J1651"/>
    </row>
    <row r="1652" spans="1:10" x14ac:dyDescent="0.2">
      <c r="A1652" s="27"/>
      <c r="C1652"/>
      <c r="D1652"/>
      <c r="E1652"/>
      <c r="F1652"/>
      <c r="G1652"/>
      <c r="H1652"/>
      <c r="I1652"/>
      <c r="J1652"/>
    </row>
    <row r="1653" spans="1:10" x14ac:dyDescent="0.2">
      <c r="A1653" s="27"/>
      <c r="C1653"/>
      <c r="D1653"/>
      <c r="E1653"/>
      <c r="F1653"/>
      <c r="G1653"/>
      <c r="H1653"/>
      <c r="I1653"/>
      <c r="J1653"/>
    </row>
    <row r="1654" spans="1:10" x14ac:dyDescent="0.2">
      <c r="A1654" s="27"/>
      <c r="C1654"/>
      <c r="D1654"/>
      <c r="E1654"/>
      <c r="F1654"/>
      <c r="G1654"/>
      <c r="H1654"/>
      <c r="I1654"/>
      <c r="J1654"/>
    </row>
    <row r="1655" spans="1:10" x14ac:dyDescent="0.2">
      <c r="A1655" s="27"/>
      <c r="C1655"/>
      <c r="D1655"/>
      <c r="E1655"/>
      <c r="F1655"/>
      <c r="G1655"/>
      <c r="H1655"/>
      <c r="I1655"/>
      <c r="J1655"/>
    </row>
    <row r="1656" spans="1:10" x14ac:dyDescent="0.2">
      <c r="A1656" s="27"/>
      <c r="C1656"/>
      <c r="D1656"/>
      <c r="E1656"/>
      <c r="F1656"/>
      <c r="G1656"/>
      <c r="H1656"/>
      <c r="I1656"/>
      <c r="J1656"/>
    </row>
    <row r="1657" spans="1:10" x14ac:dyDescent="0.2">
      <c r="A1657" s="27"/>
      <c r="C1657"/>
      <c r="D1657"/>
      <c r="E1657"/>
      <c r="F1657"/>
      <c r="G1657"/>
      <c r="H1657"/>
      <c r="I1657"/>
      <c r="J1657"/>
    </row>
    <row r="1658" spans="1:10" x14ac:dyDescent="0.2">
      <c r="A1658" s="27"/>
      <c r="C1658"/>
      <c r="D1658"/>
      <c r="E1658"/>
      <c r="F1658"/>
      <c r="G1658"/>
      <c r="H1658"/>
      <c r="I1658"/>
      <c r="J1658"/>
    </row>
    <row r="1659" spans="1:10" x14ac:dyDescent="0.2">
      <c r="A1659" s="27"/>
      <c r="C1659"/>
      <c r="D1659"/>
      <c r="E1659"/>
      <c r="F1659"/>
      <c r="G1659"/>
      <c r="H1659"/>
      <c r="I1659"/>
      <c r="J1659"/>
    </row>
    <row r="1660" spans="1:10" x14ac:dyDescent="0.2">
      <c r="A1660" s="27"/>
      <c r="C1660"/>
      <c r="D1660"/>
      <c r="E1660"/>
      <c r="F1660"/>
      <c r="G1660"/>
      <c r="H1660"/>
      <c r="I1660"/>
      <c r="J1660"/>
    </row>
    <row r="1661" spans="1:10" x14ac:dyDescent="0.2">
      <c r="A1661" s="27"/>
      <c r="C1661"/>
      <c r="D1661"/>
      <c r="E1661"/>
      <c r="F1661"/>
      <c r="G1661"/>
      <c r="H1661"/>
      <c r="I1661"/>
      <c r="J1661"/>
    </row>
    <row r="1662" spans="1:10" x14ac:dyDescent="0.2">
      <c r="A1662" s="27"/>
      <c r="C1662"/>
      <c r="D1662"/>
      <c r="E1662"/>
      <c r="F1662"/>
      <c r="G1662"/>
      <c r="H1662"/>
      <c r="I1662"/>
      <c r="J1662"/>
    </row>
    <row r="1663" spans="1:10" x14ac:dyDescent="0.2">
      <c r="A1663" s="27"/>
      <c r="C1663"/>
      <c r="D1663"/>
      <c r="E1663"/>
      <c r="F1663"/>
      <c r="G1663"/>
      <c r="H1663"/>
      <c r="I1663"/>
      <c r="J1663"/>
    </row>
    <row r="1664" spans="1:10" x14ac:dyDescent="0.2">
      <c r="A1664" s="27"/>
      <c r="C1664"/>
      <c r="D1664"/>
      <c r="E1664"/>
      <c r="F1664"/>
      <c r="G1664"/>
      <c r="H1664"/>
      <c r="I1664"/>
      <c r="J1664"/>
    </row>
    <row r="1665" spans="1:10" x14ac:dyDescent="0.2">
      <c r="A1665" s="27"/>
      <c r="C1665"/>
      <c r="D1665"/>
      <c r="E1665"/>
      <c r="F1665"/>
      <c r="G1665"/>
      <c r="H1665"/>
      <c r="I1665"/>
      <c r="J1665"/>
    </row>
    <row r="1666" spans="1:10" x14ac:dyDescent="0.2">
      <c r="A1666" s="27"/>
      <c r="C1666"/>
      <c r="D1666"/>
      <c r="E1666"/>
      <c r="F1666"/>
      <c r="G1666"/>
      <c r="H1666"/>
      <c r="I1666"/>
      <c r="J1666"/>
    </row>
    <row r="1667" spans="1:10" x14ac:dyDescent="0.2">
      <c r="A1667" s="27"/>
      <c r="C1667"/>
      <c r="D1667"/>
      <c r="E1667"/>
      <c r="F1667"/>
      <c r="G1667"/>
      <c r="H1667"/>
      <c r="I1667"/>
      <c r="J1667"/>
    </row>
    <row r="1668" spans="1:10" x14ac:dyDescent="0.2">
      <c r="A1668" s="27"/>
      <c r="C1668"/>
      <c r="D1668"/>
      <c r="E1668"/>
      <c r="F1668"/>
      <c r="G1668"/>
      <c r="H1668"/>
      <c r="I1668"/>
      <c r="J1668"/>
    </row>
    <row r="1669" spans="1:10" x14ac:dyDescent="0.2">
      <c r="A1669" s="27"/>
      <c r="C1669"/>
      <c r="D1669"/>
      <c r="E1669"/>
      <c r="F1669"/>
      <c r="G1669"/>
      <c r="H1669"/>
      <c r="I1669"/>
      <c r="J1669"/>
    </row>
    <row r="1670" spans="1:10" x14ac:dyDescent="0.2">
      <c r="A1670" s="27"/>
      <c r="C1670"/>
      <c r="D1670"/>
      <c r="E1670"/>
      <c r="F1670"/>
      <c r="G1670"/>
      <c r="H1670"/>
      <c r="I1670"/>
      <c r="J1670"/>
    </row>
    <row r="1671" spans="1:10" x14ac:dyDescent="0.2">
      <c r="A1671" s="27"/>
      <c r="C1671"/>
      <c r="D1671"/>
      <c r="E1671"/>
      <c r="F1671"/>
      <c r="G1671"/>
      <c r="H1671"/>
      <c r="I1671"/>
      <c r="J1671"/>
    </row>
    <row r="1672" spans="1:10" x14ac:dyDescent="0.2">
      <c r="A1672" s="27"/>
      <c r="C1672"/>
      <c r="D1672"/>
      <c r="E1672"/>
      <c r="F1672"/>
      <c r="G1672"/>
      <c r="H1672"/>
      <c r="I1672"/>
      <c r="J1672"/>
    </row>
    <row r="1673" spans="1:10" x14ac:dyDescent="0.2">
      <c r="A1673" s="27"/>
      <c r="C1673"/>
      <c r="D1673"/>
      <c r="E1673"/>
      <c r="F1673"/>
      <c r="G1673"/>
      <c r="H1673"/>
      <c r="I1673"/>
      <c r="J1673"/>
    </row>
    <row r="1674" spans="1:10" x14ac:dyDescent="0.2">
      <c r="A1674" s="27"/>
      <c r="C1674"/>
      <c r="D1674"/>
      <c r="E1674"/>
      <c r="F1674"/>
      <c r="G1674"/>
      <c r="H1674"/>
      <c r="I1674"/>
      <c r="J1674"/>
    </row>
    <row r="1675" spans="1:10" x14ac:dyDescent="0.2">
      <c r="A1675" s="27"/>
      <c r="C1675"/>
      <c r="D1675"/>
      <c r="E1675"/>
      <c r="F1675"/>
      <c r="G1675"/>
      <c r="H1675"/>
      <c r="I1675"/>
      <c r="J1675"/>
    </row>
    <row r="1676" spans="1:10" x14ac:dyDescent="0.2">
      <c r="A1676" s="27"/>
      <c r="C1676"/>
      <c r="D1676"/>
      <c r="E1676"/>
      <c r="F1676"/>
      <c r="G1676"/>
      <c r="H1676"/>
      <c r="I1676"/>
      <c r="J1676"/>
    </row>
    <row r="1677" spans="1:10" x14ac:dyDescent="0.2">
      <c r="A1677" s="27"/>
      <c r="C1677"/>
      <c r="D1677"/>
      <c r="E1677"/>
      <c r="F1677"/>
      <c r="G1677"/>
      <c r="H1677"/>
      <c r="I1677"/>
      <c r="J1677"/>
    </row>
    <row r="1678" spans="1:10" x14ac:dyDescent="0.2">
      <c r="A1678" s="27"/>
      <c r="C1678"/>
      <c r="D1678"/>
      <c r="E1678"/>
      <c r="F1678"/>
      <c r="G1678"/>
      <c r="H1678"/>
      <c r="I1678"/>
      <c r="J1678"/>
    </row>
    <row r="1679" spans="1:10" x14ac:dyDescent="0.2">
      <c r="A1679" s="27"/>
      <c r="C1679"/>
      <c r="D1679"/>
      <c r="E1679"/>
      <c r="F1679"/>
      <c r="G1679"/>
      <c r="H1679"/>
      <c r="I1679"/>
      <c r="J1679"/>
    </row>
    <row r="1680" spans="1:10" x14ac:dyDescent="0.2">
      <c r="A1680" s="27"/>
      <c r="C1680"/>
      <c r="D1680"/>
      <c r="E1680"/>
      <c r="F1680"/>
      <c r="G1680"/>
      <c r="H1680"/>
      <c r="I1680"/>
      <c r="J1680"/>
    </row>
    <row r="1681" spans="1:10" x14ac:dyDescent="0.2">
      <c r="A1681" s="27"/>
      <c r="C1681"/>
      <c r="D1681"/>
      <c r="E1681"/>
      <c r="F1681"/>
      <c r="G1681"/>
      <c r="H1681"/>
      <c r="I1681"/>
      <c r="J1681"/>
    </row>
    <row r="1682" spans="1:10" x14ac:dyDescent="0.2">
      <c r="A1682" s="27"/>
      <c r="C1682"/>
      <c r="D1682"/>
      <c r="E1682"/>
      <c r="F1682"/>
      <c r="G1682"/>
      <c r="H1682"/>
      <c r="I1682"/>
      <c r="J1682"/>
    </row>
    <row r="1683" spans="1:10" x14ac:dyDescent="0.2">
      <c r="A1683" s="27"/>
      <c r="C1683"/>
      <c r="D1683"/>
      <c r="E1683"/>
      <c r="F1683"/>
      <c r="G1683"/>
      <c r="H1683"/>
      <c r="I1683"/>
      <c r="J1683"/>
    </row>
    <row r="1684" spans="1:10" x14ac:dyDescent="0.2">
      <c r="A1684" s="27"/>
      <c r="C1684"/>
      <c r="D1684"/>
      <c r="E1684"/>
      <c r="F1684"/>
      <c r="G1684"/>
      <c r="H1684"/>
      <c r="I1684"/>
      <c r="J1684"/>
    </row>
    <row r="1685" spans="1:10" x14ac:dyDescent="0.2">
      <c r="A1685" s="27"/>
      <c r="C1685"/>
      <c r="D1685"/>
      <c r="E1685"/>
      <c r="F1685"/>
      <c r="G1685"/>
      <c r="H1685"/>
      <c r="I1685"/>
      <c r="J1685"/>
    </row>
    <row r="1686" spans="1:10" x14ac:dyDescent="0.2">
      <c r="A1686" s="27"/>
      <c r="C1686"/>
      <c r="D1686"/>
      <c r="E1686"/>
      <c r="F1686"/>
      <c r="G1686"/>
      <c r="H1686"/>
      <c r="I1686"/>
      <c r="J1686"/>
    </row>
    <row r="1687" spans="1:10" x14ac:dyDescent="0.2">
      <c r="A1687" s="27"/>
      <c r="C1687"/>
      <c r="D1687"/>
      <c r="E1687"/>
      <c r="F1687"/>
      <c r="G1687"/>
      <c r="H1687"/>
      <c r="I1687"/>
      <c r="J1687"/>
    </row>
    <row r="1688" spans="1:10" x14ac:dyDescent="0.2">
      <c r="A1688" s="27"/>
      <c r="C1688"/>
      <c r="D1688"/>
      <c r="E1688"/>
      <c r="F1688"/>
      <c r="G1688"/>
      <c r="H1688"/>
      <c r="I1688"/>
      <c r="J1688"/>
    </row>
    <row r="1689" spans="1:10" x14ac:dyDescent="0.2">
      <c r="A1689" s="27"/>
      <c r="C1689"/>
      <c r="D1689"/>
      <c r="E1689"/>
      <c r="F1689"/>
      <c r="G1689"/>
      <c r="H1689"/>
      <c r="I1689"/>
      <c r="J1689"/>
    </row>
    <row r="1690" spans="1:10" x14ac:dyDescent="0.2">
      <c r="A1690" s="27"/>
      <c r="C1690"/>
      <c r="D1690"/>
      <c r="E1690"/>
      <c r="F1690"/>
      <c r="G1690"/>
      <c r="H1690"/>
      <c r="I1690"/>
      <c r="J1690"/>
    </row>
    <row r="1691" spans="1:10" x14ac:dyDescent="0.2">
      <c r="A1691" s="27"/>
      <c r="C1691"/>
      <c r="D1691"/>
      <c r="E1691"/>
      <c r="F1691"/>
      <c r="G1691"/>
      <c r="H1691"/>
      <c r="I1691"/>
      <c r="J1691"/>
    </row>
    <row r="1692" spans="1:10" x14ac:dyDescent="0.2">
      <c r="A1692" s="27"/>
      <c r="C1692"/>
      <c r="D1692"/>
      <c r="E1692"/>
      <c r="F1692"/>
      <c r="G1692"/>
      <c r="H1692"/>
      <c r="I1692"/>
      <c r="J1692"/>
    </row>
    <row r="1693" spans="1:10" x14ac:dyDescent="0.2">
      <c r="A1693" s="27"/>
      <c r="C1693"/>
      <c r="D1693"/>
      <c r="E1693"/>
      <c r="F1693"/>
      <c r="G1693"/>
      <c r="H1693"/>
      <c r="I1693"/>
      <c r="J1693"/>
    </row>
    <row r="1694" spans="1:10" x14ac:dyDescent="0.2">
      <c r="A1694" s="27"/>
      <c r="C1694"/>
      <c r="D1694"/>
      <c r="E1694"/>
      <c r="F1694"/>
      <c r="G1694"/>
      <c r="H1694"/>
      <c r="I1694"/>
      <c r="J1694"/>
    </row>
    <row r="1695" spans="1:10" x14ac:dyDescent="0.2">
      <c r="A1695" s="27"/>
      <c r="C1695"/>
      <c r="D1695"/>
      <c r="E1695"/>
      <c r="F1695"/>
      <c r="G1695"/>
      <c r="H1695"/>
      <c r="I1695"/>
      <c r="J1695"/>
    </row>
    <row r="1696" spans="1:10" x14ac:dyDescent="0.2">
      <c r="A1696" s="27"/>
      <c r="C1696"/>
      <c r="D1696"/>
      <c r="E1696"/>
      <c r="F1696"/>
      <c r="G1696"/>
      <c r="H1696"/>
      <c r="I1696"/>
      <c r="J1696"/>
    </row>
    <row r="1697" spans="1:10" x14ac:dyDescent="0.2">
      <c r="A1697" s="27"/>
      <c r="C1697"/>
      <c r="D1697"/>
      <c r="E1697"/>
      <c r="F1697"/>
      <c r="G1697"/>
      <c r="H1697"/>
      <c r="I1697"/>
      <c r="J1697"/>
    </row>
    <row r="1698" spans="1:10" x14ac:dyDescent="0.2">
      <c r="A1698" s="27"/>
      <c r="C1698"/>
      <c r="D1698"/>
      <c r="E1698"/>
      <c r="F1698"/>
      <c r="G1698"/>
      <c r="H1698"/>
      <c r="I1698"/>
      <c r="J1698"/>
    </row>
    <row r="1699" spans="1:10" x14ac:dyDescent="0.2">
      <c r="A1699" s="27"/>
      <c r="C1699"/>
      <c r="D1699"/>
      <c r="E1699"/>
      <c r="F1699"/>
      <c r="G1699"/>
      <c r="H1699"/>
      <c r="I1699"/>
      <c r="J1699"/>
    </row>
    <row r="1700" spans="1:10" x14ac:dyDescent="0.2">
      <c r="A1700" s="27"/>
      <c r="C1700"/>
      <c r="D1700"/>
      <c r="E1700"/>
      <c r="F1700"/>
      <c r="G1700"/>
      <c r="H1700"/>
      <c r="I1700"/>
      <c r="J1700"/>
    </row>
    <row r="1701" spans="1:10" x14ac:dyDescent="0.2">
      <c r="A1701" s="27"/>
      <c r="C1701"/>
      <c r="D1701"/>
      <c r="E1701"/>
      <c r="F1701"/>
      <c r="G1701"/>
      <c r="H1701"/>
      <c r="I1701"/>
      <c r="J1701"/>
    </row>
    <row r="1702" spans="1:10" x14ac:dyDescent="0.2">
      <c r="A1702" s="27"/>
      <c r="C1702"/>
      <c r="D1702"/>
      <c r="E1702"/>
      <c r="F1702"/>
      <c r="G1702"/>
      <c r="H1702"/>
      <c r="I1702"/>
      <c r="J1702"/>
    </row>
    <row r="1703" spans="1:10" x14ac:dyDescent="0.2">
      <c r="A1703" s="27"/>
      <c r="C1703"/>
      <c r="D1703"/>
      <c r="E1703"/>
      <c r="F1703"/>
      <c r="G1703"/>
      <c r="H1703"/>
      <c r="I1703"/>
      <c r="J1703"/>
    </row>
    <row r="1704" spans="1:10" x14ac:dyDescent="0.2">
      <c r="A1704" s="27"/>
      <c r="C1704"/>
      <c r="D1704"/>
      <c r="E1704"/>
      <c r="F1704"/>
      <c r="G1704"/>
      <c r="H1704"/>
      <c r="I1704"/>
      <c r="J1704"/>
    </row>
    <row r="1705" spans="1:10" x14ac:dyDescent="0.2">
      <c r="A1705" s="27"/>
      <c r="C1705"/>
      <c r="D1705"/>
      <c r="E1705"/>
      <c r="F1705"/>
      <c r="G1705"/>
      <c r="H1705"/>
      <c r="I1705"/>
      <c r="J1705"/>
    </row>
    <row r="1706" spans="1:10" x14ac:dyDescent="0.2">
      <c r="A1706" s="27"/>
      <c r="C1706"/>
      <c r="D1706"/>
      <c r="E1706"/>
      <c r="F1706"/>
      <c r="G1706"/>
      <c r="H1706"/>
      <c r="I1706"/>
      <c r="J1706"/>
    </row>
    <row r="1707" spans="1:10" x14ac:dyDescent="0.2">
      <c r="A1707" s="27"/>
      <c r="C1707"/>
      <c r="D1707"/>
      <c r="E1707"/>
      <c r="F1707"/>
      <c r="G1707"/>
      <c r="H1707"/>
      <c r="I1707"/>
      <c r="J1707"/>
    </row>
    <row r="1708" spans="1:10" x14ac:dyDescent="0.2">
      <c r="A1708" s="27"/>
      <c r="C1708"/>
      <c r="D1708"/>
      <c r="E1708"/>
      <c r="F1708"/>
      <c r="G1708"/>
      <c r="H1708"/>
      <c r="I1708"/>
      <c r="J1708"/>
    </row>
    <row r="1709" spans="1:10" x14ac:dyDescent="0.2">
      <c r="A1709" s="27"/>
      <c r="C1709"/>
      <c r="D1709"/>
      <c r="E1709"/>
      <c r="F1709"/>
      <c r="G1709"/>
      <c r="H1709"/>
      <c r="I1709"/>
      <c r="J1709"/>
    </row>
    <row r="1710" spans="1:10" x14ac:dyDescent="0.2">
      <c r="A1710" s="27"/>
      <c r="C1710"/>
      <c r="D1710"/>
      <c r="E1710"/>
      <c r="F1710"/>
      <c r="G1710"/>
      <c r="H1710"/>
      <c r="I1710"/>
      <c r="J1710"/>
    </row>
    <row r="1711" spans="1:10" x14ac:dyDescent="0.2">
      <c r="A1711" s="27"/>
      <c r="C1711"/>
      <c r="D1711"/>
      <c r="E1711"/>
      <c r="F1711"/>
      <c r="G1711"/>
      <c r="H1711"/>
      <c r="I1711"/>
      <c r="J1711"/>
    </row>
    <row r="1712" spans="1:10" x14ac:dyDescent="0.2">
      <c r="A1712" s="27"/>
      <c r="C1712"/>
      <c r="D1712"/>
      <c r="E1712"/>
      <c r="F1712"/>
      <c r="G1712"/>
      <c r="H1712"/>
      <c r="I1712"/>
      <c r="J1712"/>
    </row>
    <row r="1713" spans="1:10" x14ac:dyDescent="0.2">
      <c r="A1713" s="27"/>
      <c r="C1713"/>
      <c r="D1713"/>
      <c r="E1713"/>
      <c r="F1713"/>
      <c r="G1713"/>
      <c r="H1713"/>
      <c r="I1713"/>
      <c r="J1713"/>
    </row>
    <row r="1714" spans="1:10" x14ac:dyDescent="0.2">
      <c r="A1714" s="27"/>
      <c r="C1714"/>
      <c r="D1714"/>
      <c r="E1714"/>
      <c r="F1714"/>
      <c r="G1714"/>
      <c r="H1714"/>
      <c r="I1714"/>
      <c r="J1714"/>
    </row>
    <row r="1715" spans="1:10" x14ac:dyDescent="0.2">
      <c r="A1715" s="27"/>
      <c r="C1715"/>
      <c r="D1715"/>
      <c r="E1715"/>
      <c r="F1715"/>
      <c r="G1715"/>
      <c r="H1715"/>
      <c r="I1715"/>
      <c r="J1715"/>
    </row>
    <row r="1716" spans="1:10" x14ac:dyDescent="0.2">
      <c r="A1716" s="27"/>
      <c r="C1716"/>
      <c r="D1716"/>
      <c r="E1716"/>
      <c r="F1716"/>
      <c r="G1716"/>
      <c r="H1716"/>
      <c r="I1716"/>
      <c r="J1716"/>
    </row>
    <row r="1717" spans="1:10" x14ac:dyDescent="0.2">
      <c r="A1717" s="27"/>
      <c r="C1717"/>
      <c r="D1717"/>
      <c r="E1717"/>
      <c r="F1717"/>
      <c r="G1717"/>
      <c r="H1717"/>
      <c r="I1717"/>
      <c r="J1717"/>
    </row>
    <row r="1718" spans="1:10" x14ac:dyDescent="0.2">
      <c r="A1718" s="27"/>
      <c r="C1718"/>
      <c r="D1718"/>
      <c r="E1718"/>
      <c r="F1718"/>
      <c r="G1718"/>
      <c r="H1718"/>
      <c r="I1718"/>
      <c r="J1718"/>
    </row>
    <row r="1719" spans="1:10" x14ac:dyDescent="0.2">
      <c r="A1719" s="27"/>
      <c r="C1719"/>
      <c r="D1719"/>
      <c r="E1719"/>
      <c r="F1719"/>
      <c r="G1719"/>
      <c r="H1719"/>
      <c r="I1719"/>
      <c r="J1719"/>
    </row>
    <row r="1720" spans="1:10" x14ac:dyDescent="0.2">
      <c r="A1720" s="27"/>
      <c r="C1720"/>
      <c r="D1720"/>
      <c r="E1720"/>
      <c r="F1720"/>
      <c r="G1720"/>
      <c r="H1720"/>
      <c r="I1720"/>
      <c r="J1720"/>
    </row>
    <row r="1721" spans="1:10" x14ac:dyDescent="0.2">
      <c r="A1721" s="27"/>
      <c r="C1721"/>
      <c r="D1721"/>
      <c r="E1721"/>
      <c r="F1721"/>
      <c r="G1721"/>
      <c r="H1721"/>
      <c r="I1721"/>
      <c r="J1721"/>
    </row>
    <row r="1722" spans="1:10" x14ac:dyDescent="0.2">
      <c r="A1722" s="27"/>
      <c r="C1722"/>
      <c r="D1722"/>
      <c r="E1722"/>
      <c r="F1722"/>
      <c r="G1722"/>
      <c r="H1722"/>
      <c r="I1722"/>
      <c r="J1722"/>
    </row>
    <row r="1723" spans="1:10" x14ac:dyDescent="0.2">
      <c r="A1723" s="27"/>
      <c r="C1723"/>
      <c r="D1723"/>
      <c r="E1723"/>
      <c r="F1723"/>
      <c r="G1723"/>
      <c r="H1723"/>
      <c r="I1723"/>
      <c r="J1723"/>
    </row>
    <row r="1724" spans="1:10" x14ac:dyDescent="0.2">
      <c r="A1724" s="27"/>
      <c r="C1724"/>
      <c r="D1724"/>
      <c r="E1724"/>
      <c r="F1724"/>
      <c r="G1724"/>
      <c r="H1724"/>
      <c r="I1724"/>
      <c r="J1724"/>
    </row>
    <row r="1725" spans="1:10" x14ac:dyDescent="0.2">
      <c r="A1725" s="27"/>
      <c r="C1725"/>
      <c r="D1725"/>
      <c r="E1725"/>
      <c r="F1725"/>
      <c r="G1725"/>
      <c r="H1725"/>
      <c r="I1725"/>
      <c r="J1725"/>
    </row>
    <row r="1726" spans="1:10" x14ac:dyDescent="0.2">
      <c r="A1726" s="27"/>
      <c r="C1726"/>
      <c r="D1726"/>
      <c r="E1726"/>
      <c r="F1726"/>
      <c r="G1726"/>
      <c r="H1726"/>
      <c r="I1726"/>
      <c r="J1726"/>
    </row>
    <row r="1727" spans="1:10" x14ac:dyDescent="0.2">
      <c r="A1727" s="27"/>
      <c r="C1727"/>
      <c r="D1727"/>
      <c r="E1727"/>
      <c r="F1727"/>
      <c r="G1727"/>
      <c r="H1727"/>
      <c r="I1727"/>
      <c r="J1727"/>
    </row>
    <row r="1728" spans="1:10" x14ac:dyDescent="0.2">
      <c r="A1728" s="27"/>
      <c r="C1728"/>
      <c r="D1728"/>
      <c r="E1728"/>
      <c r="F1728"/>
      <c r="G1728"/>
      <c r="H1728"/>
      <c r="I1728"/>
      <c r="J1728"/>
    </row>
    <row r="1729" spans="1:10" x14ac:dyDescent="0.2">
      <c r="A1729" s="27"/>
      <c r="C1729"/>
      <c r="D1729"/>
      <c r="E1729"/>
      <c r="F1729"/>
      <c r="G1729"/>
      <c r="H1729"/>
      <c r="I1729"/>
      <c r="J1729"/>
    </row>
    <row r="1730" spans="1:10" x14ac:dyDescent="0.2">
      <c r="A1730" s="27"/>
      <c r="C1730"/>
      <c r="D1730"/>
      <c r="E1730"/>
      <c r="F1730"/>
      <c r="G1730"/>
      <c r="H1730"/>
      <c r="I1730"/>
      <c r="J1730"/>
    </row>
    <row r="1731" spans="1:10" x14ac:dyDescent="0.2">
      <c r="A1731" s="27"/>
      <c r="C1731"/>
      <c r="D1731"/>
      <c r="E1731"/>
      <c r="F1731"/>
      <c r="G1731"/>
      <c r="H1731"/>
      <c r="I1731"/>
      <c r="J1731"/>
    </row>
    <row r="1732" spans="1:10" x14ac:dyDescent="0.2">
      <c r="A1732" s="27"/>
      <c r="C1732"/>
      <c r="D1732"/>
      <c r="E1732"/>
      <c r="F1732"/>
      <c r="G1732"/>
      <c r="H1732"/>
      <c r="I1732"/>
      <c r="J1732"/>
    </row>
    <row r="1733" spans="1:10" x14ac:dyDescent="0.2">
      <c r="A1733" s="27"/>
      <c r="C1733"/>
      <c r="D1733"/>
      <c r="E1733"/>
      <c r="F1733"/>
      <c r="G1733"/>
      <c r="H1733"/>
      <c r="I1733"/>
      <c r="J1733"/>
    </row>
    <row r="1734" spans="1:10" x14ac:dyDescent="0.2">
      <c r="A1734" s="27"/>
      <c r="C1734"/>
      <c r="D1734"/>
      <c r="E1734"/>
      <c r="F1734"/>
      <c r="G1734"/>
      <c r="H1734"/>
      <c r="I1734"/>
      <c r="J1734"/>
    </row>
    <row r="1735" spans="1:10" x14ac:dyDescent="0.2">
      <c r="A1735" s="27"/>
      <c r="C1735"/>
      <c r="D1735"/>
      <c r="E1735"/>
      <c r="F1735"/>
      <c r="G1735"/>
      <c r="H1735"/>
      <c r="I1735"/>
      <c r="J1735"/>
    </row>
    <row r="1736" spans="1:10" x14ac:dyDescent="0.2">
      <c r="A1736" s="27"/>
      <c r="C1736"/>
      <c r="D1736"/>
      <c r="E1736"/>
      <c r="F1736"/>
      <c r="G1736"/>
      <c r="H1736"/>
      <c r="I1736"/>
      <c r="J1736"/>
    </row>
    <row r="1737" spans="1:10" x14ac:dyDescent="0.2">
      <c r="A1737" s="27"/>
      <c r="C1737"/>
      <c r="D1737"/>
      <c r="E1737"/>
      <c r="F1737"/>
      <c r="G1737"/>
      <c r="H1737"/>
      <c r="I1737"/>
      <c r="J1737"/>
    </row>
    <row r="1738" spans="1:10" x14ac:dyDescent="0.2">
      <c r="A1738" s="27"/>
      <c r="C1738"/>
      <c r="D1738"/>
      <c r="E1738"/>
      <c r="F1738"/>
      <c r="G1738"/>
      <c r="H1738"/>
      <c r="I1738"/>
      <c r="J1738"/>
    </row>
    <row r="1739" spans="1:10" x14ac:dyDescent="0.2">
      <c r="A1739" s="27"/>
      <c r="C1739"/>
      <c r="D1739"/>
      <c r="E1739"/>
      <c r="F1739"/>
      <c r="G1739"/>
      <c r="H1739"/>
      <c r="I1739"/>
      <c r="J1739"/>
    </row>
    <row r="1740" spans="1:10" x14ac:dyDescent="0.2">
      <c r="A1740" s="27"/>
      <c r="C1740"/>
      <c r="D1740"/>
      <c r="E1740"/>
      <c r="F1740"/>
      <c r="G1740"/>
      <c r="H1740"/>
      <c r="I1740"/>
      <c r="J1740"/>
    </row>
    <row r="1741" spans="1:10" x14ac:dyDescent="0.2">
      <c r="A1741" s="27"/>
      <c r="C1741"/>
      <c r="D1741"/>
      <c r="E1741"/>
      <c r="F1741"/>
      <c r="G1741"/>
      <c r="H1741"/>
      <c r="I1741"/>
      <c r="J1741"/>
    </row>
    <row r="1742" spans="1:10" x14ac:dyDescent="0.2">
      <c r="A1742" s="27"/>
      <c r="C1742"/>
      <c r="D1742"/>
      <c r="E1742"/>
      <c r="F1742"/>
      <c r="G1742"/>
      <c r="H1742"/>
      <c r="I1742"/>
      <c r="J1742"/>
    </row>
    <row r="1743" spans="1:10" x14ac:dyDescent="0.2">
      <c r="A1743" s="27"/>
      <c r="C1743"/>
      <c r="D1743"/>
      <c r="E1743"/>
      <c r="F1743"/>
      <c r="G1743"/>
      <c r="H1743"/>
      <c r="I1743"/>
      <c r="J1743"/>
    </row>
    <row r="1744" spans="1:10" x14ac:dyDescent="0.2">
      <c r="A1744" s="27"/>
      <c r="C1744"/>
      <c r="D1744"/>
      <c r="E1744"/>
      <c r="F1744"/>
      <c r="G1744"/>
      <c r="H1744"/>
      <c r="I1744"/>
      <c r="J1744"/>
    </row>
    <row r="1745" spans="1:10" x14ac:dyDescent="0.2">
      <c r="A1745" s="27"/>
      <c r="C1745"/>
      <c r="D1745"/>
      <c r="E1745"/>
      <c r="F1745"/>
      <c r="G1745"/>
      <c r="H1745"/>
      <c r="I1745"/>
      <c r="J1745"/>
    </row>
    <row r="1746" spans="1:10" x14ac:dyDescent="0.2">
      <c r="A1746" s="27"/>
      <c r="C1746"/>
      <c r="D1746"/>
      <c r="E1746"/>
      <c r="F1746"/>
      <c r="G1746"/>
      <c r="H1746"/>
      <c r="I1746"/>
      <c r="J1746"/>
    </row>
    <row r="1747" spans="1:10" x14ac:dyDescent="0.2">
      <c r="A1747" s="27"/>
      <c r="C1747"/>
      <c r="D1747"/>
      <c r="E1747"/>
      <c r="F1747"/>
      <c r="G1747"/>
      <c r="H1747"/>
      <c r="I1747"/>
      <c r="J1747"/>
    </row>
    <row r="1748" spans="1:10" x14ac:dyDescent="0.2">
      <c r="A1748" s="27"/>
      <c r="C1748"/>
      <c r="D1748"/>
      <c r="E1748"/>
      <c r="F1748"/>
      <c r="G1748"/>
      <c r="H1748"/>
      <c r="I1748"/>
      <c r="J1748"/>
    </row>
    <row r="1749" spans="1:10" x14ac:dyDescent="0.2">
      <c r="A1749" s="27"/>
      <c r="C1749"/>
      <c r="D1749"/>
      <c r="E1749"/>
      <c r="F1749"/>
      <c r="G1749"/>
      <c r="H1749"/>
      <c r="I1749"/>
      <c r="J1749"/>
    </row>
    <row r="1750" spans="1:10" x14ac:dyDescent="0.2">
      <c r="A1750" s="27"/>
      <c r="C1750"/>
      <c r="D1750"/>
      <c r="E1750"/>
      <c r="F1750"/>
      <c r="G1750"/>
      <c r="H1750"/>
      <c r="I1750"/>
      <c r="J1750"/>
    </row>
    <row r="1751" spans="1:10" x14ac:dyDescent="0.2">
      <c r="A1751" s="27"/>
      <c r="C1751"/>
      <c r="D1751"/>
      <c r="E1751"/>
      <c r="F1751"/>
      <c r="G1751"/>
      <c r="H1751"/>
      <c r="I1751"/>
      <c r="J1751"/>
    </row>
    <row r="1752" spans="1:10" x14ac:dyDescent="0.2">
      <c r="A1752" s="27"/>
      <c r="C1752"/>
      <c r="D1752"/>
      <c r="E1752"/>
      <c r="F1752"/>
      <c r="G1752"/>
      <c r="H1752"/>
      <c r="I1752"/>
      <c r="J1752"/>
    </row>
    <row r="1753" spans="1:10" x14ac:dyDescent="0.2">
      <c r="A1753" s="27"/>
      <c r="C1753"/>
      <c r="D1753"/>
      <c r="E1753"/>
      <c r="F1753"/>
      <c r="G1753"/>
      <c r="H1753"/>
      <c r="I1753"/>
      <c r="J1753"/>
    </row>
    <row r="1754" spans="1:10" x14ac:dyDescent="0.2">
      <c r="A1754" s="27"/>
      <c r="C1754"/>
      <c r="D1754"/>
      <c r="E1754"/>
      <c r="F1754"/>
      <c r="G1754"/>
      <c r="H1754"/>
      <c r="I1754"/>
      <c r="J1754"/>
    </row>
    <row r="1755" spans="1:10" x14ac:dyDescent="0.2">
      <c r="A1755" s="27"/>
      <c r="C1755"/>
      <c r="D1755"/>
      <c r="E1755"/>
      <c r="F1755"/>
      <c r="G1755"/>
      <c r="H1755"/>
      <c r="I1755"/>
      <c r="J1755"/>
    </row>
    <row r="1756" spans="1:10" x14ac:dyDescent="0.2">
      <c r="A1756" s="27"/>
      <c r="C1756"/>
      <c r="D1756"/>
      <c r="E1756"/>
      <c r="F1756"/>
      <c r="G1756"/>
      <c r="H1756"/>
      <c r="I1756"/>
      <c r="J1756"/>
    </row>
    <row r="1757" spans="1:10" x14ac:dyDescent="0.2">
      <c r="A1757" s="27"/>
      <c r="C1757"/>
      <c r="D1757"/>
      <c r="E1757"/>
      <c r="F1757"/>
      <c r="G1757"/>
      <c r="H1757"/>
      <c r="I1757"/>
      <c r="J1757"/>
    </row>
    <row r="1758" spans="1:10" x14ac:dyDescent="0.2">
      <c r="A1758" s="27"/>
      <c r="C1758"/>
      <c r="D1758"/>
      <c r="E1758"/>
      <c r="F1758"/>
      <c r="G1758"/>
      <c r="H1758"/>
      <c r="I1758"/>
      <c r="J1758"/>
    </row>
    <row r="1759" spans="1:10" x14ac:dyDescent="0.2">
      <c r="A1759" s="27"/>
      <c r="C1759"/>
      <c r="D1759"/>
      <c r="E1759"/>
      <c r="F1759"/>
      <c r="G1759"/>
      <c r="H1759"/>
      <c r="I1759"/>
      <c r="J1759"/>
    </row>
    <row r="1760" spans="1:10" x14ac:dyDescent="0.2">
      <c r="A1760" s="27"/>
      <c r="C1760"/>
      <c r="D1760"/>
      <c r="E1760"/>
      <c r="F1760"/>
      <c r="G1760"/>
      <c r="H1760"/>
      <c r="I1760"/>
      <c r="J1760"/>
    </row>
    <row r="1761" spans="1:10" x14ac:dyDescent="0.2">
      <c r="A1761" s="27"/>
      <c r="C1761"/>
      <c r="D1761"/>
      <c r="E1761"/>
      <c r="F1761"/>
      <c r="G1761"/>
      <c r="H1761"/>
      <c r="I1761"/>
      <c r="J1761"/>
    </row>
    <row r="1762" spans="1:10" x14ac:dyDescent="0.2">
      <c r="A1762" s="27"/>
      <c r="C1762"/>
      <c r="D1762"/>
      <c r="E1762"/>
      <c r="F1762"/>
      <c r="G1762"/>
      <c r="H1762"/>
      <c r="I1762"/>
      <c r="J1762"/>
    </row>
    <row r="1763" spans="1:10" x14ac:dyDescent="0.2">
      <c r="A1763" s="27"/>
      <c r="C1763"/>
      <c r="D1763"/>
      <c r="E1763"/>
      <c r="F1763"/>
      <c r="G1763"/>
      <c r="H1763"/>
      <c r="I1763"/>
      <c r="J1763"/>
    </row>
    <row r="1764" spans="1:10" x14ac:dyDescent="0.2">
      <c r="A1764" s="27"/>
      <c r="C1764"/>
      <c r="D1764"/>
      <c r="E1764"/>
      <c r="F1764"/>
      <c r="G1764"/>
      <c r="H1764"/>
      <c r="I1764"/>
      <c r="J1764"/>
    </row>
    <row r="1765" spans="1:10" x14ac:dyDescent="0.2">
      <c r="A1765" s="27"/>
      <c r="C1765"/>
      <c r="D1765"/>
      <c r="E1765"/>
      <c r="F1765"/>
      <c r="G1765"/>
      <c r="H1765"/>
      <c r="I1765"/>
      <c r="J1765"/>
    </row>
    <row r="1766" spans="1:10" x14ac:dyDescent="0.2">
      <c r="A1766" s="27"/>
      <c r="C1766"/>
      <c r="D1766"/>
      <c r="E1766"/>
      <c r="F1766"/>
      <c r="G1766"/>
      <c r="H1766"/>
      <c r="I1766"/>
      <c r="J1766"/>
    </row>
    <row r="1767" spans="1:10" x14ac:dyDescent="0.2">
      <c r="A1767" s="27"/>
      <c r="C1767"/>
      <c r="D1767"/>
      <c r="E1767"/>
      <c r="F1767"/>
      <c r="G1767"/>
      <c r="H1767"/>
      <c r="I1767"/>
      <c r="J1767"/>
    </row>
    <row r="1768" spans="1:10" x14ac:dyDescent="0.2">
      <c r="A1768" s="27"/>
      <c r="C1768"/>
      <c r="D1768"/>
      <c r="E1768"/>
      <c r="F1768"/>
      <c r="G1768"/>
      <c r="H1768"/>
      <c r="I1768"/>
      <c r="J1768"/>
    </row>
    <row r="1769" spans="1:10" x14ac:dyDescent="0.2">
      <c r="A1769" s="27"/>
      <c r="C1769"/>
      <c r="D1769"/>
      <c r="E1769"/>
      <c r="F1769"/>
      <c r="G1769"/>
      <c r="H1769"/>
      <c r="I1769"/>
      <c r="J1769"/>
    </row>
    <row r="1770" spans="1:10" x14ac:dyDescent="0.2">
      <c r="A1770" s="27"/>
      <c r="C1770"/>
      <c r="D1770"/>
      <c r="E1770"/>
      <c r="F1770"/>
      <c r="G1770"/>
      <c r="H1770"/>
      <c r="I1770"/>
      <c r="J1770"/>
    </row>
    <row r="1771" spans="1:10" x14ac:dyDescent="0.2">
      <c r="A1771" s="27"/>
      <c r="C1771"/>
      <c r="D1771"/>
      <c r="E1771"/>
      <c r="F1771"/>
      <c r="G1771"/>
      <c r="H1771"/>
      <c r="I1771"/>
      <c r="J1771"/>
    </row>
    <row r="1772" spans="1:10" x14ac:dyDescent="0.2">
      <c r="A1772" s="27"/>
      <c r="C1772"/>
      <c r="D1772"/>
      <c r="E1772"/>
      <c r="F1772"/>
      <c r="G1772"/>
      <c r="H1772"/>
      <c r="I1772"/>
      <c r="J1772"/>
    </row>
    <row r="1773" spans="1:10" x14ac:dyDescent="0.2">
      <c r="A1773" s="27"/>
      <c r="C1773"/>
      <c r="D1773"/>
      <c r="E1773"/>
      <c r="F1773"/>
      <c r="G1773"/>
      <c r="H1773"/>
      <c r="I1773"/>
      <c r="J1773"/>
    </row>
    <row r="1774" spans="1:10" x14ac:dyDescent="0.2">
      <c r="A1774" s="27"/>
      <c r="C1774"/>
      <c r="D1774"/>
      <c r="E1774"/>
      <c r="F1774"/>
      <c r="G1774"/>
      <c r="H1774"/>
      <c r="I1774"/>
      <c r="J1774"/>
    </row>
    <row r="1775" spans="1:10" x14ac:dyDescent="0.2">
      <c r="A1775" s="27"/>
      <c r="C1775"/>
      <c r="D1775"/>
      <c r="E1775"/>
      <c r="F1775"/>
      <c r="G1775"/>
      <c r="H1775"/>
      <c r="I1775"/>
      <c r="J1775"/>
    </row>
    <row r="1776" spans="1:10" x14ac:dyDescent="0.2">
      <c r="A1776" s="27"/>
      <c r="C1776"/>
      <c r="D1776"/>
      <c r="E1776"/>
      <c r="F1776"/>
      <c r="G1776"/>
      <c r="H1776"/>
      <c r="I1776"/>
      <c r="J1776"/>
    </row>
    <row r="1777" spans="1:10" x14ac:dyDescent="0.2">
      <c r="A1777" s="27"/>
      <c r="C1777"/>
      <c r="D1777"/>
      <c r="E1777"/>
      <c r="F1777"/>
      <c r="G1777"/>
      <c r="H1777"/>
      <c r="I1777"/>
      <c r="J1777"/>
    </row>
    <row r="1778" spans="1:10" x14ac:dyDescent="0.2">
      <c r="A1778" s="27"/>
      <c r="C1778"/>
      <c r="D1778"/>
      <c r="E1778"/>
      <c r="F1778"/>
      <c r="G1778"/>
      <c r="H1778"/>
      <c r="I1778"/>
      <c r="J1778"/>
    </row>
    <row r="1779" spans="1:10" x14ac:dyDescent="0.2">
      <c r="A1779" s="27"/>
      <c r="C1779"/>
      <c r="D1779"/>
      <c r="E1779"/>
      <c r="F1779"/>
      <c r="G1779"/>
      <c r="H1779"/>
      <c r="I1779"/>
      <c r="J1779"/>
    </row>
    <row r="1780" spans="1:10" x14ac:dyDescent="0.2">
      <c r="A1780" s="27"/>
      <c r="C1780"/>
      <c r="D1780"/>
      <c r="E1780"/>
      <c r="F1780"/>
      <c r="G1780"/>
      <c r="H1780"/>
      <c r="I1780"/>
      <c r="J1780"/>
    </row>
    <row r="1781" spans="1:10" x14ac:dyDescent="0.2">
      <c r="A1781" s="27"/>
      <c r="C1781"/>
      <c r="D1781"/>
      <c r="E1781"/>
      <c r="F1781"/>
      <c r="G1781"/>
      <c r="H1781"/>
      <c r="I1781"/>
      <c r="J1781"/>
    </row>
    <row r="1782" spans="1:10" x14ac:dyDescent="0.2">
      <c r="A1782" s="27"/>
      <c r="C1782"/>
      <c r="D1782"/>
      <c r="E1782"/>
      <c r="F1782"/>
      <c r="G1782"/>
      <c r="H1782"/>
      <c r="I1782"/>
      <c r="J1782"/>
    </row>
    <row r="1783" spans="1:10" x14ac:dyDescent="0.2">
      <c r="A1783" s="27"/>
      <c r="C1783"/>
      <c r="D1783"/>
      <c r="E1783"/>
      <c r="F1783"/>
      <c r="G1783"/>
      <c r="H1783"/>
      <c r="I1783"/>
      <c r="J1783"/>
    </row>
    <row r="1784" spans="1:10" x14ac:dyDescent="0.2">
      <c r="A1784" s="27"/>
      <c r="C1784"/>
      <c r="D1784"/>
      <c r="E1784"/>
      <c r="F1784"/>
      <c r="G1784"/>
      <c r="H1784"/>
      <c r="I1784"/>
      <c r="J1784"/>
    </row>
    <row r="1785" spans="1:10" x14ac:dyDescent="0.2">
      <c r="A1785" s="27"/>
      <c r="C1785"/>
      <c r="D1785"/>
      <c r="E1785"/>
      <c r="F1785"/>
      <c r="G1785"/>
      <c r="H1785"/>
      <c r="I1785"/>
      <c r="J1785"/>
    </row>
    <row r="1786" spans="1:10" x14ac:dyDescent="0.2">
      <c r="A1786" s="27"/>
      <c r="C1786"/>
      <c r="D1786"/>
      <c r="E1786"/>
      <c r="F1786"/>
      <c r="G1786"/>
      <c r="H1786"/>
      <c r="I1786"/>
      <c r="J1786"/>
    </row>
    <row r="1787" spans="1:10" x14ac:dyDescent="0.2">
      <c r="A1787" s="27"/>
      <c r="C1787"/>
      <c r="D1787"/>
      <c r="E1787"/>
      <c r="F1787"/>
      <c r="G1787"/>
      <c r="H1787"/>
      <c r="I1787"/>
      <c r="J1787"/>
    </row>
    <row r="1788" spans="1:10" x14ac:dyDescent="0.2">
      <c r="A1788" s="27"/>
      <c r="C1788"/>
      <c r="D1788"/>
      <c r="E1788"/>
      <c r="F1788"/>
      <c r="G1788"/>
      <c r="H1788"/>
      <c r="I1788"/>
      <c r="J1788"/>
    </row>
    <row r="1789" spans="1:10" x14ac:dyDescent="0.2">
      <c r="A1789" s="27"/>
      <c r="C1789"/>
      <c r="D1789"/>
      <c r="E1789"/>
      <c r="F1789"/>
      <c r="G1789"/>
      <c r="H1789"/>
      <c r="I1789"/>
      <c r="J1789"/>
    </row>
    <row r="1790" spans="1:10" x14ac:dyDescent="0.2">
      <c r="A1790" s="27"/>
      <c r="C1790"/>
      <c r="D1790"/>
      <c r="E1790"/>
      <c r="F1790"/>
      <c r="G1790"/>
      <c r="H1790"/>
      <c r="I1790"/>
      <c r="J1790"/>
    </row>
    <row r="1791" spans="1:10" x14ac:dyDescent="0.2">
      <c r="A1791" s="27"/>
      <c r="C1791"/>
      <c r="D1791"/>
      <c r="E1791"/>
      <c r="F1791"/>
      <c r="G1791"/>
      <c r="H1791"/>
      <c r="I1791"/>
      <c r="J1791"/>
    </row>
    <row r="1792" spans="1:10" x14ac:dyDescent="0.2">
      <c r="A1792" s="27"/>
      <c r="C1792"/>
      <c r="D1792"/>
      <c r="E1792"/>
      <c r="F1792"/>
      <c r="G1792"/>
      <c r="H1792"/>
      <c r="I1792"/>
      <c r="J1792"/>
    </row>
    <row r="1793" spans="1:10" x14ac:dyDescent="0.2">
      <c r="A1793" s="27"/>
      <c r="C1793"/>
      <c r="D1793"/>
      <c r="E1793"/>
      <c r="F1793"/>
      <c r="G1793"/>
      <c r="H1793"/>
      <c r="I1793"/>
      <c r="J1793"/>
    </row>
    <row r="1794" spans="1:10" x14ac:dyDescent="0.2">
      <c r="A1794" s="27"/>
      <c r="C1794"/>
      <c r="D1794"/>
      <c r="E1794"/>
      <c r="F1794"/>
      <c r="G1794"/>
      <c r="H1794"/>
      <c r="I1794"/>
      <c r="J1794"/>
    </row>
    <row r="1795" spans="1:10" x14ac:dyDescent="0.2">
      <c r="A1795" s="27"/>
      <c r="C1795"/>
      <c r="D1795"/>
      <c r="E1795"/>
      <c r="F1795"/>
      <c r="G1795"/>
      <c r="H1795"/>
      <c r="I1795"/>
      <c r="J1795"/>
    </row>
    <row r="1796" spans="1:10" x14ac:dyDescent="0.2">
      <c r="A1796" s="27"/>
      <c r="C1796"/>
      <c r="D1796"/>
      <c r="E1796"/>
      <c r="F1796"/>
      <c r="G1796"/>
      <c r="H1796"/>
      <c r="I1796"/>
      <c r="J1796"/>
    </row>
    <row r="1797" spans="1:10" x14ac:dyDescent="0.2">
      <c r="A1797" s="27"/>
      <c r="C1797"/>
      <c r="D1797"/>
      <c r="E1797"/>
      <c r="F1797"/>
      <c r="G1797"/>
      <c r="H1797"/>
      <c r="I1797"/>
      <c r="J1797"/>
    </row>
    <row r="1798" spans="1:10" x14ac:dyDescent="0.2">
      <c r="A1798" s="27"/>
      <c r="C1798"/>
      <c r="D1798"/>
      <c r="E1798"/>
      <c r="F1798"/>
      <c r="G1798"/>
      <c r="H1798"/>
      <c r="I1798"/>
      <c r="J1798"/>
    </row>
    <row r="1799" spans="1:10" x14ac:dyDescent="0.2">
      <c r="A1799" s="27"/>
      <c r="C1799"/>
      <c r="D1799"/>
      <c r="E1799"/>
      <c r="F1799"/>
      <c r="G1799"/>
      <c r="H1799"/>
      <c r="I1799"/>
      <c r="J1799"/>
    </row>
    <row r="1800" spans="1:10" x14ac:dyDescent="0.2">
      <c r="A1800" s="27"/>
      <c r="C1800"/>
      <c r="D1800"/>
      <c r="E1800"/>
      <c r="F1800"/>
      <c r="G1800"/>
      <c r="H1800"/>
      <c r="I1800"/>
      <c r="J1800"/>
    </row>
    <row r="1801" spans="1:10" x14ac:dyDescent="0.2">
      <c r="A1801" s="27"/>
      <c r="C1801"/>
      <c r="D1801"/>
      <c r="E1801"/>
      <c r="F1801"/>
      <c r="G1801"/>
      <c r="H1801"/>
      <c r="I1801"/>
      <c r="J1801"/>
    </row>
    <row r="1802" spans="1:10" x14ac:dyDescent="0.2">
      <c r="A1802" s="27"/>
      <c r="C1802"/>
      <c r="D1802"/>
      <c r="E1802"/>
      <c r="F1802"/>
      <c r="G1802"/>
      <c r="H1802"/>
      <c r="I1802"/>
      <c r="J1802"/>
    </row>
    <row r="1803" spans="1:10" x14ac:dyDescent="0.2">
      <c r="A1803" s="27"/>
      <c r="C1803"/>
      <c r="D1803"/>
      <c r="E1803"/>
      <c r="F1803"/>
      <c r="G1803"/>
      <c r="H1803"/>
      <c r="I1803"/>
      <c r="J1803"/>
    </row>
    <row r="1804" spans="1:10" x14ac:dyDescent="0.2">
      <c r="A1804" s="27"/>
      <c r="C1804"/>
      <c r="D1804"/>
      <c r="E1804"/>
      <c r="F1804"/>
      <c r="G1804"/>
      <c r="H1804"/>
      <c r="I1804"/>
      <c r="J1804"/>
    </row>
    <row r="1805" spans="1:10" x14ac:dyDescent="0.2">
      <c r="A1805" s="27"/>
      <c r="C1805"/>
      <c r="D1805"/>
      <c r="E1805"/>
      <c r="F1805"/>
      <c r="G1805"/>
      <c r="H1805"/>
      <c r="I1805"/>
      <c r="J1805"/>
    </row>
    <row r="1806" spans="1:10" x14ac:dyDescent="0.2">
      <c r="A1806" s="27"/>
      <c r="C1806"/>
      <c r="D1806"/>
      <c r="E1806"/>
      <c r="F1806"/>
      <c r="G1806"/>
      <c r="H1806"/>
      <c r="I1806"/>
      <c r="J1806"/>
    </row>
    <row r="1807" spans="1:10" x14ac:dyDescent="0.2">
      <c r="A1807" s="27"/>
      <c r="C1807"/>
      <c r="D1807"/>
      <c r="E1807"/>
      <c r="F1807"/>
      <c r="G1807"/>
      <c r="H1807"/>
      <c r="I1807"/>
      <c r="J1807"/>
    </row>
    <row r="1808" spans="1:10" x14ac:dyDescent="0.2">
      <c r="A1808" s="27"/>
      <c r="C1808"/>
      <c r="D1808"/>
      <c r="E1808"/>
      <c r="F1808"/>
      <c r="G1808"/>
      <c r="H1808"/>
      <c r="I1808"/>
      <c r="J1808"/>
    </row>
    <row r="1809" spans="1:10" x14ac:dyDescent="0.2">
      <c r="A1809" s="27"/>
      <c r="C1809"/>
      <c r="D1809"/>
      <c r="E1809"/>
      <c r="F1809"/>
      <c r="G1809"/>
      <c r="H1809"/>
      <c r="I1809"/>
      <c r="J1809"/>
    </row>
    <row r="1810" spans="1:10" x14ac:dyDescent="0.2">
      <c r="A1810" s="27"/>
      <c r="C1810"/>
      <c r="D1810"/>
      <c r="E1810"/>
      <c r="F1810"/>
      <c r="G1810"/>
      <c r="H1810"/>
      <c r="I1810"/>
      <c r="J1810"/>
    </row>
    <row r="1811" spans="1:10" x14ac:dyDescent="0.2">
      <c r="A1811" s="27"/>
      <c r="C1811"/>
      <c r="D1811"/>
      <c r="E1811"/>
      <c r="F1811"/>
      <c r="G1811"/>
      <c r="H1811"/>
      <c r="I1811"/>
      <c r="J1811"/>
    </row>
    <row r="1812" spans="1:10" x14ac:dyDescent="0.2">
      <c r="A1812" s="27"/>
      <c r="C1812"/>
      <c r="D1812"/>
      <c r="E1812"/>
      <c r="F1812"/>
      <c r="G1812"/>
      <c r="H1812"/>
      <c r="I1812"/>
      <c r="J1812"/>
    </row>
    <row r="1813" spans="1:10" x14ac:dyDescent="0.2">
      <c r="A1813" s="27"/>
      <c r="C1813"/>
      <c r="D1813"/>
      <c r="E1813"/>
      <c r="F1813"/>
      <c r="G1813"/>
      <c r="H1813"/>
      <c r="I1813"/>
      <c r="J1813"/>
    </row>
    <row r="1814" spans="1:10" x14ac:dyDescent="0.2">
      <c r="A1814" s="27"/>
      <c r="C1814"/>
      <c r="D1814"/>
      <c r="E1814"/>
      <c r="F1814"/>
      <c r="G1814"/>
      <c r="H1814"/>
      <c r="I1814"/>
      <c r="J1814"/>
    </row>
    <row r="1815" spans="1:10" x14ac:dyDescent="0.2">
      <c r="A1815" s="27"/>
      <c r="C1815"/>
      <c r="D1815"/>
      <c r="E1815"/>
      <c r="F1815"/>
      <c r="G1815"/>
      <c r="H1815"/>
      <c r="I1815"/>
      <c r="J1815"/>
    </row>
    <row r="1816" spans="1:10" x14ac:dyDescent="0.2">
      <c r="A1816" s="27"/>
      <c r="C1816"/>
      <c r="D1816"/>
      <c r="E1816"/>
      <c r="F1816"/>
      <c r="G1816"/>
      <c r="H1816"/>
      <c r="I1816"/>
      <c r="J1816"/>
    </row>
    <row r="1817" spans="1:10" x14ac:dyDescent="0.2">
      <c r="A1817" s="27"/>
      <c r="C1817"/>
      <c r="D1817"/>
      <c r="E1817"/>
      <c r="F1817"/>
      <c r="G1817"/>
      <c r="H1817"/>
      <c r="I1817"/>
      <c r="J1817"/>
    </row>
    <row r="1818" spans="1:10" x14ac:dyDescent="0.2">
      <c r="A1818" s="27"/>
      <c r="C1818"/>
      <c r="D1818"/>
      <c r="E1818"/>
      <c r="F1818"/>
      <c r="G1818"/>
      <c r="H1818"/>
      <c r="I1818"/>
      <c r="J1818"/>
    </row>
    <row r="1819" spans="1:10" x14ac:dyDescent="0.2">
      <c r="A1819" s="27"/>
      <c r="C1819"/>
      <c r="D1819"/>
      <c r="E1819"/>
      <c r="F1819"/>
      <c r="G1819"/>
      <c r="H1819"/>
      <c r="I1819"/>
      <c r="J1819"/>
    </row>
    <row r="1820" spans="1:10" x14ac:dyDescent="0.2">
      <c r="A1820" s="27"/>
      <c r="C1820"/>
      <c r="D1820"/>
      <c r="E1820"/>
      <c r="F1820"/>
      <c r="G1820"/>
      <c r="H1820"/>
      <c r="I1820"/>
      <c r="J1820"/>
    </row>
    <row r="1821" spans="1:10" x14ac:dyDescent="0.2">
      <c r="A1821" s="27"/>
      <c r="C1821"/>
      <c r="D1821"/>
      <c r="E1821"/>
      <c r="F1821"/>
      <c r="G1821"/>
      <c r="H1821"/>
      <c r="I1821"/>
      <c r="J1821"/>
    </row>
    <row r="1822" spans="1:10" x14ac:dyDescent="0.2">
      <c r="A1822" s="27"/>
      <c r="C1822"/>
      <c r="D1822"/>
      <c r="E1822"/>
      <c r="F1822"/>
      <c r="G1822"/>
      <c r="H1822"/>
      <c r="I1822"/>
      <c r="J1822"/>
    </row>
    <row r="1823" spans="1:10" x14ac:dyDescent="0.2">
      <c r="A1823" s="27"/>
      <c r="C1823"/>
      <c r="D1823"/>
      <c r="E1823"/>
      <c r="F1823"/>
      <c r="G1823"/>
      <c r="H1823"/>
      <c r="I1823"/>
      <c r="J1823"/>
    </row>
    <row r="1824" spans="1:10" x14ac:dyDescent="0.2">
      <c r="A1824" s="27"/>
      <c r="C1824"/>
      <c r="D1824"/>
      <c r="E1824"/>
      <c r="F1824"/>
      <c r="G1824"/>
      <c r="H1824"/>
      <c r="I1824"/>
      <c r="J1824"/>
    </row>
    <row r="1825" spans="1:10" x14ac:dyDescent="0.2">
      <c r="A1825" s="27"/>
      <c r="C1825"/>
      <c r="D1825"/>
      <c r="E1825"/>
      <c r="F1825"/>
      <c r="G1825"/>
      <c r="H1825"/>
      <c r="I1825"/>
      <c r="J1825"/>
    </row>
    <row r="1826" spans="1:10" x14ac:dyDescent="0.2">
      <c r="A1826" s="27"/>
      <c r="C1826"/>
      <c r="D1826"/>
      <c r="E1826"/>
      <c r="F1826"/>
      <c r="G1826"/>
      <c r="H1826"/>
      <c r="I1826"/>
      <c r="J1826"/>
    </row>
    <row r="1827" spans="1:10" x14ac:dyDescent="0.2">
      <c r="A1827" s="27"/>
      <c r="C1827"/>
      <c r="D1827"/>
      <c r="E1827"/>
      <c r="F1827"/>
      <c r="G1827"/>
      <c r="H1827"/>
      <c r="I1827"/>
      <c r="J1827"/>
    </row>
    <row r="1828" spans="1:10" x14ac:dyDescent="0.2">
      <c r="A1828" s="27"/>
      <c r="C1828"/>
      <c r="D1828"/>
      <c r="E1828"/>
      <c r="F1828"/>
      <c r="G1828"/>
      <c r="H1828"/>
      <c r="I1828"/>
      <c r="J1828"/>
    </row>
    <row r="1829" spans="1:10" x14ac:dyDescent="0.2">
      <c r="A1829" s="27"/>
      <c r="C1829"/>
      <c r="D1829"/>
      <c r="E1829"/>
      <c r="F1829"/>
      <c r="G1829"/>
      <c r="H1829"/>
      <c r="I1829"/>
      <c r="J1829"/>
    </row>
    <row r="1830" spans="1:10" x14ac:dyDescent="0.2">
      <c r="A1830" s="27"/>
      <c r="C1830"/>
      <c r="D1830"/>
      <c r="E1830"/>
      <c r="F1830"/>
      <c r="G1830"/>
      <c r="H1830"/>
      <c r="I1830"/>
      <c r="J1830"/>
    </row>
    <row r="1831" spans="1:10" x14ac:dyDescent="0.2">
      <c r="A1831" s="27"/>
      <c r="C1831"/>
      <c r="D1831"/>
      <c r="E1831"/>
      <c r="F1831"/>
      <c r="G1831"/>
      <c r="H1831"/>
      <c r="I1831"/>
      <c r="J1831"/>
    </row>
    <row r="1832" spans="1:10" x14ac:dyDescent="0.2">
      <c r="A1832" s="27"/>
      <c r="C1832"/>
      <c r="D1832"/>
      <c r="E1832"/>
      <c r="F1832"/>
      <c r="G1832"/>
      <c r="H1832"/>
      <c r="I1832"/>
      <c r="J1832"/>
    </row>
    <row r="1833" spans="1:10" x14ac:dyDescent="0.2">
      <c r="A1833" s="27"/>
      <c r="C1833"/>
      <c r="D1833"/>
      <c r="E1833"/>
      <c r="F1833"/>
      <c r="G1833"/>
      <c r="H1833"/>
      <c r="I1833"/>
      <c r="J1833"/>
    </row>
    <row r="1834" spans="1:10" x14ac:dyDescent="0.2">
      <c r="A1834" s="27"/>
      <c r="C1834"/>
      <c r="D1834"/>
      <c r="E1834"/>
      <c r="F1834"/>
      <c r="G1834"/>
      <c r="H1834"/>
      <c r="I1834"/>
      <c r="J1834"/>
    </row>
    <row r="1835" spans="1:10" x14ac:dyDescent="0.2">
      <c r="A1835" s="27"/>
      <c r="C1835"/>
      <c r="D1835"/>
      <c r="E1835"/>
      <c r="F1835"/>
      <c r="G1835"/>
      <c r="H1835"/>
      <c r="I1835"/>
      <c r="J1835"/>
    </row>
    <row r="1836" spans="1:10" x14ac:dyDescent="0.2">
      <c r="A1836" s="27"/>
      <c r="C1836"/>
      <c r="D1836"/>
      <c r="E1836"/>
      <c r="F1836"/>
      <c r="G1836"/>
      <c r="H1836"/>
      <c r="I1836"/>
      <c r="J1836"/>
    </row>
    <row r="1837" spans="1:10" x14ac:dyDescent="0.2">
      <c r="A1837" s="27"/>
      <c r="C1837"/>
      <c r="D1837"/>
      <c r="E1837"/>
      <c r="F1837"/>
      <c r="G1837"/>
      <c r="H1837"/>
      <c r="I1837"/>
      <c r="J1837"/>
    </row>
    <row r="1838" spans="1:10" x14ac:dyDescent="0.2">
      <c r="A1838" s="27"/>
      <c r="C1838"/>
      <c r="D1838"/>
      <c r="E1838"/>
      <c r="F1838"/>
      <c r="G1838"/>
      <c r="H1838"/>
      <c r="I1838"/>
      <c r="J1838"/>
    </row>
    <row r="1839" spans="1:10" x14ac:dyDescent="0.2">
      <c r="A1839" s="27"/>
      <c r="C1839"/>
      <c r="D1839"/>
      <c r="E1839"/>
      <c r="F1839"/>
      <c r="G1839"/>
      <c r="H1839"/>
      <c r="I1839"/>
      <c r="J1839"/>
    </row>
    <row r="1840" spans="1:10" x14ac:dyDescent="0.2">
      <c r="A1840" s="27"/>
      <c r="C1840"/>
      <c r="D1840"/>
      <c r="E1840"/>
      <c r="F1840"/>
      <c r="G1840"/>
      <c r="H1840"/>
      <c r="I1840"/>
      <c r="J1840"/>
    </row>
    <row r="1841" spans="1:10" x14ac:dyDescent="0.2">
      <c r="A1841" s="27"/>
      <c r="C1841"/>
      <c r="D1841"/>
      <c r="E1841"/>
      <c r="F1841"/>
      <c r="G1841"/>
      <c r="H1841"/>
      <c r="I1841"/>
      <c r="J1841"/>
    </row>
    <row r="1842" spans="1:10" x14ac:dyDescent="0.2">
      <c r="A1842" s="27"/>
      <c r="C1842"/>
      <c r="D1842"/>
      <c r="E1842"/>
      <c r="F1842"/>
      <c r="G1842"/>
      <c r="H1842"/>
      <c r="I1842"/>
      <c r="J1842"/>
    </row>
    <row r="1843" spans="1:10" x14ac:dyDescent="0.2">
      <c r="A1843" s="27"/>
      <c r="C1843"/>
      <c r="D1843"/>
      <c r="E1843"/>
      <c r="F1843"/>
      <c r="G1843"/>
      <c r="H1843"/>
      <c r="I1843"/>
      <c r="J1843"/>
    </row>
    <row r="1844" spans="1:10" x14ac:dyDescent="0.2">
      <c r="A1844" s="27"/>
      <c r="C1844"/>
      <c r="D1844"/>
      <c r="E1844"/>
      <c r="F1844"/>
      <c r="G1844"/>
      <c r="H1844"/>
      <c r="I1844"/>
      <c r="J1844"/>
    </row>
    <row r="1845" spans="1:10" x14ac:dyDescent="0.2">
      <c r="A1845" s="27"/>
      <c r="C1845"/>
      <c r="D1845"/>
      <c r="E1845"/>
      <c r="F1845"/>
      <c r="G1845"/>
      <c r="H1845"/>
      <c r="I1845"/>
      <c r="J1845"/>
    </row>
    <row r="1846" spans="1:10" x14ac:dyDescent="0.2">
      <c r="A1846" s="27"/>
      <c r="C1846"/>
      <c r="D1846"/>
      <c r="E1846"/>
      <c r="F1846"/>
      <c r="G1846"/>
      <c r="H1846"/>
      <c r="I1846"/>
      <c r="J1846"/>
    </row>
    <row r="1847" spans="1:10" x14ac:dyDescent="0.2">
      <c r="A1847" s="27"/>
      <c r="C1847"/>
      <c r="D1847"/>
      <c r="E1847"/>
      <c r="F1847"/>
      <c r="G1847"/>
      <c r="H1847"/>
      <c r="I1847"/>
      <c r="J1847"/>
    </row>
    <row r="1848" spans="1:10" x14ac:dyDescent="0.2">
      <c r="A1848" s="27"/>
      <c r="C1848"/>
      <c r="D1848"/>
      <c r="E1848"/>
      <c r="F1848"/>
      <c r="G1848"/>
      <c r="H1848"/>
      <c r="I1848"/>
      <c r="J1848"/>
    </row>
    <row r="1849" spans="1:10" x14ac:dyDescent="0.2">
      <c r="A1849" s="27"/>
      <c r="C1849"/>
      <c r="D1849"/>
      <c r="E1849"/>
      <c r="F1849"/>
      <c r="G1849"/>
      <c r="H1849"/>
      <c r="I1849"/>
      <c r="J1849"/>
    </row>
    <row r="1850" spans="1:10" x14ac:dyDescent="0.2">
      <c r="A1850" s="27"/>
      <c r="C1850"/>
      <c r="D1850"/>
      <c r="E1850"/>
      <c r="F1850"/>
      <c r="G1850"/>
      <c r="H1850"/>
      <c r="I1850"/>
      <c r="J1850"/>
    </row>
    <row r="1851" spans="1:10" x14ac:dyDescent="0.2">
      <c r="A1851" s="27"/>
      <c r="C1851"/>
      <c r="D1851"/>
      <c r="E1851"/>
      <c r="F1851"/>
      <c r="G1851"/>
      <c r="H1851"/>
      <c r="I1851"/>
      <c r="J1851"/>
    </row>
    <row r="1852" spans="1:10" x14ac:dyDescent="0.2">
      <c r="A1852" s="27"/>
      <c r="C1852"/>
      <c r="D1852"/>
      <c r="E1852"/>
      <c r="F1852"/>
      <c r="G1852"/>
      <c r="H1852"/>
      <c r="I1852"/>
      <c r="J1852"/>
    </row>
    <row r="1853" spans="1:10" x14ac:dyDescent="0.2">
      <c r="A1853" s="27"/>
      <c r="C1853"/>
      <c r="D1853"/>
      <c r="E1853"/>
      <c r="F1853"/>
      <c r="G1853"/>
      <c r="H1853"/>
      <c r="I1853"/>
      <c r="J1853"/>
    </row>
    <row r="1854" spans="1:10" x14ac:dyDescent="0.2">
      <c r="A1854" s="27"/>
      <c r="C1854"/>
      <c r="D1854"/>
      <c r="E1854"/>
      <c r="F1854"/>
      <c r="G1854"/>
      <c r="H1854"/>
      <c r="I1854"/>
      <c r="J1854"/>
    </row>
    <row r="1855" spans="1:10" x14ac:dyDescent="0.2">
      <c r="A1855" s="27"/>
      <c r="C1855"/>
      <c r="D1855"/>
      <c r="E1855"/>
      <c r="F1855"/>
      <c r="G1855"/>
      <c r="H1855"/>
      <c r="I1855"/>
      <c r="J1855"/>
    </row>
    <row r="1856" spans="1:10" x14ac:dyDescent="0.2">
      <c r="A1856" s="27"/>
      <c r="C1856"/>
      <c r="D1856"/>
      <c r="E1856"/>
      <c r="F1856"/>
      <c r="G1856"/>
      <c r="H1856"/>
      <c r="I1856"/>
      <c r="J1856"/>
    </row>
    <row r="1857" spans="1:10" x14ac:dyDescent="0.2">
      <c r="A1857" s="27"/>
      <c r="C1857"/>
      <c r="D1857"/>
      <c r="E1857"/>
      <c r="F1857"/>
      <c r="G1857"/>
      <c r="H1857"/>
      <c r="I1857"/>
      <c r="J1857"/>
    </row>
    <row r="1858" spans="1:10" x14ac:dyDescent="0.2">
      <c r="A1858" s="27"/>
      <c r="C1858"/>
      <c r="D1858"/>
      <c r="E1858"/>
      <c r="F1858"/>
      <c r="G1858"/>
      <c r="H1858"/>
      <c r="I1858"/>
      <c r="J1858"/>
    </row>
    <row r="1859" spans="1:10" x14ac:dyDescent="0.2">
      <c r="A1859" s="27"/>
      <c r="C1859"/>
      <c r="D1859"/>
      <c r="E1859"/>
      <c r="F1859"/>
      <c r="G1859"/>
      <c r="H1859"/>
      <c r="I1859"/>
      <c r="J1859"/>
    </row>
    <row r="1860" spans="1:10" x14ac:dyDescent="0.2">
      <c r="A1860" s="27"/>
      <c r="C1860"/>
      <c r="D1860"/>
      <c r="E1860"/>
      <c r="F1860"/>
      <c r="G1860"/>
      <c r="H1860"/>
      <c r="I1860"/>
      <c r="J1860"/>
    </row>
    <row r="1861" spans="1:10" x14ac:dyDescent="0.2">
      <c r="A1861" s="27"/>
      <c r="C1861"/>
      <c r="D1861"/>
      <c r="E1861"/>
      <c r="F1861"/>
      <c r="G1861"/>
      <c r="H1861"/>
      <c r="I1861"/>
      <c r="J1861"/>
    </row>
    <row r="1862" spans="1:10" x14ac:dyDescent="0.2">
      <c r="A1862" s="27"/>
      <c r="C1862"/>
      <c r="D1862"/>
      <c r="E1862"/>
      <c r="F1862"/>
      <c r="G1862"/>
      <c r="H1862"/>
      <c r="I1862"/>
      <c r="J1862"/>
    </row>
    <row r="1863" spans="1:10" x14ac:dyDescent="0.2">
      <c r="A1863" s="27"/>
      <c r="C1863"/>
      <c r="D1863"/>
      <c r="E1863"/>
      <c r="F1863"/>
      <c r="G1863"/>
      <c r="H1863"/>
      <c r="I1863"/>
      <c r="J1863"/>
    </row>
    <row r="1864" spans="1:10" x14ac:dyDescent="0.2">
      <c r="A1864" s="27"/>
      <c r="C1864"/>
      <c r="D1864"/>
      <c r="E1864"/>
      <c r="F1864"/>
      <c r="G1864"/>
      <c r="H1864"/>
      <c r="I1864"/>
      <c r="J1864"/>
    </row>
    <row r="1865" spans="1:10" x14ac:dyDescent="0.2">
      <c r="A1865" s="27"/>
      <c r="C1865"/>
      <c r="D1865"/>
      <c r="E1865"/>
      <c r="F1865"/>
      <c r="G1865"/>
      <c r="H1865"/>
      <c r="I1865"/>
      <c r="J1865"/>
    </row>
    <row r="1866" spans="1:10" x14ac:dyDescent="0.2">
      <c r="A1866" s="27"/>
      <c r="C1866"/>
      <c r="D1866"/>
      <c r="E1866"/>
      <c r="F1866"/>
      <c r="G1866"/>
      <c r="H1866"/>
      <c r="I1866"/>
      <c r="J1866"/>
    </row>
    <row r="1867" spans="1:10" x14ac:dyDescent="0.2">
      <c r="A1867" s="27"/>
      <c r="C1867"/>
      <c r="D1867"/>
      <c r="E1867"/>
      <c r="F1867"/>
      <c r="G1867"/>
      <c r="H1867"/>
      <c r="I1867"/>
      <c r="J1867"/>
    </row>
    <row r="1868" spans="1:10" x14ac:dyDescent="0.2">
      <c r="A1868" s="27"/>
      <c r="C1868"/>
      <c r="D1868"/>
      <c r="E1868"/>
      <c r="F1868"/>
      <c r="G1868"/>
      <c r="H1868"/>
      <c r="I1868"/>
      <c r="J1868"/>
    </row>
    <row r="1869" spans="1:10" x14ac:dyDescent="0.2">
      <c r="A1869" s="27"/>
      <c r="C1869"/>
      <c r="D1869"/>
      <c r="E1869"/>
      <c r="F1869"/>
      <c r="G1869"/>
      <c r="H1869"/>
      <c r="I1869"/>
      <c r="J1869"/>
    </row>
    <row r="1870" spans="1:10" x14ac:dyDescent="0.2">
      <c r="A1870" s="27"/>
      <c r="C1870"/>
      <c r="D1870"/>
      <c r="E1870"/>
      <c r="F1870"/>
      <c r="G1870"/>
      <c r="H1870"/>
      <c r="I1870"/>
      <c r="J1870"/>
    </row>
    <row r="1871" spans="1:10" x14ac:dyDescent="0.2">
      <c r="A1871" s="27"/>
      <c r="C1871"/>
      <c r="D1871"/>
      <c r="E1871"/>
      <c r="F1871"/>
      <c r="G1871"/>
      <c r="H1871"/>
      <c r="I1871"/>
      <c r="J1871"/>
    </row>
    <row r="1872" spans="1:10" x14ac:dyDescent="0.2">
      <c r="A1872" s="27"/>
      <c r="C1872"/>
      <c r="D1872"/>
      <c r="E1872"/>
      <c r="F1872"/>
      <c r="G1872"/>
      <c r="H1872"/>
      <c r="I1872"/>
      <c r="J1872"/>
    </row>
    <row r="1873" spans="1:10" x14ac:dyDescent="0.2">
      <c r="A1873" s="27"/>
      <c r="C1873"/>
      <c r="D1873"/>
      <c r="E1873"/>
      <c r="F1873"/>
      <c r="G1873"/>
      <c r="H1873"/>
      <c r="I1873"/>
      <c r="J1873"/>
    </row>
    <row r="1874" spans="1:10" x14ac:dyDescent="0.2">
      <c r="A1874" s="27"/>
      <c r="C1874"/>
      <c r="D1874"/>
      <c r="E1874"/>
      <c r="F1874"/>
      <c r="G1874"/>
      <c r="H1874"/>
      <c r="I1874"/>
      <c r="J1874"/>
    </row>
    <row r="1875" spans="1:10" x14ac:dyDescent="0.2">
      <c r="A1875" s="27"/>
      <c r="C1875"/>
      <c r="D1875"/>
      <c r="E1875"/>
      <c r="F1875"/>
      <c r="G1875"/>
      <c r="H1875"/>
      <c r="I1875"/>
      <c r="J1875"/>
    </row>
    <row r="1876" spans="1:10" x14ac:dyDescent="0.2">
      <c r="A1876" s="27"/>
      <c r="C1876"/>
      <c r="D1876"/>
      <c r="E1876"/>
      <c r="F1876"/>
      <c r="G1876"/>
      <c r="H1876"/>
      <c r="I1876"/>
      <c r="J1876"/>
    </row>
    <row r="1877" spans="1:10" x14ac:dyDescent="0.2">
      <c r="A1877" s="27"/>
      <c r="C1877"/>
      <c r="D1877"/>
      <c r="E1877"/>
      <c r="F1877"/>
      <c r="G1877"/>
      <c r="H1877"/>
      <c r="I1877"/>
      <c r="J1877"/>
    </row>
    <row r="1878" spans="1:10" x14ac:dyDescent="0.2">
      <c r="A1878" s="27"/>
      <c r="C1878"/>
      <c r="D1878"/>
      <c r="E1878"/>
      <c r="F1878"/>
      <c r="G1878"/>
      <c r="H1878"/>
      <c r="I1878"/>
      <c r="J1878"/>
    </row>
    <row r="1879" spans="1:10" x14ac:dyDescent="0.2">
      <c r="A1879" s="27"/>
      <c r="C1879"/>
      <c r="D1879"/>
      <c r="E1879"/>
      <c r="F1879"/>
      <c r="G1879"/>
      <c r="H1879"/>
      <c r="I1879"/>
      <c r="J1879"/>
    </row>
    <row r="1880" spans="1:10" x14ac:dyDescent="0.2">
      <c r="A1880" s="27"/>
      <c r="C1880"/>
      <c r="D1880"/>
      <c r="E1880"/>
      <c r="F1880"/>
      <c r="G1880"/>
      <c r="H1880"/>
      <c r="I1880"/>
      <c r="J1880"/>
    </row>
    <row r="1881" spans="1:10" x14ac:dyDescent="0.2">
      <c r="A1881" s="27"/>
      <c r="C1881"/>
      <c r="D1881"/>
      <c r="E1881"/>
      <c r="F1881"/>
      <c r="G1881"/>
      <c r="H1881"/>
      <c r="I1881"/>
      <c r="J1881"/>
    </row>
    <row r="1882" spans="1:10" x14ac:dyDescent="0.2">
      <c r="A1882" s="27"/>
      <c r="C1882"/>
      <c r="D1882"/>
      <c r="E1882"/>
      <c r="F1882"/>
      <c r="G1882"/>
      <c r="H1882"/>
      <c r="I1882"/>
      <c r="J1882"/>
    </row>
    <row r="1883" spans="1:10" x14ac:dyDescent="0.2">
      <c r="A1883" s="27"/>
      <c r="C1883"/>
      <c r="D1883"/>
      <c r="E1883"/>
      <c r="F1883"/>
      <c r="G1883"/>
      <c r="H1883"/>
      <c r="I1883"/>
      <c r="J1883"/>
    </row>
    <row r="1884" spans="1:10" x14ac:dyDescent="0.2">
      <c r="A1884" s="27"/>
      <c r="C1884"/>
      <c r="D1884"/>
      <c r="E1884"/>
      <c r="F1884"/>
      <c r="G1884"/>
      <c r="H1884"/>
      <c r="I1884"/>
      <c r="J1884"/>
    </row>
    <row r="1885" spans="1:10" x14ac:dyDescent="0.2">
      <c r="A1885" s="27"/>
      <c r="C1885"/>
      <c r="D1885"/>
      <c r="E1885"/>
      <c r="F1885"/>
      <c r="G1885"/>
      <c r="H1885"/>
      <c r="I1885"/>
      <c r="J1885"/>
    </row>
    <row r="1886" spans="1:10" x14ac:dyDescent="0.2">
      <c r="A1886" s="27"/>
      <c r="C1886"/>
      <c r="D1886"/>
      <c r="E1886"/>
      <c r="F1886"/>
      <c r="G1886"/>
      <c r="H1886"/>
      <c r="I1886"/>
      <c r="J1886"/>
    </row>
    <row r="1887" spans="1:10" x14ac:dyDescent="0.2">
      <c r="A1887" s="27"/>
      <c r="C1887"/>
      <c r="D1887"/>
      <c r="E1887"/>
      <c r="F1887"/>
      <c r="G1887"/>
      <c r="H1887"/>
      <c r="I1887"/>
      <c r="J1887"/>
    </row>
    <row r="1888" spans="1:10" x14ac:dyDescent="0.2">
      <c r="A1888" s="27"/>
      <c r="C1888"/>
      <c r="D1888"/>
      <c r="E1888"/>
      <c r="F1888"/>
      <c r="G1888"/>
      <c r="H1888"/>
      <c r="I1888"/>
      <c r="J1888"/>
    </row>
    <row r="1889" spans="1:10" x14ac:dyDescent="0.2">
      <c r="A1889" s="27"/>
      <c r="C1889"/>
      <c r="D1889"/>
      <c r="E1889"/>
      <c r="F1889"/>
      <c r="G1889"/>
      <c r="H1889"/>
      <c r="I1889"/>
      <c r="J1889"/>
    </row>
    <row r="1890" spans="1:10" x14ac:dyDescent="0.2">
      <c r="A1890" s="27"/>
      <c r="C1890"/>
      <c r="D1890"/>
      <c r="E1890"/>
      <c r="F1890"/>
      <c r="G1890"/>
      <c r="H1890"/>
      <c r="I1890"/>
      <c r="J1890"/>
    </row>
    <row r="1891" spans="1:10" x14ac:dyDescent="0.2">
      <c r="A1891" s="27"/>
      <c r="C1891"/>
      <c r="D1891"/>
      <c r="E1891"/>
      <c r="F1891"/>
      <c r="G1891"/>
      <c r="H1891"/>
      <c r="I1891"/>
      <c r="J1891"/>
    </row>
    <row r="1892" spans="1:10" x14ac:dyDescent="0.2">
      <c r="A1892" s="27"/>
      <c r="C1892"/>
      <c r="D1892"/>
      <c r="E1892"/>
      <c r="F1892"/>
      <c r="G1892"/>
      <c r="H1892"/>
      <c r="I1892"/>
      <c r="J1892"/>
    </row>
    <row r="1893" spans="1:10" x14ac:dyDescent="0.2">
      <c r="A1893" s="27"/>
      <c r="C1893"/>
      <c r="D1893"/>
      <c r="E1893"/>
      <c r="F1893"/>
      <c r="G1893"/>
      <c r="H1893"/>
      <c r="I1893"/>
      <c r="J1893"/>
    </row>
    <row r="1894" spans="1:10" x14ac:dyDescent="0.2">
      <c r="A1894" s="27"/>
      <c r="C1894"/>
      <c r="D1894"/>
      <c r="E1894"/>
      <c r="F1894"/>
      <c r="G1894"/>
      <c r="H1894"/>
      <c r="I1894"/>
      <c r="J1894"/>
    </row>
    <row r="1895" spans="1:10" x14ac:dyDescent="0.2">
      <c r="A1895" s="27"/>
      <c r="C1895"/>
      <c r="D1895"/>
      <c r="E1895"/>
      <c r="F1895"/>
      <c r="G1895"/>
      <c r="H1895"/>
      <c r="I1895"/>
      <c r="J1895"/>
    </row>
    <row r="1896" spans="1:10" x14ac:dyDescent="0.2">
      <c r="A1896" s="27"/>
      <c r="C1896"/>
      <c r="D1896"/>
      <c r="E1896"/>
      <c r="F1896"/>
      <c r="G1896"/>
      <c r="H1896"/>
      <c r="I1896"/>
      <c r="J1896"/>
    </row>
    <row r="1897" spans="1:10" x14ac:dyDescent="0.2">
      <c r="A1897" s="27"/>
      <c r="C1897"/>
      <c r="D1897"/>
      <c r="E1897"/>
      <c r="F1897"/>
      <c r="G1897"/>
      <c r="H1897"/>
      <c r="I1897"/>
      <c r="J1897"/>
    </row>
    <row r="1898" spans="1:10" x14ac:dyDescent="0.2">
      <c r="A1898" s="27"/>
      <c r="C1898"/>
      <c r="D1898"/>
      <c r="E1898"/>
      <c r="F1898"/>
      <c r="G1898"/>
      <c r="H1898"/>
      <c r="I1898"/>
      <c r="J1898"/>
    </row>
    <row r="1899" spans="1:10" x14ac:dyDescent="0.2">
      <c r="A1899" s="27"/>
      <c r="C1899"/>
      <c r="D1899"/>
      <c r="E1899"/>
      <c r="F1899"/>
      <c r="G1899"/>
      <c r="H1899"/>
      <c r="I1899"/>
      <c r="J1899"/>
    </row>
    <row r="1900" spans="1:10" x14ac:dyDescent="0.2">
      <c r="A1900" s="27"/>
      <c r="C1900"/>
      <c r="D1900"/>
      <c r="E1900"/>
      <c r="F1900"/>
      <c r="G1900"/>
      <c r="H1900"/>
      <c r="I1900"/>
      <c r="J1900"/>
    </row>
    <row r="1901" spans="1:10" x14ac:dyDescent="0.2">
      <c r="A1901" s="27"/>
      <c r="C1901"/>
      <c r="D1901"/>
      <c r="E1901"/>
      <c r="F1901"/>
      <c r="G1901"/>
      <c r="H1901"/>
      <c r="I1901"/>
      <c r="J1901"/>
    </row>
    <row r="1902" spans="1:10" x14ac:dyDescent="0.2">
      <c r="A1902" s="27"/>
      <c r="C1902"/>
      <c r="D1902"/>
      <c r="E1902"/>
      <c r="F1902"/>
      <c r="G1902"/>
      <c r="H1902"/>
      <c r="I1902"/>
      <c r="J1902"/>
    </row>
    <row r="1903" spans="1:10" x14ac:dyDescent="0.2">
      <c r="A1903" s="27"/>
      <c r="C1903"/>
      <c r="D1903"/>
      <c r="E1903"/>
      <c r="F1903"/>
      <c r="G1903"/>
      <c r="H1903"/>
      <c r="I1903"/>
      <c r="J1903"/>
    </row>
    <row r="1904" spans="1:10" x14ac:dyDescent="0.2">
      <c r="A1904" s="27"/>
      <c r="C1904"/>
      <c r="D1904"/>
      <c r="E1904"/>
      <c r="F1904"/>
      <c r="G1904"/>
      <c r="H1904"/>
      <c r="I1904"/>
      <c r="J1904"/>
    </row>
    <row r="1905" spans="1:10" x14ac:dyDescent="0.2">
      <c r="A1905" s="27"/>
      <c r="C1905"/>
      <c r="D1905"/>
      <c r="E1905"/>
      <c r="F1905"/>
      <c r="G1905"/>
      <c r="H1905"/>
      <c r="I1905"/>
      <c r="J1905"/>
    </row>
    <row r="1906" spans="1:10" x14ac:dyDescent="0.2">
      <c r="A1906" s="27"/>
      <c r="C1906"/>
      <c r="D1906"/>
      <c r="E1906"/>
      <c r="F1906"/>
      <c r="G1906"/>
      <c r="H1906"/>
      <c r="I1906"/>
      <c r="J1906"/>
    </row>
    <row r="1907" spans="1:10" x14ac:dyDescent="0.2">
      <c r="A1907" s="27"/>
      <c r="C1907"/>
      <c r="D1907"/>
      <c r="E1907"/>
      <c r="F1907"/>
      <c r="G1907"/>
      <c r="H1907"/>
      <c r="I1907"/>
      <c r="J1907"/>
    </row>
    <row r="1908" spans="1:10" x14ac:dyDescent="0.2">
      <c r="A1908" s="27"/>
      <c r="C1908"/>
      <c r="D1908"/>
      <c r="E1908"/>
      <c r="F1908"/>
      <c r="G1908"/>
      <c r="H1908"/>
      <c r="I1908"/>
      <c r="J1908"/>
    </row>
    <row r="1909" spans="1:10" x14ac:dyDescent="0.2">
      <c r="A1909" s="27"/>
      <c r="C1909"/>
      <c r="D1909"/>
      <c r="E1909"/>
      <c r="F1909"/>
      <c r="G1909"/>
      <c r="H1909"/>
      <c r="I1909"/>
      <c r="J1909"/>
    </row>
    <row r="1910" spans="1:10" x14ac:dyDescent="0.2">
      <c r="A1910" s="27"/>
      <c r="C1910"/>
      <c r="D1910"/>
      <c r="E1910"/>
      <c r="F1910"/>
      <c r="G1910"/>
      <c r="H1910"/>
      <c r="I1910"/>
      <c r="J1910"/>
    </row>
    <row r="1911" spans="1:10" x14ac:dyDescent="0.2">
      <c r="A1911" s="27"/>
      <c r="C1911"/>
      <c r="D1911"/>
      <c r="E1911"/>
      <c r="F1911"/>
      <c r="G1911"/>
      <c r="H1911"/>
      <c r="I1911"/>
      <c r="J1911"/>
    </row>
    <row r="1912" spans="1:10" x14ac:dyDescent="0.2">
      <c r="A1912" s="27"/>
      <c r="C1912"/>
      <c r="D1912"/>
      <c r="E1912"/>
      <c r="F1912"/>
      <c r="G1912"/>
      <c r="H1912"/>
      <c r="I1912"/>
      <c r="J1912"/>
    </row>
    <row r="1913" spans="1:10" x14ac:dyDescent="0.2">
      <c r="A1913" s="27"/>
      <c r="C1913"/>
      <c r="D1913"/>
      <c r="E1913"/>
      <c r="F1913"/>
      <c r="G1913"/>
      <c r="H1913"/>
      <c r="I1913"/>
      <c r="J1913"/>
    </row>
    <row r="1914" spans="1:10" x14ac:dyDescent="0.2">
      <c r="A1914" s="27"/>
      <c r="C1914"/>
      <c r="D1914"/>
      <c r="E1914"/>
      <c r="F1914"/>
      <c r="G1914"/>
      <c r="H1914"/>
      <c r="I1914"/>
      <c r="J1914"/>
    </row>
    <row r="1915" spans="1:10" x14ac:dyDescent="0.2">
      <c r="A1915" s="27"/>
      <c r="C1915"/>
      <c r="D1915"/>
      <c r="E1915"/>
      <c r="F1915"/>
      <c r="G1915"/>
      <c r="H1915"/>
      <c r="I1915"/>
      <c r="J1915"/>
    </row>
    <row r="1916" spans="1:10" x14ac:dyDescent="0.2">
      <c r="A1916" s="27"/>
      <c r="C1916"/>
      <c r="D1916"/>
      <c r="E1916"/>
      <c r="F1916"/>
      <c r="G1916"/>
      <c r="H1916"/>
      <c r="I1916"/>
      <c r="J1916"/>
    </row>
    <row r="1917" spans="1:10" x14ac:dyDescent="0.2">
      <c r="A1917" s="27"/>
      <c r="C1917"/>
      <c r="D1917"/>
      <c r="E1917"/>
      <c r="F1917"/>
      <c r="G1917"/>
      <c r="H1917"/>
      <c r="I1917"/>
      <c r="J1917"/>
    </row>
    <row r="1918" spans="1:10" x14ac:dyDescent="0.2">
      <c r="A1918" s="27"/>
      <c r="C1918"/>
      <c r="D1918"/>
      <c r="E1918"/>
      <c r="F1918"/>
      <c r="G1918"/>
      <c r="H1918"/>
      <c r="I1918"/>
      <c r="J1918"/>
    </row>
    <row r="1919" spans="1:10" x14ac:dyDescent="0.2">
      <c r="A1919" s="27"/>
      <c r="C1919"/>
      <c r="D1919"/>
      <c r="E1919"/>
      <c r="F1919"/>
      <c r="G1919"/>
      <c r="H1919"/>
      <c r="I1919"/>
      <c r="J1919"/>
    </row>
    <row r="1920" spans="1:10" x14ac:dyDescent="0.2">
      <c r="A1920" s="27"/>
      <c r="C1920"/>
      <c r="D1920"/>
      <c r="E1920"/>
      <c r="F1920"/>
      <c r="G1920"/>
      <c r="H1920"/>
      <c r="I1920"/>
      <c r="J1920"/>
    </row>
    <row r="1921" spans="1:10" x14ac:dyDescent="0.2">
      <c r="A1921" s="27"/>
      <c r="C1921"/>
      <c r="D1921"/>
      <c r="E1921"/>
      <c r="F1921"/>
      <c r="G1921"/>
      <c r="H1921"/>
      <c r="I1921"/>
      <c r="J1921"/>
    </row>
    <row r="1922" spans="1:10" x14ac:dyDescent="0.2">
      <c r="A1922" s="27"/>
      <c r="C1922"/>
      <c r="D1922"/>
      <c r="E1922"/>
      <c r="F1922"/>
      <c r="G1922"/>
      <c r="H1922"/>
      <c r="I1922"/>
      <c r="J1922"/>
    </row>
    <row r="1923" spans="1:10" x14ac:dyDescent="0.2">
      <c r="A1923" s="27"/>
      <c r="C1923"/>
      <c r="D1923"/>
      <c r="E1923"/>
      <c r="F1923"/>
      <c r="G1923"/>
      <c r="H1923"/>
      <c r="I1923"/>
      <c r="J1923"/>
    </row>
    <row r="1924" spans="1:10" x14ac:dyDescent="0.2">
      <c r="A1924" s="27"/>
      <c r="C1924"/>
      <c r="D1924"/>
      <c r="E1924"/>
      <c r="F1924"/>
      <c r="G1924"/>
      <c r="H1924"/>
      <c r="I1924"/>
      <c r="J1924"/>
    </row>
    <row r="1925" spans="1:10" x14ac:dyDescent="0.2">
      <c r="A1925" s="27"/>
      <c r="C1925"/>
      <c r="D1925"/>
      <c r="E1925"/>
      <c r="F1925"/>
      <c r="G1925"/>
      <c r="H1925"/>
      <c r="I1925"/>
      <c r="J1925"/>
    </row>
    <row r="1926" spans="1:10" x14ac:dyDescent="0.2">
      <c r="A1926" s="27"/>
      <c r="C1926"/>
      <c r="D1926"/>
      <c r="E1926"/>
      <c r="F1926"/>
      <c r="G1926"/>
      <c r="H1926"/>
      <c r="I1926"/>
      <c r="J1926"/>
    </row>
    <row r="1927" spans="1:10" x14ac:dyDescent="0.2">
      <c r="A1927" s="27"/>
      <c r="C1927"/>
      <c r="D1927"/>
      <c r="E1927"/>
      <c r="F1927"/>
      <c r="G1927"/>
      <c r="H1927"/>
      <c r="I1927"/>
      <c r="J1927"/>
    </row>
    <row r="1928" spans="1:10" x14ac:dyDescent="0.2">
      <c r="A1928" s="27"/>
      <c r="C1928"/>
      <c r="D1928"/>
      <c r="E1928"/>
      <c r="F1928"/>
      <c r="G1928"/>
      <c r="H1928"/>
      <c r="I1928"/>
      <c r="J1928"/>
    </row>
    <row r="1929" spans="1:10" x14ac:dyDescent="0.2">
      <c r="A1929" s="27"/>
      <c r="C1929"/>
      <c r="D1929"/>
      <c r="E1929"/>
      <c r="F1929"/>
      <c r="G1929"/>
      <c r="H1929"/>
      <c r="I1929"/>
      <c r="J1929"/>
    </row>
    <row r="1930" spans="1:10" x14ac:dyDescent="0.2">
      <c r="A1930" s="27"/>
      <c r="C1930"/>
      <c r="D1930"/>
      <c r="E1930"/>
      <c r="F1930"/>
      <c r="G1930"/>
      <c r="H1930"/>
      <c r="I1930"/>
      <c r="J1930"/>
    </row>
    <row r="1931" spans="1:10" x14ac:dyDescent="0.2">
      <c r="A1931" s="27"/>
      <c r="C1931"/>
      <c r="D1931"/>
      <c r="E1931"/>
      <c r="F1931"/>
      <c r="G1931"/>
      <c r="H1931"/>
      <c r="I1931"/>
      <c r="J1931"/>
    </row>
    <row r="1932" spans="1:10" x14ac:dyDescent="0.2">
      <c r="A1932" s="27"/>
      <c r="C1932"/>
      <c r="D1932"/>
      <c r="E1932"/>
      <c r="F1932"/>
      <c r="G1932"/>
      <c r="H1932"/>
      <c r="I1932"/>
      <c r="J1932"/>
    </row>
    <row r="1933" spans="1:10" x14ac:dyDescent="0.2">
      <c r="A1933" s="27"/>
      <c r="C1933"/>
      <c r="D1933"/>
      <c r="E1933"/>
      <c r="F1933"/>
      <c r="G1933"/>
      <c r="H1933"/>
      <c r="I1933"/>
      <c r="J1933"/>
    </row>
    <row r="1934" spans="1:10" x14ac:dyDescent="0.2">
      <c r="A1934" s="27"/>
      <c r="C1934"/>
      <c r="D1934"/>
      <c r="E1934"/>
      <c r="F1934"/>
      <c r="G1934"/>
      <c r="H1934"/>
      <c r="I1934"/>
      <c r="J1934"/>
    </row>
    <row r="1935" spans="1:10" x14ac:dyDescent="0.2">
      <c r="A1935" s="27"/>
      <c r="C1935"/>
      <c r="D1935"/>
      <c r="E1935"/>
      <c r="F1935"/>
      <c r="G1935"/>
      <c r="H1935"/>
      <c r="I1935"/>
      <c r="J1935"/>
    </row>
    <row r="1936" spans="1:10" x14ac:dyDescent="0.2">
      <c r="A1936" s="27"/>
      <c r="C1936"/>
      <c r="D1936"/>
      <c r="E1936"/>
      <c r="F1936"/>
      <c r="G1936"/>
      <c r="H1936"/>
      <c r="I1936"/>
      <c r="J1936"/>
    </row>
    <row r="1937" spans="1:10" x14ac:dyDescent="0.2">
      <c r="A1937" s="27"/>
      <c r="C1937"/>
      <c r="D1937"/>
      <c r="E1937"/>
      <c r="F1937"/>
      <c r="G1937"/>
      <c r="H1937"/>
      <c r="I1937"/>
      <c r="J1937"/>
    </row>
    <row r="1938" spans="1:10" x14ac:dyDescent="0.2">
      <c r="A1938" s="27"/>
      <c r="C1938"/>
      <c r="D1938"/>
      <c r="E1938"/>
      <c r="F1938"/>
      <c r="G1938"/>
      <c r="H1938"/>
      <c r="I1938"/>
      <c r="J1938"/>
    </row>
    <row r="1939" spans="1:10" x14ac:dyDescent="0.2">
      <c r="A1939" s="27"/>
      <c r="C1939"/>
      <c r="D1939"/>
      <c r="E1939"/>
      <c r="F1939"/>
      <c r="G1939"/>
      <c r="H1939"/>
      <c r="I1939"/>
      <c r="J1939"/>
    </row>
    <row r="1940" spans="1:10" x14ac:dyDescent="0.2">
      <c r="A1940" s="27"/>
      <c r="C1940"/>
      <c r="D1940"/>
      <c r="E1940"/>
      <c r="F1940"/>
      <c r="G1940"/>
      <c r="H1940"/>
      <c r="I1940"/>
      <c r="J1940"/>
    </row>
    <row r="1941" spans="1:10" x14ac:dyDescent="0.2">
      <c r="A1941" s="27"/>
      <c r="C1941"/>
      <c r="D1941"/>
      <c r="E1941"/>
      <c r="F1941"/>
      <c r="G1941"/>
      <c r="H1941"/>
      <c r="I1941"/>
      <c r="J1941"/>
    </row>
    <row r="1942" spans="1:10" x14ac:dyDescent="0.2">
      <c r="A1942" s="27"/>
      <c r="C1942"/>
      <c r="D1942"/>
      <c r="E1942"/>
      <c r="F1942"/>
      <c r="G1942"/>
      <c r="H1942"/>
      <c r="I1942"/>
      <c r="J1942"/>
    </row>
    <row r="1943" spans="1:10" x14ac:dyDescent="0.2">
      <c r="A1943" s="27"/>
      <c r="C1943"/>
      <c r="D1943"/>
      <c r="E1943"/>
      <c r="F1943"/>
      <c r="G1943"/>
      <c r="H1943"/>
      <c r="I1943"/>
      <c r="J1943"/>
    </row>
    <row r="1944" spans="1:10" x14ac:dyDescent="0.2">
      <c r="A1944" s="27"/>
      <c r="C1944"/>
      <c r="D1944"/>
      <c r="E1944"/>
      <c r="F1944"/>
      <c r="G1944"/>
      <c r="H1944"/>
      <c r="I1944"/>
      <c r="J1944"/>
    </row>
    <row r="1945" spans="1:10" x14ac:dyDescent="0.2">
      <c r="A1945" s="27"/>
      <c r="C1945"/>
      <c r="D1945"/>
      <c r="E1945"/>
      <c r="F1945"/>
      <c r="G1945"/>
      <c r="H1945"/>
      <c r="I1945"/>
      <c r="J1945"/>
    </row>
    <row r="1946" spans="1:10" x14ac:dyDescent="0.2">
      <c r="A1946" s="27"/>
      <c r="C1946"/>
      <c r="D1946"/>
      <c r="E1946"/>
      <c r="F1946"/>
      <c r="G1946"/>
      <c r="H1946"/>
      <c r="I1946"/>
      <c r="J1946"/>
    </row>
    <row r="1947" spans="1:10" x14ac:dyDescent="0.2">
      <c r="A1947" s="27"/>
      <c r="C1947"/>
      <c r="D1947"/>
      <c r="E1947"/>
      <c r="F1947"/>
      <c r="G1947"/>
      <c r="H1947"/>
      <c r="I1947"/>
      <c r="J1947"/>
    </row>
    <row r="1948" spans="1:10" x14ac:dyDescent="0.2">
      <c r="A1948" s="27"/>
      <c r="C1948"/>
      <c r="D1948"/>
      <c r="E1948"/>
      <c r="F1948"/>
      <c r="G1948"/>
      <c r="H1948"/>
      <c r="I1948"/>
      <c r="J1948"/>
    </row>
    <row r="1949" spans="1:10" x14ac:dyDescent="0.2">
      <c r="A1949" s="27"/>
      <c r="C1949"/>
      <c r="D1949"/>
      <c r="E1949"/>
      <c r="F1949"/>
      <c r="G1949"/>
      <c r="H1949"/>
      <c r="I1949"/>
      <c r="J1949"/>
    </row>
    <row r="1950" spans="1:10" x14ac:dyDescent="0.2">
      <c r="A1950" s="27"/>
      <c r="C1950"/>
      <c r="D1950"/>
      <c r="E1950"/>
      <c r="F1950"/>
      <c r="G1950"/>
      <c r="H1950"/>
      <c r="I1950"/>
      <c r="J1950"/>
    </row>
    <row r="1951" spans="1:10" x14ac:dyDescent="0.2">
      <c r="A1951" s="27"/>
      <c r="C1951"/>
      <c r="D1951"/>
      <c r="E1951"/>
      <c r="F1951"/>
      <c r="G1951"/>
      <c r="H1951"/>
      <c r="I1951"/>
      <c r="J1951"/>
    </row>
    <row r="1952" spans="1:10" x14ac:dyDescent="0.2">
      <c r="A1952" s="27"/>
      <c r="C1952"/>
      <c r="D1952"/>
      <c r="E1952"/>
      <c r="F1952"/>
      <c r="G1952"/>
      <c r="H1952"/>
      <c r="I1952"/>
      <c r="J1952"/>
    </row>
    <row r="1953" spans="1:10" x14ac:dyDescent="0.2">
      <c r="A1953" s="27"/>
      <c r="C1953"/>
      <c r="D1953"/>
      <c r="E1953"/>
      <c r="F1953"/>
      <c r="G1953"/>
      <c r="H1953"/>
      <c r="I1953"/>
      <c r="J1953"/>
    </row>
    <row r="1954" spans="1:10" x14ac:dyDescent="0.2">
      <c r="A1954" s="27"/>
      <c r="C1954"/>
      <c r="D1954"/>
      <c r="E1954"/>
      <c r="F1954"/>
      <c r="G1954"/>
      <c r="H1954"/>
      <c r="I1954"/>
      <c r="J1954"/>
    </row>
    <row r="1955" spans="1:10" x14ac:dyDescent="0.2">
      <c r="A1955" s="27"/>
      <c r="C1955"/>
      <c r="D1955"/>
      <c r="E1955"/>
      <c r="F1955"/>
      <c r="G1955"/>
      <c r="H1955"/>
      <c r="I1955"/>
      <c r="J1955"/>
    </row>
    <row r="1956" spans="1:10" x14ac:dyDescent="0.2">
      <c r="A1956" s="27"/>
      <c r="C1956"/>
      <c r="D1956"/>
      <c r="E1956"/>
      <c r="F1956"/>
      <c r="G1956"/>
      <c r="H1956"/>
      <c r="I1956"/>
      <c r="J1956"/>
    </row>
    <row r="1957" spans="1:10" x14ac:dyDescent="0.2">
      <c r="A1957" s="27"/>
      <c r="C1957"/>
      <c r="D1957"/>
      <c r="E1957"/>
      <c r="F1957"/>
      <c r="G1957"/>
      <c r="H1957"/>
      <c r="I1957"/>
      <c r="J1957"/>
    </row>
    <row r="1958" spans="1:10" x14ac:dyDescent="0.2">
      <c r="A1958" s="27"/>
      <c r="C1958"/>
      <c r="D1958"/>
      <c r="E1958"/>
      <c r="F1958"/>
      <c r="G1958"/>
      <c r="H1958"/>
      <c r="I1958"/>
      <c r="J1958"/>
    </row>
    <row r="1959" spans="1:10" x14ac:dyDescent="0.2">
      <c r="A1959" s="27"/>
      <c r="C1959"/>
      <c r="D1959"/>
      <c r="E1959"/>
      <c r="F1959"/>
      <c r="G1959"/>
      <c r="H1959"/>
      <c r="I1959"/>
      <c r="J1959"/>
    </row>
    <row r="1960" spans="1:10" x14ac:dyDescent="0.2">
      <c r="A1960" s="27"/>
      <c r="C1960"/>
      <c r="D1960"/>
      <c r="E1960"/>
      <c r="F1960"/>
      <c r="G1960"/>
      <c r="H1960"/>
      <c r="I1960"/>
      <c r="J1960"/>
    </row>
    <row r="1961" spans="1:10" x14ac:dyDescent="0.2">
      <c r="A1961" s="27"/>
      <c r="C1961"/>
      <c r="D1961"/>
      <c r="E1961"/>
      <c r="F1961"/>
      <c r="G1961"/>
      <c r="H1961"/>
      <c r="I1961"/>
      <c r="J1961"/>
    </row>
    <row r="1962" spans="1:10" x14ac:dyDescent="0.2">
      <c r="A1962" s="27"/>
      <c r="C1962"/>
      <c r="D1962"/>
      <c r="E1962"/>
      <c r="F1962"/>
      <c r="G1962"/>
      <c r="H1962"/>
      <c r="I1962"/>
      <c r="J1962"/>
    </row>
    <row r="1963" spans="1:10" x14ac:dyDescent="0.2">
      <c r="A1963" s="27"/>
      <c r="C1963"/>
      <c r="D1963"/>
      <c r="E1963"/>
      <c r="F1963"/>
      <c r="G1963"/>
      <c r="H1963"/>
      <c r="I1963"/>
      <c r="J1963"/>
    </row>
    <row r="1964" spans="1:10" x14ac:dyDescent="0.2">
      <c r="A1964" s="27"/>
      <c r="C1964"/>
      <c r="D1964"/>
      <c r="E1964"/>
      <c r="F1964"/>
      <c r="G1964"/>
      <c r="H1964"/>
      <c r="I1964"/>
      <c r="J1964"/>
    </row>
    <row r="1965" spans="1:10" x14ac:dyDescent="0.2">
      <c r="A1965" s="27"/>
      <c r="C1965"/>
      <c r="D1965"/>
      <c r="E1965"/>
      <c r="F1965"/>
      <c r="G1965"/>
      <c r="H1965"/>
      <c r="I1965"/>
      <c r="J1965"/>
    </row>
    <row r="1966" spans="1:10" x14ac:dyDescent="0.2">
      <c r="A1966" s="27"/>
      <c r="C1966"/>
      <c r="D1966"/>
      <c r="E1966"/>
      <c r="F1966"/>
      <c r="G1966"/>
      <c r="H1966"/>
      <c r="I1966"/>
      <c r="J1966"/>
    </row>
    <row r="1967" spans="1:10" x14ac:dyDescent="0.2">
      <c r="A1967" s="27"/>
      <c r="C1967"/>
      <c r="D1967"/>
      <c r="E1967"/>
      <c r="F1967"/>
      <c r="G1967"/>
      <c r="H1967"/>
      <c r="I1967"/>
      <c r="J1967"/>
    </row>
    <row r="1968" spans="1:10" x14ac:dyDescent="0.2">
      <c r="A1968" s="27"/>
      <c r="C1968"/>
      <c r="D1968"/>
      <c r="E1968"/>
      <c r="F1968"/>
      <c r="G1968"/>
      <c r="H1968"/>
      <c r="I1968"/>
      <c r="J1968"/>
    </row>
    <row r="1969" spans="1:10" x14ac:dyDescent="0.2">
      <c r="A1969" s="27"/>
      <c r="C1969"/>
      <c r="D1969"/>
      <c r="E1969"/>
      <c r="F1969"/>
      <c r="G1969"/>
      <c r="H1969"/>
      <c r="I1969"/>
      <c r="J1969"/>
    </row>
    <row r="1970" spans="1:10" x14ac:dyDescent="0.2">
      <c r="A1970" s="27"/>
      <c r="C1970"/>
      <c r="D1970"/>
      <c r="E1970"/>
      <c r="F1970"/>
      <c r="G1970"/>
      <c r="H1970"/>
      <c r="I1970"/>
      <c r="J1970"/>
    </row>
    <row r="1971" spans="1:10" x14ac:dyDescent="0.2">
      <c r="A1971" s="27"/>
      <c r="C1971"/>
      <c r="D1971"/>
      <c r="E1971"/>
      <c r="F1971"/>
      <c r="G1971"/>
      <c r="H1971"/>
      <c r="I1971"/>
      <c r="J1971"/>
    </row>
    <row r="1972" spans="1:10" x14ac:dyDescent="0.2">
      <c r="A1972" s="27"/>
      <c r="C1972"/>
      <c r="D1972"/>
      <c r="E1972"/>
      <c r="F1972"/>
      <c r="G1972"/>
      <c r="H1972"/>
      <c r="I1972"/>
      <c r="J1972"/>
    </row>
    <row r="1973" spans="1:10" x14ac:dyDescent="0.2">
      <c r="A1973" s="27"/>
      <c r="C1973"/>
      <c r="D1973"/>
      <c r="E1973"/>
      <c r="F1973"/>
      <c r="G1973"/>
      <c r="H1973"/>
      <c r="I1973"/>
      <c r="J1973"/>
    </row>
    <row r="1974" spans="1:10" x14ac:dyDescent="0.2">
      <c r="A1974" s="27"/>
      <c r="C1974"/>
      <c r="D1974"/>
      <c r="E1974"/>
      <c r="F1974"/>
      <c r="G1974"/>
      <c r="H1974"/>
      <c r="I1974"/>
      <c r="J1974"/>
    </row>
    <row r="1975" spans="1:10" x14ac:dyDescent="0.2">
      <c r="A1975" s="27"/>
      <c r="C1975"/>
      <c r="D1975"/>
      <c r="E1975"/>
      <c r="F1975"/>
      <c r="G1975"/>
      <c r="H1975"/>
      <c r="I1975"/>
      <c r="J1975"/>
    </row>
    <row r="1976" spans="1:10" x14ac:dyDescent="0.2">
      <c r="A1976" s="27"/>
      <c r="C1976"/>
      <c r="D1976"/>
      <c r="E1976"/>
      <c r="F1976"/>
      <c r="G1976"/>
      <c r="H1976"/>
      <c r="I1976"/>
      <c r="J1976"/>
    </row>
    <row r="1977" spans="1:10" x14ac:dyDescent="0.2">
      <c r="A1977" s="27"/>
      <c r="C1977"/>
      <c r="D1977"/>
      <c r="E1977"/>
      <c r="F1977"/>
      <c r="G1977"/>
      <c r="H1977"/>
      <c r="I1977"/>
      <c r="J1977"/>
    </row>
    <row r="1978" spans="1:10" x14ac:dyDescent="0.2">
      <c r="A1978" s="27"/>
      <c r="C1978"/>
      <c r="D1978"/>
      <c r="E1978"/>
      <c r="F1978"/>
      <c r="G1978"/>
      <c r="H1978"/>
      <c r="I1978"/>
      <c r="J1978"/>
    </row>
    <row r="1979" spans="1:10" x14ac:dyDescent="0.2">
      <c r="A1979" s="27"/>
      <c r="C1979"/>
      <c r="D1979"/>
      <c r="E1979"/>
      <c r="F1979"/>
      <c r="G1979"/>
      <c r="H1979"/>
      <c r="I1979"/>
      <c r="J1979"/>
    </row>
    <row r="1980" spans="1:10" x14ac:dyDescent="0.2">
      <c r="A1980" s="27"/>
      <c r="C1980"/>
      <c r="D1980"/>
      <c r="E1980"/>
      <c r="F1980"/>
      <c r="G1980"/>
      <c r="H1980"/>
      <c r="I1980"/>
      <c r="J1980"/>
    </row>
    <row r="1981" spans="1:10" x14ac:dyDescent="0.2">
      <c r="A1981" s="27"/>
      <c r="C1981"/>
      <c r="D1981"/>
      <c r="E1981"/>
      <c r="F1981"/>
      <c r="G1981"/>
      <c r="H1981"/>
      <c r="I1981"/>
      <c r="J1981"/>
    </row>
    <row r="1982" spans="1:10" x14ac:dyDescent="0.2">
      <c r="A1982" s="27"/>
      <c r="C1982"/>
      <c r="D1982"/>
      <c r="E1982"/>
      <c r="F1982"/>
      <c r="G1982"/>
      <c r="H1982"/>
      <c r="I1982"/>
      <c r="J1982"/>
    </row>
    <row r="1983" spans="1:10" x14ac:dyDescent="0.2">
      <c r="A1983" s="27"/>
      <c r="C1983"/>
      <c r="D1983"/>
      <c r="E1983"/>
      <c r="F1983"/>
      <c r="G1983"/>
      <c r="H1983"/>
      <c r="I1983"/>
      <c r="J1983"/>
    </row>
    <row r="1984" spans="1:10" x14ac:dyDescent="0.2">
      <c r="A1984" s="27"/>
      <c r="C1984"/>
      <c r="D1984"/>
      <c r="E1984"/>
      <c r="F1984"/>
      <c r="G1984"/>
      <c r="H1984"/>
      <c r="I1984"/>
      <c r="J1984"/>
    </row>
    <row r="1985" spans="1:10" x14ac:dyDescent="0.2">
      <c r="A1985" s="27"/>
      <c r="C1985"/>
      <c r="D1985"/>
      <c r="E1985"/>
      <c r="F1985"/>
      <c r="G1985"/>
      <c r="H1985"/>
      <c r="I1985"/>
      <c r="J1985"/>
    </row>
    <row r="1986" spans="1:10" x14ac:dyDescent="0.2">
      <c r="A1986" s="27"/>
      <c r="C1986"/>
      <c r="D1986"/>
      <c r="E1986"/>
      <c r="F1986"/>
      <c r="G1986"/>
      <c r="H1986"/>
      <c r="I1986"/>
      <c r="J1986"/>
    </row>
    <row r="1987" spans="1:10" x14ac:dyDescent="0.2">
      <c r="A1987" s="27"/>
      <c r="C1987"/>
      <c r="D1987"/>
      <c r="E1987"/>
      <c r="F1987"/>
      <c r="G1987"/>
      <c r="H1987"/>
      <c r="I1987"/>
      <c r="J1987"/>
    </row>
    <row r="1988" spans="1:10" x14ac:dyDescent="0.2">
      <c r="A1988" s="27"/>
      <c r="C1988"/>
      <c r="D1988"/>
      <c r="E1988"/>
      <c r="F1988"/>
      <c r="G1988"/>
      <c r="H1988"/>
      <c r="I1988"/>
      <c r="J1988"/>
    </row>
    <row r="1989" spans="1:10" x14ac:dyDescent="0.2">
      <c r="A1989" s="27"/>
      <c r="C1989"/>
      <c r="D1989"/>
      <c r="E1989"/>
      <c r="F1989"/>
      <c r="G1989"/>
      <c r="H1989"/>
      <c r="I1989"/>
      <c r="J1989"/>
    </row>
    <row r="1990" spans="1:10" x14ac:dyDescent="0.2">
      <c r="A1990" s="27"/>
      <c r="C1990"/>
      <c r="D1990"/>
      <c r="E1990"/>
      <c r="F1990"/>
      <c r="G1990"/>
      <c r="H1990"/>
      <c r="I1990"/>
      <c r="J1990"/>
    </row>
    <row r="1991" spans="1:10" x14ac:dyDescent="0.2">
      <c r="A1991" s="27"/>
      <c r="C1991"/>
      <c r="D1991"/>
      <c r="E1991"/>
      <c r="F1991"/>
      <c r="G1991"/>
      <c r="H1991"/>
      <c r="I1991"/>
      <c r="J1991"/>
    </row>
    <row r="1992" spans="1:10" x14ac:dyDescent="0.2">
      <c r="A1992" s="27"/>
      <c r="C1992"/>
      <c r="D1992"/>
      <c r="E1992"/>
      <c r="F1992"/>
      <c r="G1992"/>
      <c r="H1992"/>
      <c r="I1992"/>
      <c r="J1992"/>
    </row>
    <row r="1993" spans="1:10" x14ac:dyDescent="0.2">
      <c r="A1993" s="27"/>
      <c r="C1993"/>
      <c r="D1993"/>
      <c r="E1993"/>
      <c r="F1993"/>
      <c r="G1993"/>
      <c r="H1993"/>
      <c r="I1993"/>
      <c r="J1993"/>
    </row>
    <row r="1994" spans="1:10" x14ac:dyDescent="0.2">
      <c r="A1994" s="27"/>
      <c r="C1994"/>
      <c r="D1994"/>
      <c r="E1994"/>
      <c r="F1994"/>
      <c r="G1994"/>
      <c r="H1994"/>
      <c r="I1994"/>
      <c r="J1994"/>
    </row>
    <row r="1995" spans="1:10" x14ac:dyDescent="0.2">
      <c r="A1995" s="27"/>
      <c r="C1995"/>
      <c r="D1995"/>
      <c r="E1995"/>
      <c r="F1995"/>
      <c r="G1995"/>
      <c r="H1995"/>
      <c r="I1995"/>
      <c r="J1995"/>
    </row>
    <row r="1996" spans="1:10" x14ac:dyDescent="0.2">
      <c r="A1996" s="27"/>
      <c r="C1996"/>
      <c r="D1996"/>
      <c r="E1996"/>
      <c r="F1996"/>
      <c r="G1996"/>
      <c r="H1996"/>
      <c r="I1996"/>
      <c r="J1996"/>
    </row>
    <row r="1997" spans="1:10" x14ac:dyDescent="0.2">
      <c r="A1997" s="27"/>
      <c r="C1997"/>
      <c r="D1997"/>
      <c r="E1997"/>
      <c r="F1997"/>
      <c r="G1997"/>
      <c r="H1997"/>
      <c r="I1997"/>
      <c r="J1997"/>
    </row>
    <row r="1998" spans="1:10" x14ac:dyDescent="0.2">
      <c r="A1998" s="27"/>
      <c r="C1998"/>
      <c r="D1998"/>
      <c r="E1998"/>
      <c r="F1998"/>
      <c r="G1998"/>
      <c r="H1998"/>
      <c r="I1998"/>
      <c r="J1998"/>
    </row>
    <row r="1999" spans="1:10" x14ac:dyDescent="0.2">
      <c r="A1999" s="27"/>
      <c r="C1999"/>
      <c r="D1999"/>
      <c r="E1999"/>
      <c r="F1999"/>
      <c r="G1999"/>
      <c r="H1999"/>
      <c r="I1999"/>
      <c r="J1999"/>
    </row>
    <row r="2000" spans="1:10" x14ac:dyDescent="0.2">
      <c r="A2000" s="27"/>
      <c r="C2000"/>
      <c r="D2000"/>
      <c r="E2000"/>
      <c r="F2000"/>
      <c r="G2000"/>
      <c r="H2000"/>
      <c r="I2000"/>
      <c r="J2000"/>
    </row>
    <row r="2001" spans="1:10" x14ac:dyDescent="0.2">
      <c r="A2001" s="27"/>
      <c r="C2001"/>
      <c r="D2001"/>
      <c r="E2001"/>
      <c r="F2001"/>
      <c r="G2001"/>
      <c r="H2001"/>
      <c r="I2001"/>
      <c r="J2001"/>
    </row>
    <row r="2002" spans="1:10" x14ac:dyDescent="0.2">
      <c r="A2002" s="27"/>
      <c r="C2002"/>
      <c r="D2002"/>
      <c r="E2002"/>
      <c r="F2002"/>
      <c r="G2002"/>
      <c r="H2002"/>
      <c r="I2002"/>
      <c r="J2002"/>
    </row>
    <row r="2003" spans="1:10" x14ac:dyDescent="0.2">
      <c r="A2003" s="27"/>
      <c r="C2003"/>
      <c r="D2003"/>
      <c r="E2003"/>
      <c r="F2003"/>
      <c r="G2003"/>
      <c r="H2003"/>
      <c r="I2003"/>
      <c r="J2003"/>
    </row>
    <row r="2004" spans="1:10" x14ac:dyDescent="0.2">
      <c r="A2004" s="27"/>
      <c r="C2004"/>
      <c r="D2004"/>
      <c r="E2004"/>
      <c r="F2004"/>
      <c r="G2004"/>
      <c r="H2004"/>
      <c r="I2004"/>
      <c r="J2004"/>
    </row>
    <row r="2005" spans="1:10" x14ac:dyDescent="0.2">
      <c r="A2005" s="27"/>
      <c r="C2005"/>
      <c r="D2005"/>
      <c r="E2005"/>
      <c r="F2005"/>
      <c r="G2005"/>
      <c r="H2005"/>
      <c r="I2005"/>
      <c r="J2005"/>
    </row>
    <row r="2006" spans="1:10" x14ac:dyDescent="0.2">
      <c r="A2006" s="27"/>
      <c r="C2006"/>
      <c r="D2006"/>
      <c r="E2006"/>
      <c r="F2006"/>
      <c r="G2006"/>
      <c r="H2006"/>
      <c r="I2006"/>
      <c r="J2006"/>
    </row>
    <row r="2007" spans="1:10" x14ac:dyDescent="0.2">
      <c r="A2007" s="27"/>
      <c r="C2007"/>
      <c r="D2007"/>
      <c r="E2007"/>
      <c r="F2007"/>
      <c r="G2007"/>
      <c r="H2007"/>
      <c r="I2007"/>
      <c r="J2007"/>
    </row>
    <row r="2008" spans="1:10" x14ac:dyDescent="0.2">
      <c r="A2008" s="27"/>
      <c r="C2008"/>
      <c r="D2008"/>
      <c r="E2008"/>
      <c r="F2008"/>
      <c r="G2008"/>
      <c r="H2008"/>
      <c r="I2008"/>
      <c r="J2008"/>
    </row>
    <row r="2009" spans="1:10" x14ac:dyDescent="0.2">
      <c r="A2009" s="27"/>
      <c r="C2009"/>
      <c r="D2009"/>
      <c r="E2009"/>
      <c r="F2009"/>
      <c r="G2009"/>
      <c r="H2009"/>
      <c r="I2009"/>
      <c r="J2009"/>
    </row>
    <row r="2010" spans="1:10" x14ac:dyDescent="0.2">
      <c r="A2010" s="27"/>
      <c r="C2010"/>
      <c r="D2010"/>
      <c r="E2010"/>
      <c r="F2010"/>
      <c r="G2010"/>
      <c r="H2010"/>
      <c r="I2010"/>
      <c r="J2010"/>
    </row>
    <row r="2011" spans="1:10" x14ac:dyDescent="0.2">
      <c r="A2011" s="27"/>
      <c r="C2011"/>
      <c r="D2011"/>
      <c r="E2011"/>
      <c r="F2011"/>
      <c r="G2011"/>
      <c r="H2011"/>
      <c r="I2011"/>
      <c r="J2011"/>
    </row>
    <row r="2012" spans="1:10" x14ac:dyDescent="0.2">
      <c r="A2012" s="27"/>
      <c r="C2012"/>
      <c r="D2012"/>
      <c r="E2012"/>
      <c r="F2012"/>
      <c r="G2012"/>
      <c r="H2012"/>
      <c r="I2012"/>
      <c r="J2012"/>
    </row>
    <row r="2013" spans="1:10" x14ac:dyDescent="0.2">
      <c r="A2013" s="27"/>
      <c r="C2013"/>
      <c r="D2013"/>
      <c r="E2013"/>
      <c r="F2013"/>
      <c r="G2013"/>
      <c r="H2013"/>
      <c r="I2013"/>
      <c r="J2013"/>
    </row>
    <row r="2014" spans="1:10" x14ac:dyDescent="0.2">
      <c r="A2014" s="27"/>
      <c r="C2014"/>
      <c r="D2014"/>
      <c r="E2014"/>
      <c r="F2014"/>
      <c r="G2014"/>
      <c r="H2014"/>
      <c r="I2014"/>
      <c r="J2014"/>
    </row>
    <row r="2015" spans="1:10" x14ac:dyDescent="0.2">
      <c r="A2015" s="27"/>
      <c r="C2015"/>
      <c r="D2015"/>
      <c r="E2015"/>
      <c r="F2015"/>
      <c r="G2015"/>
      <c r="H2015"/>
      <c r="I2015"/>
      <c r="J2015"/>
    </row>
    <row r="2016" spans="1:10" x14ac:dyDescent="0.2">
      <c r="A2016" s="27"/>
      <c r="C2016"/>
      <c r="D2016"/>
      <c r="E2016"/>
      <c r="F2016"/>
      <c r="G2016"/>
      <c r="H2016"/>
      <c r="I2016"/>
      <c r="J2016"/>
    </row>
    <row r="2017" spans="1:10" x14ac:dyDescent="0.2">
      <c r="A2017" s="27"/>
      <c r="C2017"/>
      <c r="D2017"/>
      <c r="E2017"/>
      <c r="F2017"/>
      <c r="G2017"/>
      <c r="H2017"/>
      <c r="I2017"/>
      <c r="J2017"/>
    </row>
    <row r="2018" spans="1:10" x14ac:dyDescent="0.2">
      <c r="A2018" s="27"/>
      <c r="C2018"/>
      <c r="D2018"/>
      <c r="E2018"/>
      <c r="F2018"/>
      <c r="G2018"/>
      <c r="H2018"/>
      <c r="I2018"/>
      <c r="J2018"/>
    </row>
    <row r="2019" spans="1:10" x14ac:dyDescent="0.2">
      <c r="A2019" s="27"/>
      <c r="C2019"/>
      <c r="D2019"/>
      <c r="E2019"/>
      <c r="F2019"/>
      <c r="G2019"/>
      <c r="H2019"/>
      <c r="I2019"/>
      <c r="J2019"/>
    </row>
    <row r="2020" spans="1:10" x14ac:dyDescent="0.2">
      <c r="A2020" s="27"/>
      <c r="C2020"/>
      <c r="D2020"/>
      <c r="E2020"/>
      <c r="F2020"/>
      <c r="G2020"/>
      <c r="H2020"/>
      <c r="I2020"/>
      <c r="J2020"/>
    </row>
    <row r="2021" spans="1:10" x14ac:dyDescent="0.2">
      <c r="A2021" s="27"/>
      <c r="C2021"/>
      <c r="D2021"/>
      <c r="E2021"/>
      <c r="F2021"/>
      <c r="G2021"/>
      <c r="H2021"/>
      <c r="I2021"/>
      <c r="J2021"/>
    </row>
    <row r="2022" spans="1:10" x14ac:dyDescent="0.2">
      <c r="A2022" s="27"/>
      <c r="C2022"/>
      <c r="D2022"/>
      <c r="E2022"/>
      <c r="F2022"/>
      <c r="G2022"/>
      <c r="H2022"/>
      <c r="I2022"/>
      <c r="J2022"/>
    </row>
    <row r="2023" spans="1:10" x14ac:dyDescent="0.2">
      <c r="A2023" s="27"/>
      <c r="C2023"/>
      <c r="D2023"/>
      <c r="E2023"/>
      <c r="F2023"/>
      <c r="G2023"/>
      <c r="H2023"/>
      <c r="I2023"/>
      <c r="J2023"/>
    </row>
    <row r="2024" spans="1:10" x14ac:dyDescent="0.2">
      <c r="A2024" s="27"/>
      <c r="C2024"/>
      <c r="D2024"/>
      <c r="E2024"/>
      <c r="F2024"/>
      <c r="G2024"/>
      <c r="H2024"/>
      <c r="I2024"/>
      <c r="J2024"/>
    </row>
    <row r="2025" spans="1:10" x14ac:dyDescent="0.2">
      <c r="A2025" s="27"/>
      <c r="C2025"/>
      <c r="D2025"/>
      <c r="E2025"/>
      <c r="F2025"/>
      <c r="G2025"/>
      <c r="H2025"/>
      <c r="I2025"/>
      <c r="J2025"/>
    </row>
    <row r="2026" spans="1:10" x14ac:dyDescent="0.2">
      <c r="A2026" s="27"/>
      <c r="C2026"/>
      <c r="D2026"/>
      <c r="E2026"/>
      <c r="F2026"/>
      <c r="G2026"/>
      <c r="H2026"/>
      <c r="I2026"/>
      <c r="J2026"/>
    </row>
    <row r="2027" spans="1:10" x14ac:dyDescent="0.2">
      <c r="A2027" s="27"/>
      <c r="C2027"/>
      <c r="D2027"/>
      <c r="E2027"/>
      <c r="F2027"/>
      <c r="G2027"/>
      <c r="H2027"/>
      <c r="I2027"/>
      <c r="J2027"/>
    </row>
    <row r="2028" spans="1:10" x14ac:dyDescent="0.2">
      <c r="A2028" s="27"/>
      <c r="C2028"/>
      <c r="D2028"/>
      <c r="E2028"/>
      <c r="F2028"/>
      <c r="G2028"/>
      <c r="H2028"/>
      <c r="I2028"/>
      <c r="J2028"/>
    </row>
    <row r="2029" spans="1:10" x14ac:dyDescent="0.2">
      <c r="A2029" s="27"/>
      <c r="C2029"/>
      <c r="D2029"/>
      <c r="E2029"/>
      <c r="F2029"/>
      <c r="G2029"/>
      <c r="H2029"/>
      <c r="I2029"/>
      <c r="J2029"/>
    </row>
    <row r="2030" spans="1:10" x14ac:dyDescent="0.2">
      <c r="A2030" s="27"/>
      <c r="C2030"/>
      <c r="D2030"/>
      <c r="E2030"/>
      <c r="F2030"/>
      <c r="G2030"/>
      <c r="H2030"/>
      <c r="I2030"/>
      <c r="J2030"/>
    </row>
    <row r="2031" spans="1:10" x14ac:dyDescent="0.2">
      <c r="A2031" s="27"/>
      <c r="C2031"/>
      <c r="D2031"/>
      <c r="E2031"/>
      <c r="F2031"/>
      <c r="G2031"/>
      <c r="H2031"/>
      <c r="I2031"/>
      <c r="J2031"/>
    </row>
    <row r="2032" spans="1:10" x14ac:dyDescent="0.2">
      <c r="A2032" s="27"/>
      <c r="C2032"/>
      <c r="D2032"/>
      <c r="E2032"/>
      <c r="F2032"/>
      <c r="G2032"/>
      <c r="H2032"/>
      <c r="I2032"/>
      <c r="J2032"/>
    </row>
    <row r="2033" spans="1:10" x14ac:dyDescent="0.2">
      <c r="A2033" s="27"/>
      <c r="C2033"/>
      <c r="D2033"/>
      <c r="E2033"/>
      <c r="F2033"/>
      <c r="G2033"/>
      <c r="H2033"/>
      <c r="I2033"/>
      <c r="J2033"/>
    </row>
    <row r="2034" spans="1:10" x14ac:dyDescent="0.2">
      <c r="A2034" s="27"/>
      <c r="C2034"/>
      <c r="D2034"/>
      <c r="E2034"/>
      <c r="F2034"/>
      <c r="G2034"/>
      <c r="H2034"/>
      <c r="I2034"/>
      <c r="J2034"/>
    </row>
    <row r="2035" spans="1:10" x14ac:dyDescent="0.2">
      <c r="A2035" s="27"/>
      <c r="C2035"/>
      <c r="D2035"/>
      <c r="E2035"/>
      <c r="F2035"/>
      <c r="G2035"/>
      <c r="H2035"/>
      <c r="I2035"/>
      <c r="J2035"/>
    </row>
    <row r="2036" spans="1:10" x14ac:dyDescent="0.2">
      <c r="A2036" s="27"/>
      <c r="C2036"/>
      <c r="D2036"/>
      <c r="E2036"/>
      <c r="F2036"/>
      <c r="G2036"/>
      <c r="H2036"/>
      <c r="I2036"/>
      <c r="J2036"/>
    </row>
    <row r="2037" spans="1:10" x14ac:dyDescent="0.2">
      <c r="A2037" s="27"/>
      <c r="C2037"/>
      <c r="D2037"/>
      <c r="E2037"/>
      <c r="F2037"/>
      <c r="G2037"/>
      <c r="H2037"/>
      <c r="I2037"/>
      <c r="J2037"/>
    </row>
    <row r="2038" spans="1:10" x14ac:dyDescent="0.2">
      <c r="A2038" s="27"/>
      <c r="C2038"/>
      <c r="D2038"/>
      <c r="E2038"/>
      <c r="F2038"/>
      <c r="G2038"/>
      <c r="H2038"/>
      <c r="I2038"/>
      <c r="J2038"/>
    </row>
    <row r="2039" spans="1:10" x14ac:dyDescent="0.2">
      <c r="A2039" s="27"/>
      <c r="C2039"/>
      <c r="D2039"/>
      <c r="E2039"/>
      <c r="F2039"/>
      <c r="G2039"/>
      <c r="H2039"/>
      <c r="I2039"/>
      <c r="J2039"/>
    </row>
    <row r="2040" spans="1:10" x14ac:dyDescent="0.2">
      <c r="A2040" s="27"/>
      <c r="C2040"/>
      <c r="D2040"/>
      <c r="E2040"/>
      <c r="F2040"/>
      <c r="G2040"/>
      <c r="H2040"/>
      <c r="I2040"/>
      <c r="J2040"/>
    </row>
    <row r="2041" spans="1:10" x14ac:dyDescent="0.2">
      <c r="A2041" s="27"/>
      <c r="C2041"/>
      <c r="D2041"/>
      <c r="E2041"/>
      <c r="F2041"/>
      <c r="G2041"/>
      <c r="H2041"/>
      <c r="I2041"/>
      <c r="J2041"/>
    </row>
    <row r="2042" spans="1:10" x14ac:dyDescent="0.2">
      <c r="A2042" s="27"/>
      <c r="C2042"/>
      <c r="D2042"/>
      <c r="E2042"/>
      <c r="F2042"/>
      <c r="G2042"/>
      <c r="H2042"/>
      <c r="I2042"/>
      <c r="J2042"/>
    </row>
    <row r="2043" spans="1:10" x14ac:dyDescent="0.2">
      <c r="A2043" s="27"/>
      <c r="C2043"/>
      <c r="D2043"/>
      <c r="E2043"/>
      <c r="F2043"/>
      <c r="G2043"/>
      <c r="H2043"/>
      <c r="I2043"/>
      <c r="J2043"/>
    </row>
    <row r="2044" spans="1:10" x14ac:dyDescent="0.2">
      <c r="A2044" s="27"/>
      <c r="C2044"/>
      <c r="D2044"/>
      <c r="E2044"/>
      <c r="F2044"/>
      <c r="G2044"/>
      <c r="H2044"/>
      <c r="I2044"/>
      <c r="J2044"/>
    </row>
    <row r="2045" spans="1:10" x14ac:dyDescent="0.2">
      <c r="A2045" s="27"/>
      <c r="C2045"/>
      <c r="D2045"/>
      <c r="E2045"/>
      <c r="F2045"/>
      <c r="G2045"/>
      <c r="H2045"/>
      <c r="I2045"/>
      <c r="J2045"/>
    </row>
    <row r="2046" spans="1:10" x14ac:dyDescent="0.2">
      <c r="A2046" s="27"/>
      <c r="C2046"/>
      <c r="D2046"/>
      <c r="E2046"/>
      <c r="F2046"/>
      <c r="G2046"/>
      <c r="H2046"/>
      <c r="I2046"/>
      <c r="J2046"/>
    </row>
    <row r="2047" spans="1:10" x14ac:dyDescent="0.2">
      <c r="A2047" s="27"/>
      <c r="C2047"/>
      <c r="D2047"/>
      <c r="E2047"/>
      <c r="F2047"/>
      <c r="G2047"/>
      <c r="H2047"/>
      <c r="I2047"/>
      <c r="J2047"/>
    </row>
    <row r="2048" spans="1:10" x14ac:dyDescent="0.2">
      <c r="A2048" s="27"/>
      <c r="C2048"/>
      <c r="D2048"/>
      <c r="E2048"/>
      <c r="F2048"/>
      <c r="G2048"/>
      <c r="H2048"/>
      <c r="I2048"/>
      <c r="J2048"/>
    </row>
    <row r="2049" spans="1:10" x14ac:dyDescent="0.2">
      <c r="A2049" s="27"/>
      <c r="C2049"/>
      <c r="D2049"/>
      <c r="E2049"/>
      <c r="F2049"/>
      <c r="G2049"/>
      <c r="H2049"/>
      <c r="I2049"/>
      <c r="J2049"/>
    </row>
    <row r="2050" spans="1:10" x14ac:dyDescent="0.2">
      <c r="A2050" s="27"/>
      <c r="C2050"/>
      <c r="D2050"/>
      <c r="E2050"/>
      <c r="F2050"/>
      <c r="G2050"/>
      <c r="H2050"/>
      <c r="I2050"/>
      <c r="J2050"/>
    </row>
    <row r="2051" spans="1:10" x14ac:dyDescent="0.2">
      <c r="A2051" s="27"/>
      <c r="C2051"/>
      <c r="D2051"/>
      <c r="E2051"/>
      <c r="F2051"/>
      <c r="G2051"/>
      <c r="H2051"/>
      <c r="I2051"/>
      <c r="J2051"/>
    </row>
    <row r="2052" spans="1:10" x14ac:dyDescent="0.2">
      <c r="A2052" s="27"/>
      <c r="C2052"/>
      <c r="D2052"/>
      <c r="E2052"/>
      <c r="F2052"/>
      <c r="G2052"/>
      <c r="H2052"/>
      <c r="I2052"/>
      <c r="J2052"/>
    </row>
    <row r="2053" spans="1:10" x14ac:dyDescent="0.2">
      <c r="A2053" s="27"/>
      <c r="C2053"/>
      <c r="D2053"/>
      <c r="E2053"/>
      <c r="F2053"/>
      <c r="G2053"/>
      <c r="H2053"/>
      <c r="I2053"/>
      <c r="J2053"/>
    </row>
    <row r="2054" spans="1:10" x14ac:dyDescent="0.2">
      <c r="A2054" s="27"/>
      <c r="C2054"/>
      <c r="D2054"/>
      <c r="E2054"/>
      <c r="F2054"/>
      <c r="G2054"/>
      <c r="H2054"/>
      <c r="I2054"/>
      <c r="J2054"/>
    </row>
    <row r="2055" spans="1:10" x14ac:dyDescent="0.2">
      <c r="A2055" s="27"/>
      <c r="C2055"/>
      <c r="D2055"/>
      <c r="E2055"/>
      <c r="F2055"/>
      <c r="G2055"/>
      <c r="H2055"/>
      <c r="I2055"/>
      <c r="J2055"/>
    </row>
    <row r="2056" spans="1:10" x14ac:dyDescent="0.2">
      <c r="A2056" s="27"/>
      <c r="C2056"/>
      <c r="D2056"/>
      <c r="E2056"/>
      <c r="F2056"/>
      <c r="G2056"/>
      <c r="H2056"/>
      <c r="I2056"/>
      <c r="J2056"/>
    </row>
    <row r="2057" spans="1:10" x14ac:dyDescent="0.2">
      <c r="A2057" s="27"/>
      <c r="C2057"/>
      <c r="D2057"/>
      <c r="E2057"/>
      <c r="F2057"/>
      <c r="G2057"/>
      <c r="H2057"/>
      <c r="I2057"/>
      <c r="J2057"/>
    </row>
    <row r="2058" spans="1:10" x14ac:dyDescent="0.2">
      <c r="A2058" s="27"/>
      <c r="C2058"/>
      <c r="D2058"/>
      <c r="E2058"/>
      <c r="F2058"/>
      <c r="G2058"/>
      <c r="H2058"/>
      <c r="I2058"/>
      <c r="J2058"/>
    </row>
    <row r="2059" spans="1:10" x14ac:dyDescent="0.2">
      <c r="A2059" s="27"/>
      <c r="C2059"/>
      <c r="D2059"/>
      <c r="E2059"/>
      <c r="F2059"/>
      <c r="G2059"/>
      <c r="H2059"/>
      <c r="I2059"/>
      <c r="J2059"/>
    </row>
    <row r="2060" spans="1:10" x14ac:dyDescent="0.2">
      <c r="A2060" s="27"/>
      <c r="C2060"/>
      <c r="D2060"/>
      <c r="E2060"/>
      <c r="F2060"/>
      <c r="G2060"/>
      <c r="H2060"/>
      <c r="I2060"/>
      <c r="J2060"/>
    </row>
    <row r="2061" spans="1:10" x14ac:dyDescent="0.2">
      <c r="A2061" s="27"/>
      <c r="C2061"/>
      <c r="D2061"/>
      <c r="E2061"/>
      <c r="F2061"/>
      <c r="G2061"/>
      <c r="H2061"/>
      <c r="I2061"/>
      <c r="J2061"/>
    </row>
    <row r="2062" spans="1:10" x14ac:dyDescent="0.2">
      <c r="A2062" s="27"/>
      <c r="C2062"/>
      <c r="D2062"/>
      <c r="E2062"/>
      <c r="F2062"/>
      <c r="G2062"/>
      <c r="H2062"/>
      <c r="I2062"/>
      <c r="J2062"/>
    </row>
    <row r="2063" spans="1:10" x14ac:dyDescent="0.2">
      <c r="A2063" s="27"/>
      <c r="C2063"/>
      <c r="D2063"/>
      <c r="E2063"/>
      <c r="F2063"/>
      <c r="G2063"/>
      <c r="H2063"/>
      <c r="I2063"/>
      <c r="J2063"/>
    </row>
    <row r="2064" spans="1:10" x14ac:dyDescent="0.2">
      <c r="A2064" s="27"/>
      <c r="C2064"/>
      <c r="D2064"/>
      <c r="E2064"/>
      <c r="F2064"/>
      <c r="G2064"/>
      <c r="H2064"/>
      <c r="I2064"/>
      <c r="J2064"/>
    </row>
    <row r="2065" spans="1:10" x14ac:dyDescent="0.2">
      <c r="A2065" s="27"/>
      <c r="C2065"/>
      <c r="D2065"/>
      <c r="E2065"/>
      <c r="F2065"/>
      <c r="G2065"/>
      <c r="H2065"/>
      <c r="I2065"/>
      <c r="J2065"/>
    </row>
    <row r="2066" spans="1:10" x14ac:dyDescent="0.2">
      <c r="A2066" s="27"/>
      <c r="C2066"/>
      <c r="D2066"/>
      <c r="E2066"/>
      <c r="F2066"/>
      <c r="G2066"/>
      <c r="H2066"/>
      <c r="I2066"/>
      <c r="J2066"/>
    </row>
    <row r="2067" spans="1:10" x14ac:dyDescent="0.2">
      <c r="A2067" s="27"/>
      <c r="C2067"/>
      <c r="D2067"/>
      <c r="E2067"/>
      <c r="F2067"/>
      <c r="G2067"/>
      <c r="H2067"/>
      <c r="I2067"/>
      <c r="J2067"/>
    </row>
    <row r="2068" spans="1:10" x14ac:dyDescent="0.2">
      <c r="A2068" s="27"/>
      <c r="C2068"/>
      <c r="D2068"/>
      <c r="E2068"/>
      <c r="F2068"/>
      <c r="G2068"/>
      <c r="H2068"/>
      <c r="I2068"/>
      <c r="J2068"/>
    </row>
    <row r="2069" spans="1:10" x14ac:dyDescent="0.2">
      <c r="A2069" s="27"/>
      <c r="C2069"/>
      <c r="D2069"/>
      <c r="E2069"/>
      <c r="F2069"/>
      <c r="G2069"/>
      <c r="H2069"/>
      <c r="I2069"/>
      <c r="J2069"/>
    </row>
    <row r="2070" spans="1:10" x14ac:dyDescent="0.2">
      <c r="A2070" s="27"/>
      <c r="C2070"/>
      <c r="D2070"/>
      <c r="E2070"/>
      <c r="F2070"/>
      <c r="G2070"/>
      <c r="H2070"/>
      <c r="I2070"/>
      <c r="J2070"/>
    </row>
    <row r="2071" spans="1:10" x14ac:dyDescent="0.2">
      <c r="A2071" s="27"/>
      <c r="C2071"/>
      <c r="D2071"/>
      <c r="E2071"/>
      <c r="F2071"/>
      <c r="G2071"/>
      <c r="H2071"/>
      <c r="I2071"/>
      <c r="J2071"/>
    </row>
    <row r="2072" spans="1:10" x14ac:dyDescent="0.2">
      <c r="A2072" s="27"/>
      <c r="C2072"/>
      <c r="D2072"/>
      <c r="E2072"/>
      <c r="F2072"/>
      <c r="G2072"/>
      <c r="H2072"/>
      <c r="I2072"/>
      <c r="J2072"/>
    </row>
    <row r="2073" spans="1:10" x14ac:dyDescent="0.2">
      <c r="A2073" s="27"/>
      <c r="C2073"/>
      <c r="D2073"/>
      <c r="E2073"/>
      <c r="F2073"/>
      <c r="G2073"/>
      <c r="H2073"/>
      <c r="I2073"/>
      <c r="J2073"/>
    </row>
    <row r="2074" spans="1:10" x14ac:dyDescent="0.2">
      <c r="A2074" s="27"/>
      <c r="C2074"/>
      <c r="D2074"/>
      <c r="E2074"/>
      <c r="F2074"/>
      <c r="G2074"/>
      <c r="H2074"/>
      <c r="I2074"/>
      <c r="J2074"/>
    </row>
    <row r="2075" spans="1:10" x14ac:dyDescent="0.2">
      <c r="A2075" s="27"/>
      <c r="C2075"/>
      <c r="D2075"/>
      <c r="E2075"/>
      <c r="F2075"/>
      <c r="G2075"/>
      <c r="H2075"/>
      <c r="I2075"/>
      <c r="J2075"/>
    </row>
    <row r="2076" spans="1:10" x14ac:dyDescent="0.2">
      <c r="A2076" s="27"/>
      <c r="C2076"/>
      <c r="D2076"/>
      <c r="E2076"/>
      <c r="F2076"/>
      <c r="G2076"/>
      <c r="H2076"/>
      <c r="I2076"/>
      <c r="J2076"/>
    </row>
    <row r="2077" spans="1:10" x14ac:dyDescent="0.2">
      <c r="A2077" s="27"/>
      <c r="C2077"/>
      <c r="D2077"/>
      <c r="E2077"/>
      <c r="F2077"/>
      <c r="G2077"/>
      <c r="H2077"/>
      <c r="I2077"/>
      <c r="J2077"/>
    </row>
    <row r="2078" spans="1:10" x14ac:dyDescent="0.2">
      <c r="A2078" s="27"/>
      <c r="C2078"/>
      <c r="D2078"/>
      <c r="E2078"/>
      <c r="F2078"/>
      <c r="G2078"/>
      <c r="H2078"/>
      <c r="I2078"/>
      <c r="J2078"/>
    </row>
    <row r="2079" spans="1:10" x14ac:dyDescent="0.2">
      <c r="A2079" s="27"/>
      <c r="C2079"/>
      <c r="D2079"/>
      <c r="E2079"/>
      <c r="F2079"/>
      <c r="G2079"/>
      <c r="H2079"/>
      <c r="I2079"/>
      <c r="J2079"/>
    </row>
    <row r="2080" spans="1:10" x14ac:dyDescent="0.2">
      <c r="A2080" s="27"/>
      <c r="C2080"/>
      <c r="D2080"/>
      <c r="E2080"/>
      <c r="F2080"/>
      <c r="G2080"/>
      <c r="H2080"/>
      <c r="I2080"/>
      <c r="J2080"/>
    </row>
    <row r="2081" spans="1:10" x14ac:dyDescent="0.2">
      <c r="A2081" s="27"/>
      <c r="C2081"/>
      <c r="D2081"/>
      <c r="E2081"/>
      <c r="F2081"/>
      <c r="G2081"/>
      <c r="H2081"/>
      <c r="I2081"/>
      <c r="J2081"/>
    </row>
    <row r="2082" spans="1:10" x14ac:dyDescent="0.2">
      <c r="A2082" s="27"/>
      <c r="C2082"/>
      <c r="D2082"/>
      <c r="E2082"/>
      <c r="F2082"/>
      <c r="G2082"/>
      <c r="H2082"/>
      <c r="I2082"/>
      <c r="J2082"/>
    </row>
    <row r="2083" spans="1:10" x14ac:dyDescent="0.2">
      <c r="A2083" s="27"/>
      <c r="C2083"/>
      <c r="D2083"/>
      <c r="E2083"/>
      <c r="F2083"/>
      <c r="G2083"/>
      <c r="H2083"/>
      <c r="I2083"/>
      <c r="J2083"/>
    </row>
    <row r="2084" spans="1:10" x14ac:dyDescent="0.2">
      <c r="A2084" s="27"/>
      <c r="C2084"/>
      <c r="D2084"/>
      <c r="E2084"/>
      <c r="F2084"/>
      <c r="G2084"/>
      <c r="H2084"/>
      <c r="I2084"/>
      <c r="J2084"/>
    </row>
    <row r="2085" spans="1:10" x14ac:dyDescent="0.2">
      <c r="A2085" s="27"/>
      <c r="C2085"/>
      <c r="D2085"/>
      <c r="E2085"/>
      <c r="F2085"/>
      <c r="G2085"/>
      <c r="H2085"/>
      <c r="I2085"/>
      <c r="J2085"/>
    </row>
    <row r="2086" spans="1:10" x14ac:dyDescent="0.2">
      <c r="A2086" s="27"/>
      <c r="C2086"/>
      <c r="D2086"/>
      <c r="E2086"/>
      <c r="F2086"/>
      <c r="G2086"/>
      <c r="H2086"/>
      <c r="I2086"/>
      <c r="J2086"/>
    </row>
    <row r="2087" spans="1:10" x14ac:dyDescent="0.2">
      <c r="A2087" s="27"/>
      <c r="C2087"/>
      <c r="D2087"/>
      <c r="E2087"/>
      <c r="F2087"/>
      <c r="G2087"/>
      <c r="H2087"/>
      <c r="I2087"/>
      <c r="J2087"/>
    </row>
    <row r="2088" spans="1:10" x14ac:dyDescent="0.2">
      <c r="A2088" s="27"/>
      <c r="C2088"/>
      <c r="D2088"/>
      <c r="E2088"/>
      <c r="F2088"/>
      <c r="G2088"/>
      <c r="H2088"/>
      <c r="I2088"/>
      <c r="J2088"/>
    </row>
    <row r="2089" spans="1:10" x14ac:dyDescent="0.2">
      <c r="A2089" s="27"/>
      <c r="C2089"/>
      <c r="D2089"/>
      <c r="E2089"/>
      <c r="F2089"/>
      <c r="G2089"/>
      <c r="H2089"/>
      <c r="I2089"/>
      <c r="J2089"/>
    </row>
    <row r="2090" spans="1:10" x14ac:dyDescent="0.2">
      <c r="A2090" s="27"/>
      <c r="C2090"/>
      <c r="D2090"/>
      <c r="E2090"/>
      <c r="F2090"/>
      <c r="G2090"/>
      <c r="H2090"/>
      <c r="I2090"/>
      <c r="J2090"/>
    </row>
    <row r="2091" spans="1:10" x14ac:dyDescent="0.2">
      <c r="A2091" s="27"/>
      <c r="C2091"/>
      <c r="D2091"/>
      <c r="E2091"/>
      <c r="F2091"/>
      <c r="G2091"/>
      <c r="H2091"/>
      <c r="I2091"/>
      <c r="J2091"/>
    </row>
    <row r="2092" spans="1:10" x14ac:dyDescent="0.2">
      <c r="A2092" s="27"/>
      <c r="C2092"/>
      <c r="D2092"/>
      <c r="E2092"/>
      <c r="F2092"/>
      <c r="G2092"/>
      <c r="H2092"/>
      <c r="I2092"/>
      <c r="J2092"/>
    </row>
    <row r="2093" spans="1:10" x14ac:dyDescent="0.2">
      <c r="A2093" s="27"/>
      <c r="C2093"/>
      <c r="D2093"/>
      <c r="E2093"/>
      <c r="F2093"/>
      <c r="G2093"/>
      <c r="H2093"/>
      <c r="I2093"/>
      <c r="J2093"/>
    </row>
    <row r="2094" spans="1:10" x14ac:dyDescent="0.2">
      <c r="A2094" s="27"/>
      <c r="C2094"/>
      <c r="D2094"/>
      <c r="E2094"/>
      <c r="F2094"/>
      <c r="G2094"/>
      <c r="H2094"/>
      <c r="I2094"/>
      <c r="J2094"/>
    </row>
    <row r="2095" spans="1:10" x14ac:dyDescent="0.2">
      <c r="A2095" s="27"/>
      <c r="C2095"/>
      <c r="D2095"/>
      <c r="E2095"/>
      <c r="F2095"/>
      <c r="G2095"/>
      <c r="H2095"/>
      <c r="I2095"/>
      <c r="J2095"/>
    </row>
    <row r="2096" spans="1:10" x14ac:dyDescent="0.2">
      <c r="A2096" s="27"/>
      <c r="C2096"/>
      <c r="D2096"/>
      <c r="E2096"/>
      <c r="F2096"/>
      <c r="G2096"/>
      <c r="H2096"/>
      <c r="I2096"/>
      <c r="J2096"/>
    </row>
    <row r="2097" spans="1:10" x14ac:dyDescent="0.2">
      <c r="A2097" s="27"/>
      <c r="C2097"/>
      <c r="D2097"/>
      <c r="E2097"/>
      <c r="F2097"/>
      <c r="G2097"/>
      <c r="H2097"/>
      <c r="I2097"/>
      <c r="J2097"/>
    </row>
    <row r="2098" spans="1:10" x14ac:dyDescent="0.2">
      <c r="A2098" s="27"/>
      <c r="C2098"/>
      <c r="D2098"/>
      <c r="E2098"/>
      <c r="F2098"/>
      <c r="G2098"/>
      <c r="H2098"/>
      <c r="I2098"/>
      <c r="J2098"/>
    </row>
    <row r="2099" spans="1:10" x14ac:dyDescent="0.2">
      <c r="A2099" s="27"/>
      <c r="C2099"/>
      <c r="D2099"/>
      <c r="E2099"/>
      <c r="F2099"/>
      <c r="G2099"/>
      <c r="H2099"/>
      <c r="I2099"/>
      <c r="J2099"/>
    </row>
    <row r="2100" spans="1:10" x14ac:dyDescent="0.2">
      <c r="A2100" s="27"/>
      <c r="C2100"/>
      <c r="D2100"/>
      <c r="E2100"/>
      <c r="F2100"/>
      <c r="G2100"/>
      <c r="H2100"/>
      <c r="I2100"/>
      <c r="J2100"/>
    </row>
    <row r="2101" spans="1:10" x14ac:dyDescent="0.2">
      <c r="A2101" s="27"/>
      <c r="C2101"/>
      <c r="D2101"/>
      <c r="E2101"/>
      <c r="F2101"/>
      <c r="G2101"/>
      <c r="H2101"/>
      <c r="I2101"/>
      <c r="J2101"/>
    </row>
    <row r="2102" spans="1:10" x14ac:dyDescent="0.2">
      <c r="A2102" s="27"/>
      <c r="C2102"/>
      <c r="D2102"/>
      <c r="E2102"/>
      <c r="F2102"/>
      <c r="G2102"/>
      <c r="H2102"/>
      <c r="I2102"/>
      <c r="J2102"/>
    </row>
    <row r="2103" spans="1:10" x14ac:dyDescent="0.2">
      <c r="A2103" s="27"/>
      <c r="C2103"/>
      <c r="D2103"/>
      <c r="E2103"/>
      <c r="F2103"/>
      <c r="G2103"/>
      <c r="H2103"/>
      <c r="I2103"/>
      <c r="J2103"/>
    </row>
    <row r="2104" spans="1:10" x14ac:dyDescent="0.2">
      <c r="A2104" s="27"/>
      <c r="C2104"/>
      <c r="D2104"/>
      <c r="E2104"/>
      <c r="F2104"/>
      <c r="G2104"/>
      <c r="H2104"/>
      <c r="I2104"/>
      <c r="J2104"/>
    </row>
    <row r="2105" spans="1:10" x14ac:dyDescent="0.2">
      <c r="A2105" s="27"/>
      <c r="C2105"/>
      <c r="D2105"/>
      <c r="E2105"/>
      <c r="F2105"/>
      <c r="G2105"/>
      <c r="H2105"/>
      <c r="I2105"/>
      <c r="J2105"/>
    </row>
    <row r="2106" spans="1:10" x14ac:dyDescent="0.2">
      <c r="A2106" s="27"/>
      <c r="C2106"/>
      <c r="D2106"/>
      <c r="E2106"/>
      <c r="F2106"/>
      <c r="G2106"/>
      <c r="H2106"/>
      <c r="I2106"/>
      <c r="J2106"/>
    </row>
    <row r="2107" spans="1:10" x14ac:dyDescent="0.2">
      <c r="A2107" s="27"/>
      <c r="C2107"/>
      <c r="D2107"/>
      <c r="E2107"/>
      <c r="F2107"/>
      <c r="G2107"/>
      <c r="H2107"/>
      <c r="I2107"/>
      <c r="J2107"/>
    </row>
    <row r="2108" spans="1:10" x14ac:dyDescent="0.2">
      <c r="A2108" s="27"/>
      <c r="C2108"/>
      <c r="D2108"/>
      <c r="E2108"/>
      <c r="F2108"/>
      <c r="G2108"/>
      <c r="H2108"/>
      <c r="I2108"/>
      <c r="J2108"/>
    </row>
    <row r="2109" spans="1:10" x14ac:dyDescent="0.2">
      <c r="A2109" s="27"/>
      <c r="C2109"/>
      <c r="D2109"/>
      <c r="E2109"/>
      <c r="F2109"/>
      <c r="G2109"/>
      <c r="H2109"/>
      <c r="I2109"/>
      <c r="J2109"/>
    </row>
    <row r="2110" spans="1:10" x14ac:dyDescent="0.2">
      <c r="A2110" s="27"/>
      <c r="C2110"/>
      <c r="D2110"/>
      <c r="E2110"/>
      <c r="F2110"/>
      <c r="G2110"/>
      <c r="H2110"/>
      <c r="I2110"/>
      <c r="J2110"/>
    </row>
    <row r="2111" spans="1:10" x14ac:dyDescent="0.2">
      <c r="A2111" s="27"/>
      <c r="C2111"/>
      <c r="D2111"/>
      <c r="E2111"/>
      <c r="F2111"/>
      <c r="G2111"/>
      <c r="H2111"/>
      <c r="I2111"/>
      <c r="J2111"/>
    </row>
    <row r="2112" spans="1:10" x14ac:dyDescent="0.2">
      <c r="A2112" s="27"/>
      <c r="C2112"/>
      <c r="D2112"/>
      <c r="E2112"/>
      <c r="F2112"/>
      <c r="G2112"/>
      <c r="H2112"/>
      <c r="I2112"/>
      <c r="J2112"/>
    </row>
    <row r="2113" spans="1:10" x14ac:dyDescent="0.2">
      <c r="A2113" s="27"/>
      <c r="C2113"/>
      <c r="D2113"/>
      <c r="E2113"/>
      <c r="F2113"/>
      <c r="G2113"/>
      <c r="H2113"/>
      <c r="I2113"/>
      <c r="J2113"/>
    </row>
    <row r="2114" spans="1:10" x14ac:dyDescent="0.2">
      <c r="A2114" s="27"/>
      <c r="C2114"/>
      <c r="D2114"/>
      <c r="E2114"/>
      <c r="F2114"/>
      <c r="G2114"/>
      <c r="H2114"/>
      <c r="I2114"/>
      <c r="J2114"/>
    </row>
    <row r="2115" spans="1:10" x14ac:dyDescent="0.2">
      <c r="A2115" s="27"/>
      <c r="C2115"/>
      <c r="D2115"/>
      <c r="E2115"/>
      <c r="F2115"/>
      <c r="G2115"/>
      <c r="H2115"/>
      <c r="I2115"/>
      <c r="J2115"/>
    </row>
    <row r="2116" spans="1:10" x14ac:dyDescent="0.2">
      <c r="A2116" s="27"/>
      <c r="C2116"/>
      <c r="D2116"/>
      <c r="E2116"/>
      <c r="F2116"/>
      <c r="G2116"/>
      <c r="H2116"/>
      <c r="I2116"/>
      <c r="J2116"/>
    </row>
    <row r="2117" spans="1:10" x14ac:dyDescent="0.2">
      <c r="A2117" s="27"/>
      <c r="C2117"/>
      <c r="D2117"/>
      <c r="E2117"/>
      <c r="F2117"/>
      <c r="G2117"/>
      <c r="H2117"/>
      <c r="I2117"/>
      <c r="J2117"/>
    </row>
    <row r="2118" spans="1:10" x14ac:dyDescent="0.2">
      <c r="A2118" s="27"/>
      <c r="C2118"/>
      <c r="D2118"/>
      <c r="E2118"/>
      <c r="F2118"/>
      <c r="G2118"/>
      <c r="H2118"/>
      <c r="I2118"/>
      <c r="J2118"/>
    </row>
    <row r="2119" spans="1:10" x14ac:dyDescent="0.2">
      <c r="A2119" s="27"/>
      <c r="C2119"/>
      <c r="D2119"/>
      <c r="E2119"/>
      <c r="F2119"/>
      <c r="G2119"/>
      <c r="H2119"/>
      <c r="I2119"/>
      <c r="J2119"/>
    </row>
    <row r="2120" spans="1:10" x14ac:dyDescent="0.2">
      <c r="A2120" s="27"/>
      <c r="C2120"/>
      <c r="D2120"/>
      <c r="E2120"/>
      <c r="F2120"/>
      <c r="G2120"/>
      <c r="H2120"/>
      <c r="I2120"/>
      <c r="J2120"/>
    </row>
    <row r="2121" spans="1:10" x14ac:dyDescent="0.2">
      <c r="A2121" s="27"/>
      <c r="C2121"/>
      <c r="D2121"/>
      <c r="E2121"/>
      <c r="F2121"/>
      <c r="G2121"/>
      <c r="H2121"/>
      <c r="I2121"/>
      <c r="J2121"/>
    </row>
    <row r="2122" spans="1:10" x14ac:dyDescent="0.2">
      <c r="A2122" s="27"/>
      <c r="C2122"/>
      <c r="D2122"/>
      <c r="E2122"/>
      <c r="F2122"/>
      <c r="G2122"/>
      <c r="H2122"/>
      <c r="I2122"/>
      <c r="J2122"/>
    </row>
    <row r="2123" spans="1:10" x14ac:dyDescent="0.2">
      <c r="A2123" s="27"/>
      <c r="C2123"/>
      <c r="D2123"/>
      <c r="E2123"/>
      <c r="F2123"/>
      <c r="G2123"/>
      <c r="H2123"/>
      <c r="I2123"/>
      <c r="J2123"/>
    </row>
    <row r="2124" spans="1:10" x14ac:dyDescent="0.2">
      <c r="A2124" s="27"/>
      <c r="C2124"/>
      <c r="D2124"/>
      <c r="E2124"/>
      <c r="F2124"/>
      <c r="G2124"/>
      <c r="H2124"/>
      <c r="I2124"/>
      <c r="J2124"/>
    </row>
    <row r="2125" spans="1:10" x14ac:dyDescent="0.2">
      <c r="A2125" s="27"/>
      <c r="C2125"/>
      <c r="D2125"/>
      <c r="E2125"/>
      <c r="F2125"/>
      <c r="G2125"/>
      <c r="H2125"/>
      <c r="I2125"/>
      <c r="J2125"/>
    </row>
    <row r="2126" spans="1:10" x14ac:dyDescent="0.2">
      <c r="A2126" s="27"/>
      <c r="C2126"/>
      <c r="D2126"/>
      <c r="E2126"/>
      <c r="F2126"/>
      <c r="G2126"/>
      <c r="H2126"/>
      <c r="I2126"/>
      <c r="J2126"/>
    </row>
    <row r="2127" spans="1:10" x14ac:dyDescent="0.2">
      <c r="A2127" s="27"/>
      <c r="C2127"/>
      <c r="D2127"/>
      <c r="E2127"/>
      <c r="F2127"/>
      <c r="G2127"/>
      <c r="H2127"/>
      <c r="I2127"/>
      <c r="J2127"/>
    </row>
    <row r="2128" spans="1:10" x14ac:dyDescent="0.2">
      <c r="A2128" s="27"/>
      <c r="C2128"/>
      <c r="D2128"/>
      <c r="E2128"/>
      <c r="F2128"/>
      <c r="G2128"/>
      <c r="H2128"/>
      <c r="I2128"/>
      <c r="J2128"/>
    </row>
    <row r="2129" spans="1:10" x14ac:dyDescent="0.2">
      <c r="A2129" s="27"/>
      <c r="C2129"/>
      <c r="D2129"/>
      <c r="E2129"/>
      <c r="F2129"/>
      <c r="G2129"/>
      <c r="H2129"/>
      <c r="I2129"/>
      <c r="J2129"/>
    </row>
    <row r="2130" spans="1:10" x14ac:dyDescent="0.2">
      <c r="A2130" s="27"/>
      <c r="C2130"/>
      <c r="D2130"/>
      <c r="E2130"/>
      <c r="F2130"/>
      <c r="G2130"/>
      <c r="H2130"/>
      <c r="I2130"/>
      <c r="J2130"/>
    </row>
    <row r="2131" spans="1:10" x14ac:dyDescent="0.2">
      <c r="A2131" s="27"/>
      <c r="C2131"/>
      <c r="D2131"/>
      <c r="E2131"/>
      <c r="F2131"/>
      <c r="G2131"/>
      <c r="H2131"/>
      <c r="I2131"/>
      <c r="J2131"/>
    </row>
    <row r="2132" spans="1:10" x14ac:dyDescent="0.2">
      <c r="A2132" s="27"/>
      <c r="C2132"/>
      <c r="D2132"/>
      <c r="E2132"/>
      <c r="F2132"/>
      <c r="G2132"/>
      <c r="H2132"/>
      <c r="I2132"/>
      <c r="J2132"/>
    </row>
    <row r="2133" spans="1:10" x14ac:dyDescent="0.2">
      <c r="A2133" s="27"/>
      <c r="C2133"/>
      <c r="D2133"/>
      <c r="E2133"/>
      <c r="F2133"/>
      <c r="G2133"/>
      <c r="H2133"/>
      <c r="I2133"/>
      <c r="J2133"/>
    </row>
    <row r="2134" spans="1:10" x14ac:dyDescent="0.2">
      <c r="A2134" s="27"/>
      <c r="C2134"/>
      <c r="D2134"/>
      <c r="E2134"/>
      <c r="F2134"/>
      <c r="G2134"/>
      <c r="H2134"/>
      <c r="I2134"/>
      <c r="J2134"/>
    </row>
    <row r="2135" spans="1:10" x14ac:dyDescent="0.2">
      <c r="A2135" s="27"/>
      <c r="C2135"/>
      <c r="D2135"/>
      <c r="E2135"/>
      <c r="F2135"/>
      <c r="G2135"/>
      <c r="H2135"/>
      <c r="I2135"/>
      <c r="J2135"/>
    </row>
    <row r="2136" spans="1:10" x14ac:dyDescent="0.2">
      <c r="A2136" s="27"/>
      <c r="C2136"/>
      <c r="D2136"/>
      <c r="E2136"/>
      <c r="F2136"/>
      <c r="G2136"/>
      <c r="H2136"/>
      <c r="I2136"/>
      <c r="J2136"/>
    </row>
    <row r="2137" spans="1:10" x14ac:dyDescent="0.2">
      <c r="A2137" s="27"/>
      <c r="C2137"/>
      <c r="D2137"/>
      <c r="E2137"/>
      <c r="F2137"/>
      <c r="G2137"/>
      <c r="H2137"/>
      <c r="I2137"/>
      <c r="J2137"/>
    </row>
    <row r="2138" spans="1:10" x14ac:dyDescent="0.2">
      <c r="A2138" s="27"/>
      <c r="C2138"/>
      <c r="D2138"/>
      <c r="E2138"/>
      <c r="F2138"/>
      <c r="G2138"/>
      <c r="H2138"/>
      <c r="I2138"/>
      <c r="J2138"/>
    </row>
    <row r="2139" spans="1:10" x14ac:dyDescent="0.2">
      <c r="A2139" s="27"/>
      <c r="C2139"/>
      <c r="D2139"/>
      <c r="E2139"/>
      <c r="F2139"/>
      <c r="G2139"/>
      <c r="H2139"/>
      <c r="I2139"/>
      <c r="J2139"/>
    </row>
    <row r="2140" spans="1:10" x14ac:dyDescent="0.2">
      <c r="A2140" s="27"/>
      <c r="C2140"/>
      <c r="D2140"/>
      <c r="E2140"/>
      <c r="F2140"/>
      <c r="G2140"/>
      <c r="H2140"/>
      <c r="I2140"/>
      <c r="J2140"/>
    </row>
    <row r="2141" spans="1:10" x14ac:dyDescent="0.2">
      <c r="A2141" s="27"/>
      <c r="C2141"/>
      <c r="D2141"/>
      <c r="E2141"/>
      <c r="F2141"/>
      <c r="G2141"/>
      <c r="H2141"/>
      <c r="I2141"/>
      <c r="J2141"/>
    </row>
    <row r="2142" spans="1:10" x14ac:dyDescent="0.2">
      <c r="A2142" s="27"/>
      <c r="C2142"/>
      <c r="D2142"/>
      <c r="E2142"/>
      <c r="F2142"/>
      <c r="G2142"/>
      <c r="H2142"/>
      <c r="I2142"/>
      <c r="J2142"/>
    </row>
    <row r="2143" spans="1:10" x14ac:dyDescent="0.2">
      <c r="A2143" s="27"/>
      <c r="C2143"/>
      <c r="D2143"/>
      <c r="E2143"/>
      <c r="F2143"/>
      <c r="G2143"/>
      <c r="H2143"/>
      <c r="I2143"/>
      <c r="J2143"/>
    </row>
    <row r="2144" spans="1:10" x14ac:dyDescent="0.2">
      <c r="A2144" s="27"/>
      <c r="C2144"/>
      <c r="D2144"/>
      <c r="E2144"/>
      <c r="F2144"/>
      <c r="G2144"/>
      <c r="H2144"/>
      <c r="I2144"/>
      <c r="J2144"/>
    </row>
    <row r="2145" spans="1:10" x14ac:dyDescent="0.2">
      <c r="A2145" s="27"/>
      <c r="C2145"/>
      <c r="D2145"/>
      <c r="E2145"/>
      <c r="F2145"/>
      <c r="G2145"/>
      <c r="H2145"/>
      <c r="I2145"/>
      <c r="J2145"/>
    </row>
    <row r="2146" spans="1:10" x14ac:dyDescent="0.2">
      <c r="A2146" s="27"/>
      <c r="C2146"/>
      <c r="D2146"/>
      <c r="E2146"/>
      <c r="F2146"/>
      <c r="G2146"/>
      <c r="H2146"/>
      <c r="I2146"/>
      <c r="J2146"/>
    </row>
    <row r="2147" spans="1:10" x14ac:dyDescent="0.2">
      <c r="A2147" s="27"/>
      <c r="C2147"/>
      <c r="D2147"/>
      <c r="E2147"/>
      <c r="F2147"/>
      <c r="G2147"/>
      <c r="H2147"/>
      <c r="I2147"/>
      <c r="J2147"/>
    </row>
    <row r="2148" spans="1:10" x14ac:dyDescent="0.2">
      <c r="A2148" s="27"/>
      <c r="C2148"/>
      <c r="D2148"/>
      <c r="E2148"/>
      <c r="F2148"/>
      <c r="G2148"/>
      <c r="H2148"/>
      <c r="I2148"/>
      <c r="J2148"/>
    </row>
    <row r="2149" spans="1:10" x14ac:dyDescent="0.2">
      <c r="A2149" s="27"/>
      <c r="C2149"/>
      <c r="D2149"/>
      <c r="E2149"/>
      <c r="F2149"/>
      <c r="G2149"/>
      <c r="H2149"/>
      <c r="I2149"/>
      <c r="J2149"/>
    </row>
    <row r="2150" spans="1:10" x14ac:dyDescent="0.2">
      <c r="A2150" s="27"/>
      <c r="C2150"/>
      <c r="D2150"/>
      <c r="E2150"/>
      <c r="F2150"/>
      <c r="G2150"/>
      <c r="H2150"/>
      <c r="I2150"/>
      <c r="J2150"/>
    </row>
    <row r="2151" spans="1:10" x14ac:dyDescent="0.2">
      <c r="A2151" s="27"/>
      <c r="C2151"/>
      <c r="D2151"/>
      <c r="E2151"/>
      <c r="F2151"/>
      <c r="G2151"/>
      <c r="H2151"/>
      <c r="I2151"/>
      <c r="J2151"/>
    </row>
    <row r="2152" spans="1:10" x14ac:dyDescent="0.2">
      <c r="A2152" s="27"/>
      <c r="C2152"/>
      <c r="D2152"/>
      <c r="E2152"/>
      <c r="F2152"/>
      <c r="G2152"/>
      <c r="H2152"/>
      <c r="I2152"/>
      <c r="J2152"/>
    </row>
    <row r="2153" spans="1:10" x14ac:dyDescent="0.2">
      <c r="A2153" s="27"/>
      <c r="C2153"/>
      <c r="D2153"/>
      <c r="E2153"/>
      <c r="F2153"/>
      <c r="G2153"/>
      <c r="H2153"/>
      <c r="I2153"/>
      <c r="J2153"/>
    </row>
    <row r="2154" spans="1:10" x14ac:dyDescent="0.2">
      <c r="A2154" s="27"/>
      <c r="C2154"/>
      <c r="D2154"/>
      <c r="E2154"/>
      <c r="F2154"/>
      <c r="G2154"/>
      <c r="H2154"/>
      <c r="I2154"/>
      <c r="J2154"/>
    </row>
    <row r="2155" spans="1:10" x14ac:dyDescent="0.2">
      <c r="A2155" s="27"/>
      <c r="C2155"/>
      <c r="D2155"/>
      <c r="E2155"/>
      <c r="F2155"/>
      <c r="G2155"/>
      <c r="H2155"/>
      <c r="I2155"/>
      <c r="J2155"/>
    </row>
    <row r="2156" spans="1:10" x14ac:dyDescent="0.2">
      <c r="A2156" s="27"/>
      <c r="C2156"/>
      <c r="D2156"/>
      <c r="E2156"/>
      <c r="F2156"/>
      <c r="G2156"/>
      <c r="H2156"/>
      <c r="I2156"/>
      <c r="J2156"/>
    </row>
    <row r="2157" spans="1:10" x14ac:dyDescent="0.2">
      <c r="A2157" s="27"/>
      <c r="C2157"/>
      <c r="D2157"/>
      <c r="E2157"/>
      <c r="F2157"/>
      <c r="G2157"/>
      <c r="H2157"/>
      <c r="I2157"/>
      <c r="J2157"/>
    </row>
    <row r="2158" spans="1:10" x14ac:dyDescent="0.2">
      <c r="A2158" s="27"/>
      <c r="C2158"/>
      <c r="D2158"/>
      <c r="E2158"/>
      <c r="F2158"/>
      <c r="G2158"/>
      <c r="H2158"/>
      <c r="I2158"/>
      <c r="J2158"/>
    </row>
    <row r="2159" spans="1:10" x14ac:dyDescent="0.2">
      <c r="A2159" s="27"/>
      <c r="C2159"/>
      <c r="D2159"/>
      <c r="E2159"/>
      <c r="F2159"/>
      <c r="G2159"/>
      <c r="H2159"/>
      <c r="I2159"/>
      <c r="J2159"/>
    </row>
    <row r="2160" spans="1:10" x14ac:dyDescent="0.2">
      <c r="A2160" s="27"/>
      <c r="C2160"/>
      <c r="D2160"/>
      <c r="E2160"/>
      <c r="F2160"/>
      <c r="G2160"/>
      <c r="H2160"/>
      <c r="I2160"/>
      <c r="J2160"/>
    </row>
    <row r="2161" spans="1:10" x14ac:dyDescent="0.2">
      <c r="A2161" s="27"/>
      <c r="C2161"/>
      <c r="D2161"/>
      <c r="E2161"/>
      <c r="F2161"/>
      <c r="G2161"/>
      <c r="H2161"/>
      <c r="I2161"/>
      <c r="J2161"/>
    </row>
    <row r="2162" spans="1:10" x14ac:dyDescent="0.2">
      <c r="A2162" s="27"/>
      <c r="C2162"/>
      <c r="D2162"/>
      <c r="E2162"/>
      <c r="F2162"/>
      <c r="G2162"/>
      <c r="H2162"/>
      <c r="I2162"/>
      <c r="J2162"/>
    </row>
    <row r="2163" spans="1:10" x14ac:dyDescent="0.2">
      <c r="A2163" s="27"/>
      <c r="C2163"/>
      <c r="D2163"/>
      <c r="E2163"/>
      <c r="F2163"/>
      <c r="G2163"/>
      <c r="H2163"/>
      <c r="I2163"/>
      <c r="J2163"/>
    </row>
    <row r="2164" spans="1:10" x14ac:dyDescent="0.2">
      <c r="A2164" s="27"/>
      <c r="C2164"/>
      <c r="D2164"/>
      <c r="E2164"/>
      <c r="F2164"/>
      <c r="G2164"/>
      <c r="H2164"/>
      <c r="I2164"/>
      <c r="J2164"/>
    </row>
    <row r="2165" spans="1:10" x14ac:dyDescent="0.2">
      <c r="A2165" s="27"/>
      <c r="C2165"/>
      <c r="D2165"/>
      <c r="E2165"/>
      <c r="F2165"/>
      <c r="G2165"/>
      <c r="H2165"/>
      <c r="I2165"/>
      <c r="J2165"/>
    </row>
    <row r="2166" spans="1:10" x14ac:dyDescent="0.2">
      <c r="A2166" s="27"/>
      <c r="C2166"/>
      <c r="D2166"/>
      <c r="E2166"/>
      <c r="F2166"/>
      <c r="G2166"/>
      <c r="H2166"/>
      <c r="I2166"/>
      <c r="J2166"/>
    </row>
    <row r="2167" spans="1:10" x14ac:dyDescent="0.2">
      <c r="A2167" s="27"/>
      <c r="C2167"/>
      <c r="D2167"/>
      <c r="E2167"/>
      <c r="F2167"/>
      <c r="G2167"/>
      <c r="H2167"/>
      <c r="I2167"/>
      <c r="J2167"/>
    </row>
    <row r="2168" spans="1:10" x14ac:dyDescent="0.2">
      <c r="A2168" s="27"/>
      <c r="C2168"/>
      <c r="D2168"/>
      <c r="E2168"/>
      <c r="F2168"/>
      <c r="G2168"/>
      <c r="H2168"/>
      <c r="I2168"/>
      <c r="J2168"/>
    </row>
    <row r="2169" spans="1:10" x14ac:dyDescent="0.2">
      <c r="A2169" s="27"/>
      <c r="C2169"/>
      <c r="D2169"/>
      <c r="E2169"/>
      <c r="F2169"/>
      <c r="G2169"/>
      <c r="H2169"/>
      <c r="I2169"/>
      <c r="J2169"/>
    </row>
    <row r="2170" spans="1:10" x14ac:dyDescent="0.2">
      <c r="A2170" s="27"/>
      <c r="C2170"/>
      <c r="D2170"/>
      <c r="E2170"/>
      <c r="F2170"/>
      <c r="G2170"/>
      <c r="H2170"/>
      <c r="I2170"/>
      <c r="J2170"/>
    </row>
    <row r="2171" spans="1:10" x14ac:dyDescent="0.2">
      <c r="A2171" s="27"/>
      <c r="C2171"/>
      <c r="D2171"/>
      <c r="E2171"/>
      <c r="F2171"/>
      <c r="G2171"/>
      <c r="H2171"/>
      <c r="I2171"/>
      <c r="J2171"/>
    </row>
    <row r="2172" spans="1:10" x14ac:dyDescent="0.2">
      <c r="A2172" s="27"/>
      <c r="C2172"/>
      <c r="D2172"/>
      <c r="E2172"/>
      <c r="F2172"/>
      <c r="G2172"/>
      <c r="H2172"/>
      <c r="I2172"/>
      <c r="J2172"/>
    </row>
    <row r="2173" spans="1:10" x14ac:dyDescent="0.2">
      <c r="A2173" s="27"/>
      <c r="C2173"/>
      <c r="D2173"/>
      <c r="E2173"/>
      <c r="F2173"/>
      <c r="G2173"/>
      <c r="H2173"/>
      <c r="I2173"/>
      <c r="J2173"/>
    </row>
    <row r="2174" spans="1:10" x14ac:dyDescent="0.2">
      <c r="A2174" s="27"/>
      <c r="C2174"/>
      <c r="D2174"/>
      <c r="E2174"/>
      <c r="F2174"/>
      <c r="G2174"/>
      <c r="H2174"/>
      <c r="I2174"/>
      <c r="J2174"/>
    </row>
    <row r="2175" spans="1:10" x14ac:dyDescent="0.2">
      <c r="A2175" s="27"/>
      <c r="C2175"/>
      <c r="D2175"/>
      <c r="E2175"/>
      <c r="F2175"/>
      <c r="G2175"/>
      <c r="H2175"/>
      <c r="I2175"/>
      <c r="J2175"/>
    </row>
    <row r="2176" spans="1:10" x14ac:dyDescent="0.2">
      <c r="A2176" s="27"/>
      <c r="C2176"/>
      <c r="D2176"/>
      <c r="E2176"/>
      <c r="F2176"/>
      <c r="G2176"/>
      <c r="H2176"/>
      <c r="I2176"/>
      <c r="J2176"/>
    </row>
    <row r="2177" spans="1:10" x14ac:dyDescent="0.2">
      <c r="A2177" s="27"/>
      <c r="C2177"/>
      <c r="D2177"/>
      <c r="E2177"/>
      <c r="F2177"/>
      <c r="G2177"/>
      <c r="H2177"/>
      <c r="I2177"/>
      <c r="J2177"/>
    </row>
    <row r="2178" spans="1:10" x14ac:dyDescent="0.2">
      <c r="A2178" s="27"/>
      <c r="C2178"/>
      <c r="D2178"/>
      <c r="E2178"/>
      <c r="F2178"/>
      <c r="G2178"/>
      <c r="H2178"/>
      <c r="I2178"/>
      <c r="J2178"/>
    </row>
    <row r="2179" spans="1:10" x14ac:dyDescent="0.2">
      <c r="A2179" s="27"/>
      <c r="C2179"/>
      <c r="D2179"/>
      <c r="E2179"/>
      <c r="F2179"/>
      <c r="G2179"/>
      <c r="H2179"/>
      <c r="I2179"/>
      <c r="J2179"/>
    </row>
    <row r="2180" spans="1:10" x14ac:dyDescent="0.2">
      <c r="A2180" s="27"/>
      <c r="C2180"/>
      <c r="D2180"/>
      <c r="E2180"/>
      <c r="F2180"/>
      <c r="G2180"/>
      <c r="H2180"/>
      <c r="I2180"/>
      <c r="J2180"/>
    </row>
    <row r="2181" spans="1:10" x14ac:dyDescent="0.2">
      <c r="A2181" s="27"/>
      <c r="C2181"/>
      <c r="D2181"/>
      <c r="E2181"/>
      <c r="F2181"/>
      <c r="G2181"/>
      <c r="H2181"/>
      <c r="I2181"/>
      <c r="J2181"/>
    </row>
    <row r="2182" spans="1:10" x14ac:dyDescent="0.2">
      <c r="A2182" s="27"/>
      <c r="C2182"/>
      <c r="D2182"/>
      <c r="E2182"/>
      <c r="F2182"/>
      <c r="G2182"/>
      <c r="H2182"/>
      <c r="I2182"/>
      <c r="J2182"/>
    </row>
    <row r="2183" spans="1:10" x14ac:dyDescent="0.2">
      <c r="A2183" s="27"/>
      <c r="C2183"/>
      <c r="D2183"/>
      <c r="E2183"/>
      <c r="F2183"/>
      <c r="G2183"/>
      <c r="H2183"/>
      <c r="I2183"/>
      <c r="J2183"/>
    </row>
    <row r="2184" spans="1:10" x14ac:dyDescent="0.2">
      <c r="A2184" s="27"/>
      <c r="C2184"/>
      <c r="D2184"/>
      <c r="E2184"/>
      <c r="F2184"/>
      <c r="G2184"/>
      <c r="H2184"/>
      <c r="I2184"/>
      <c r="J2184"/>
    </row>
    <row r="2185" spans="1:10" x14ac:dyDescent="0.2">
      <c r="A2185" s="27"/>
      <c r="C2185"/>
      <c r="D2185"/>
      <c r="E2185"/>
      <c r="F2185"/>
      <c r="G2185"/>
      <c r="H2185"/>
      <c r="I2185"/>
      <c r="J2185"/>
    </row>
    <row r="2186" spans="1:10" x14ac:dyDescent="0.2">
      <c r="A2186" s="27"/>
      <c r="C2186"/>
      <c r="D2186"/>
      <c r="E2186"/>
      <c r="F2186"/>
      <c r="G2186"/>
      <c r="H2186"/>
      <c r="I2186"/>
      <c r="J2186"/>
    </row>
    <row r="2187" spans="1:10" x14ac:dyDescent="0.2">
      <c r="A2187" s="27"/>
      <c r="C2187"/>
      <c r="D2187"/>
      <c r="E2187"/>
      <c r="F2187"/>
      <c r="G2187"/>
      <c r="H2187"/>
      <c r="I2187"/>
      <c r="J2187"/>
    </row>
    <row r="2188" spans="1:10" x14ac:dyDescent="0.2">
      <c r="A2188" s="27"/>
      <c r="C2188"/>
      <c r="D2188"/>
      <c r="E2188"/>
      <c r="F2188"/>
      <c r="G2188"/>
      <c r="H2188"/>
      <c r="I2188"/>
      <c r="J2188"/>
    </row>
    <row r="2189" spans="1:10" x14ac:dyDescent="0.2">
      <c r="A2189" s="27"/>
      <c r="C2189"/>
      <c r="D2189"/>
      <c r="E2189"/>
      <c r="F2189"/>
      <c r="G2189"/>
      <c r="H2189"/>
      <c r="I2189"/>
      <c r="J2189"/>
    </row>
    <row r="2190" spans="1:10" x14ac:dyDescent="0.2">
      <c r="A2190" s="27"/>
      <c r="C2190"/>
      <c r="D2190"/>
      <c r="E2190"/>
      <c r="F2190"/>
      <c r="G2190"/>
      <c r="H2190"/>
      <c r="I2190"/>
      <c r="J2190"/>
    </row>
    <row r="2191" spans="1:10" x14ac:dyDescent="0.2">
      <c r="A2191" s="27"/>
      <c r="C2191"/>
      <c r="D2191"/>
      <c r="E2191"/>
      <c r="F2191"/>
      <c r="G2191"/>
      <c r="H2191"/>
      <c r="I2191"/>
      <c r="J2191"/>
    </row>
    <row r="2192" spans="1:10" x14ac:dyDescent="0.2">
      <c r="A2192" s="27"/>
      <c r="C2192"/>
      <c r="D2192"/>
      <c r="E2192"/>
      <c r="F2192"/>
      <c r="G2192"/>
      <c r="H2192"/>
      <c r="I2192"/>
      <c r="J2192"/>
    </row>
    <row r="2193" spans="1:10" x14ac:dyDescent="0.2">
      <c r="A2193" s="27"/>
      <c r="C2193"/>
      <c r="D2193"/>
      <c r="E2193"/>
      <c r="F2193"/>
      <c r="G2193"/>
      <c r="H2193"/>
      <c r="I2193"/>
      <c r="J2193"/>
    </row>
    <row r="2194" spans="1:10" x14ac:dyDescent="0.2">
      <c r="A2194" s="27"/>
      <c r="C2194"/>
      <c r="D2194"/>
      <c r="E2194"/>
      <c r="F2194"/>
      <c r="G2194"/>
      <c r="H2194"/>
      <c r="I2194"/>
      <c r="J2194"/>
    </row>
    <row r="2195" spans="1:10" x14ac:dyDescent="0.2">
      <c r="A2195" s="27"/>
      <c r="C2195"/>
      <c r="D2195"/>
      <c r="E2195"/>
      <c r="F2195"/>
      <c r="G2195"/>
      <c r="H2195"/>
      <c r="I2195"/>
      <c r="J2195"/>
    </row>
    <row r="2196" spans="1:10" x14ac:dyDescent="0.2">
      <c r="A2196" s="27"/>
      <c r="C2196"/>
      <c r="D2196"/>
      <c r="E2196"/>
      <c r="F2196"/>
      <c r="G2196"/>
      <c r="H2196"/>
      <c r="I2196"/>
      <c r="J2196"/>
    </row>
    <row r="2197" spans="1:10" x14ac:dyDescent="0.2">
      <c r="A2197" s="27"/>
      <c r="C2197"/>
      <c r="D2197"/>
      <c r="E2197"/>
      <c r="F2197"/>
      <c r="G2197"/>
      <c r="H2197"/>
      <c r="I2197"/>
      <c r="J2197"/>
    </row>
    <row r="2198" spans="1:10" x14ac:dyDescent="0.2">
      <c r="A2198" s="27"/>
      <c r="C2198"/>
      <c r="D2198"/>
      <c r="E2198"/>
      <c r="F2198"/>
      <c r="G2198"/>
      <c r="H2198"/>
      <c r="I2198"/>
      <c r="J2198"/>
    </row>
    <row r="2199" spans="1:10" x14ac:dyDescent="0.2">
      <c r="A2199" s="27"/>
      <c r="C2199"/>
      <c r="D2199"/>
      <c r="E2199"/>
      <c r="F2199"/>
      <c r="G2199"/>
      <c r="H2199"/>
      <c r="I2199"/>
      <c r="J2199"/>
    </row>
    <row r="2200" spans="1:10" x14ac:dyDescent="0.2">
      <c r="A2200" s="27"/>
      <c r="C2200"/>
      <c r="D2200"/>
      <c r="E2200"/>
      <c r="F2200"/>
      <c r="G2200"/>
      <c r="H2200"/>
      <c r="I2200"/>
      <c r="J2200"/>
    </row>
    <row r="2201" spans="1:10" x14ac:dyDescent="0.2">
      <c r="A2201" s="27"/>
      <c r="C2201"/>
      <c r="D2201"/>
      <c r="E2201"/>
      <c r="F2201"/>
      <c r="G2201"/>
      <c r="H2201"/>
      <c r="I2201"/>
      <c r="J2201"/>
    </row>
    <row r="2202" spans="1:10" x14ac:dyDescent="0.2">
      <c r="A2202" s="27"/>
      <c r="C2202"/>
      <c r="D2202"/>
      <c r="E2202"/>
      <c r="F2202"/>
      <c r="G2202"/>
      <c r="H2202"/>
      <c r="I2202"/>
      <c r="J2202"/>
    </row>
    <row r="2203" spans="1:10" x14ac:dyDescent="0.2">
      <c r="A2203" s="27"/>
      <c r="C2203"/>
      <c r="D2203"/>
      <c r="E2203"/>
      <c r="F2203"/>
      <c r="G2203"/>
      <c r="H2203"/>
      <c r="I2203"/>
      <c r="J2203"/>
    </row>
    <row r="2204" spans="1:10" x14ac:dyDescent="0.2">
      <c r="A2204" s="27"/>
      <c r="C2204"/>
      <c r="D2204"/>
      <c r="E2204"/>
      <c r="F2204"/>
      <c r="G2204"/>
      <c r="H2204"/>
      <c r="I2204"/>
      <c r="J2204"/>
    </row>
    <row r="2205" spans="1:10" x14ac:dyDescent="0.2">
      <c r="A2205" s="27"/>
      <c r="C2205"/>
      <c r="D2205"/>
      <c r="E2205"/>
      <c r="F2205"/>
      <c r="G2205"/>
      <c r="H2205"/>
      <c r="I2205"/>
      <c r="J2205"/>
    </row>
    <row r="2206" spans="1:10" x14ac:dyDescent="0.2">
      <c r="A2206" s="27"/>
      <c r="C2206"/>
      <c r="D2206"/>
      <c r="E2206"/>
      <c r="F2206"/>
      <c r="G2206"/>
      <c r="H2206"/>
      <c r="I2206"/>
      <c r="J2206"/>
    </row>
    <row r="2207" spans="1:10" x14ac:dyDescent="0.2">
      <c r="A2207" s="27"/>
      <c r="C2207"/>
      <c r="D2207"/>
      <c r="E2207"/>
      <c r="F2207"/>
      <c r="G2207"/>
      <c r="H2207"/>
      <c r="I2207"/>
      <c r="J2207"/>
    </row>
    <row r="2208" spans="1:10" x14ac:dyDescent="0.2">
      <c r="A2208" s="27"/>
      <c r="C2208"/>
      <c r="D2208"/>
      <c r="E2208"/>
      <c r="F2208"/>
      <c r="G2208"/>
      <c r="H2208"/>
      <c r="I2208"/>
      <c r="J2208"/>
    </row>
    <row r="2209" spans="1:10" x14ac:dyDescent="0.2">
      <c r="A2209" s="27"/>
      <c r="C2209"/>
      <c r="D2209"/>
      <c r="E2209"/>
      <c r="F2209"/>
      <c r="G2209"/>
      <c r="H2209"/>
      <c r="I2209"/>
      <c r="J2209"/>
    </row>
    <row r="2210" spans="1:10" x14ac:dyDescent="0.2">
      <c r="A2210" s="27"/>
      <c r="C2210"/>
      <c r="D2210"/>
      <c r="E2210"/>
      <c r="F2210"/>
      <c r="G2210"/>
      <c r="H2210"/>
      <c r="I2210"/>
      <c r="J2210"/>
    </row>
    <row r="2211" spans="1:10" x14ac:dyDescent="0.2">
      <c r="A2211" s="27"/>
      <c r="C2211"/>
      <c r="D2211"/>
      <c r="E2211"/>
      <c r="F2211"/>
      <c r="G2211"/>
      <c r="H2211"/>
      <c r="I2211"/>
      <c r="J2211"/>
    </row>
    <row r="2212" spans="1:10" x14ac:dyDescent="0.2">
      <c r="A2212" s="27"/>
      <c r="C2212"/>
      <c r="D2212"/>
      <c r="E2212"/>
      <c r="F2212"/>
      <c r="G2212"/>
      <c r="H2212"/>
      <c r="I2212"/>
      <c r="J2212"/>
    </row>
    <row r="2213" spans="1:10" x14ac:dyDescent="0.2">
      <c r="A2213" s="27"/>
      <c r="C2213"/>
      <c r="D2213"/>
      <c r="E2213"/>
      <c r="F2213"/>
      <c r="G2213"/>
      <c r="H2213"/>
      <c r="I2213"/>
      <c r="J2213"/>
    </row>
    <row r="2214" spans="1:10" x14ac:dyDescent="0.2">
      <c r="A2214" s="27"/>
      <c r="C2214"/>
      <c r="D2214"/>
      <c r="E2214"/>
      <c r="F2214"/>
      <c r="G2214"/>
      <c r="H2214"/>
      <c r="I2214"/>
      <c r="J2214"/>
    </row>
    <row r="2215" spans="1:10" x14ac:dyDescent="0.2">
      <c r="A2215" s="27"/>
      <c r="C2215"/>
      <c r="D2215"/>
      <c r="E2215"/>
      <c r="F2215"/>
      <c r="G2215"/>
      <c r="H2215"/>
      <c r="I2215"/>
      <c r="J2215"/>
    </row>
    <row r="2216" spans="1:10" x14ac:dyDescent="0.2">
      <c r="A2216" s="27"/>
      <c r="C2216"/>
      <c r="D2216"/>
      <c r="E2216"/>
      <c r="F2216"/>
      <c r="G2216"/>
      <c r="H2216"/>
      <c r="I2216"/>
      <c r="J2216"/>
    </row>
    <row r="2217" spans="1:10" x14ac:dyDescent="0.2">
      <c r="A2217" s="27"/>
      <c r="C2217"/>
      <c r="D2217"/>
      <c r="E2217"/>
      <c r="F2217"/>
      <c r="G2217"/>
      <c r="H2217"/>
      <c r="I2217"/>
      <c r="J2217"/>
    </row>
    <row r="2218" spans="1:10" x14ac:dyDescent="0.2">
      <c r="A2218" s="27"/>
      <c r="C2218"/>
      <c r="D2218"/>
      <c r="E2218"/>
      <c r="F2218"/>
      <c r="G2218"/>
      <c r="H2218"/>
      <c r="I2218"/>
      <c r="J2218"/>
    </row>
    <row r="2219" spans="1:10" x14ac:dyDescent="0.2">
      <c r="A2219" s="27"/>
      <c r="C2219"/>
      <c r="D2219"/>
      <c r="E2219"/>
      <c r="F2219"/>
      <c r="G2219"/>
      <c r="H2219"/>
      <c r="I2219"/>
      <c r="J2219"/>
    </row>
    <row r="2220" spans="1:10" x14ac:dyDescent="0.2">
      <c r="A2220" s="27"/>
      <c r="C2220"/>
      <c r="D2220"/>
      <c r="E2220"/>
      <c r="F2220"/>
      <c r="G2220"/>
      <c r="H2220"/>
      <c r="I2220"/>
      <c r="J2220"/>
    </row>
    <row r="2221" spans="1:10" x14ac:dyDescent="0.2">
      <c r="A2221" s="27"/>
      <c r="C2221"/>
      <c r="D2221"/>
      <c r="E2221"/>
      <c r="F2221"/>
      <c r="G2221"/>
      <c r="H2221"/>
      <c r="I2221"/>
      <c r="J2221"/>
    </row>
    <row r="2222" spans="1:10" x14ac:dyDescent="0.2">
      <c r="A2222" s="27"/>
      <c r="C2222"/>
      <c r="D2222"/>
      <c r="E2222"/>
      <c r="F2222"/>
      <c r="G2222"/>
      <c r="H2222"/>
      <c r="I2222"/>
      <c r="J2222"/>
    </row>
    <row r="2223" spans="1:10" x14ac:dyDescent="0.2">
      <c r="A2223" s="27"/>
      <c r="C2223"/>
      <c r="D2223"/>
      <c r="E2223"/>
      <c r="F2223"/>
      <c r="G2223"/>
      <c r="H2223"/>
      <c r="I2223"/>
      <c r="J2223"/>
    </row>
    <row r="2224" spans="1:10" x14ac:dyDescent="0.2">
      <c r="A2224" s="27"/>
      <c r="C2224"/>
      <c r="D2224"/>
      <c r="E2224"/>
      <c r="F2224"/>
      <c r="G2224"/>
      <c r="H2224"/>
      <c r="I2224"/>
      <c r="J2224"/>
    </row>
    <row r="2225" spans="1:10" x14ac:dyDescent="0.2">
      <c r="A2225" s="27"/>
      <c r="C2225"/>
      <c r="D2225"/>
      <c r="E2225"/>
      <c r="F2225"/>
      <c r="G2225"/>
      <c r="H2225"/>
      <c r="I2225"/>
      <c r="J2225"/>
    </row>
    <row r="2226" spans="1:10" x14ac:dyDescent="0.2">
      <c r="A2226" s="27"/>
      <c r="C2226"/>
      <c r="D2226"/>
      <c r="E2226"/>
      <c r="F2226"/>
      <c r="G2226"/>
      <c r="H2226"/>
      <c r="I2226"/>
      <c r="J2226"/>
    </row>
    <row r="2227" spans="1:10" x14ac:dyDescent="0.2">
      <c r="A2227" s="27"/>
      <c r="C2227"/>
      <c r="D2227"/>
      <c r="E2227"/>
      <c r="F2227"/>
      <c r="G2227"/>
      <c r="H2227"/>
      <c r="I2227"/>
      <c r="J2227"/>
    </row>
    <row r="2228" spans="1:10" x14ac:dyDescent="0.2">
      <c r="A2228" s="27"/>
      <c r="C2228"/>
      <c r="D2228"/>
      <c r="E2228"/>
      <c r="F2228"/>
      <c r="G2228"/>
      <c r="H2228"/>
      <c r="I2228"/>
      <c r="J2228"/>
    </row>
    <row r="2229" spans="1:10" x14ac:dyDescent="0.2">
      <c r="A2229" s="27"/>
      <c r="C2229"/>
      <c r="D2229"/>
      <c r="E2229"/>
      <c r="F2229"/>
      <c r="G2229"/>
      <c r="H2229"/>
      <c r="I2229"/>
      <c r="J2229"/>
    </row>
    <row r="2230" spans="1:10" x14ac:dyDescent="0.2">
      <c r="A2230" s="27"/>
      <c r="C2230"/>
      <c r="D2230"/>
      <c r="E2230"/>
      <c r="F2230"/>
      <c r="G2230"/>
      <c r="H2230"/>
      <c r="I2230"/>
      <c r="J2230"/>
    </row>
    <row r="2231" spans="1:10" x14ac:dyDescent="0.2">
      <c r="A2231" s="27"/>
      <c r="C2231"/>
      <c r="D2231"/>
      <c r="E2231"/>
      <c r="F2231"/>
      <c r="G2231"/>
      <c r="H2231"/>
      <c r="I2231"/>
      <c r="J2231"/>
    </row>
    <row r="2232" spans="1:10" x14ac:dyDescent="0.2">
      <c r="A2232" s="27"/>
      <c r="C2232"/>
      <c r="D2232"/>
      <c r="E2232"/>
      <c r="F2232"/>
      <c r="G2232"/>
      <c r="H2232"/>
      <c r="I2232"/>
      <c r="J2232"/>
    </row>
    <row r="2233" spans="1:10" x14ac:dyDescent="0.2">
      <c r="A2233" s="27"/>
      <c r="C2233"/>
      <c r="D2233"/>
      <c r="E2233"/>
      <c r="F2233"/>
      <c r="G2233"/>
      <c r="H2233"/>
      <c r="I2233"/>
      <c r="J2233"/>
    </row>
    <row r="2234" spans="1:10" x14ac:dyDescent="0.2">
      <c r="A2234" s="27"/>
      <c r="C2234"/>
      <c r="D2234"/>
      <c r="E2234"/>
      <c r="F2234"/>
      <c r="G2234"/>
      <c r="H2234"/>
      <c r="I2234"/>
      <c r="J2234"/>
    </row>
    <row r="2235" spans="1:10" x14ac:dyDescent="0.2">
      <c r="A2235" s="27"/>
      <c r="C2235"/>
      <c r="D2235"/>
      <c r="E2235"/>
      <c r="F2235"/>
      <c r="G2235"/>
      <c r="H2235"/>
      <c r="I2235"/>
      <c r="J2235"/>
    </row>
    <row r="2236" spans="1:10" x14ac:dyDescent="0.2">
      <c r="A2236" s="27"/>
      <c r="C2236"/>
      <c r="D2236"/>
      <c r="E2236"/>
      <c r="F2236"/>
      <c r="G2236"/>
      <c r="H2236"/>
      <c r="I2236"/>
      <c r="J2236"/>
    </row>
    <row r="2237" spans="1:10" x14ac:dyDescent="0.2">
      <c r="A2237" s="27"/>
      <c r="C2237"/>
      <c r="D2237"/>
      <c r="E2237"/>
      <c r="F2237"/>
      <c r="G2237"/>
      <c r="H2237"/>
      <c r="I2237"/>
      <c r="J2237"/>
    </row>
    <row r="2238" spans="1:10" x14ac:dyDescent="0.2">
      <c r="A2238" s="27"/>
      <c r="C2238"/>
      <c r="D2238"/>
      <c r="E2238"/>
      <c r="F2238"/>
      <c r="G2238"/>
      <c r="H2238"/>
      <c r="I2238"/>
      <c r="J2238"/>
    </row>
    <row r="2239" spans="1:10" x14ac:dyDescent="0.2">
      <c r="A2239" s="27"/>
      <c r="C2239"/>
      <c r="D2239"/>
      <c r="E2239"/>
      <c r="F2239"/>
      <c r="G2239"/>
      <c r="H2239"/>
      <c r="I2239"/>
      <c r="J2239"/>
    </row>
    <row r="2240" spans="1:10" x14ac:dyDescent="0.2">
      <c r="A2240" s="27"/>
      <c r="C2240"/>
      <c r="D2240"/>
      <c r="E2240"/>
      <c r="F2240"/>
      <c r="G2240"/>
      <c r="H2240"/>
      <c r="I2240"/>
      <c r="J2240"/>
    </row>
    <row r="2241" spans="1:10" x14ac:dyDescent="0.2">
      <c r="A2241" s="27"/>
      <c r="C2241"/>
      <c r="D2241"/>
      <c r="E2241"/>
      <c r="F2241"/>
      <c r="G2241"/>
      <c r="H2241"/>
      <c r="I2241"/>
      <c r="J2241"/>
    </row>
    <row r="2242" spans="1:10" x14ac:dyDescent="0.2">
      <c r="A2242" s="27"/>
      <c r="C2242"/>
      <c r="D2242"/>
      <c r="E2242"/>
      <c r="F2242"/>
      <c r="G2242"/>
      <c r="H2242"/>
      <c r="I2242"/>
      <c r="J2242"/>
    </row>
    <row r="2243" spans="1:10" x14ac:dyDescent="0.2">
      <c r="A2243" s="27"/>
      <c r="C2243"/>
      <c r="D2243"/>
      <c r="E2243"/>
      <c r="F2243"/>
      <c r="G2243"/>
      <c r="H2243"/>
      <c r="I2243"/>
      <c r="J2243"/>
    </row>
    <row r="2244" spans="1:10" x14ac:dyDescent="0.2">
      <c r="A2244" s="27"/>
      <c r="C2244"/>
      <c r="D2244"/>
      <c r="E2244"/>
      <c r="F2244"/>
      <c r="G2244"/>
      <c r="H2244"/>
      <c r="I2244"/>
      <c r="J2244"/>
    </row>
    <row r="2245" spans="1:10" x14ac:dyDescent="0.2">
      <c r="A2245" s="27"/>
      <c r="C2245"/>
      <c r="D2245"/>
      <c r="E2245"/>
      <c r="F2245"/>
      <c r="G2245"/>
      <c r="H2245"/>
      <c r="I2245"/>
      <c r="J2245"/>
    </row>
    <row r="2246" spans="1:10" x14ac:dyDescent="0.2">
      <c r="A2246" s="27"/>
      <c r="C2246"/>
      <c r="D2246"/>
      <c r="E2246"/>
      <c r="F2246"/>
      <c r="G2246"/>
      <c r="H2246"/>
      <c r="I2246"/>
      <c r="J2246"/>
    </row>
    <row r="2247" spans="1:10" x14ac:dyDescent="0.2">
      <c r="A2247" s="27"/>
      <c r="C2247"/>
      <c r="D2247"/>
      <c r="E2247"/>
      <c r="F2247"/>
      <c r="G2247"/>
      <c r="H2247"/>
      <c r="I2247"/>
      <c r="J2247"/>
    </row>
    <row r="2248" spans="1:10" x14ac:dyDescent="0.2">
      <c r="A2248" s="27"/>
      <c r="C2248"/>
      <c r="D2248"/>
      <c r="E2248"/>
      <c r="F2248"/>
      <c r="G2248"/>
      <c r="H2248"/>
      <c r="I2248"/>
      <c r="J2248"/>
    </row>
    <row r="2249" spans="1:10" x14ac:dyDescent="0.2">
      <c r="A2249" s="27"/>
      <c r="C2249"/>
      <c r="D2249"/>
      <c r="E2249"/>
      <c r="F2249"/>
      <c r="G2249"/>
      <c r="H2249"/>
      <c r="I2249"/>
      <c r="J2249"/>
    </row>
    <row r="2250" spans="1:10" x14ac:dyDescent="0.2">
      <c r="A2250" s="27"/>
      <c r="C2250"/>
      <c r="D2250"/>
      <c r="E2250"/>
      <c r="F2250"/>
      <c r="G2250"/>
      <c r="H2250"/>
      <c r="I2250"/>
      <c r="J2250"/>
    </row>
    <row r="2251" spans="1:10" x14ac:dyDescent="0.2">
      <c r="A2251" s="27"/>
      <c r="C2251"/>
      <c r="D2251"/>
      <c r="E2251"/>
      <c r="F2251"/>
      <c r="G2251"/>
      <c r="H2251"/>
      <c r="I2251"/>
      <c r="J2251"/>
    </row>
    <row r="2252" spans="1:10" x14ac:dyDescent="0.2">
      <c r="A2252" s="27"/>
      <c r="C2252"/>
      <c r="D2252"/>
      <c r="E2252"/>
      <c r="F2252"/>
      <c r="G2252"/>
      <c r="H2252"/>
      <c r="I2252"/>
      <c r="J2252"/>
    </row>
    <row r="2253" spans="1:10" x14ac:dyDescent="0.2">
      <c r="A2253" s="27"/>
      <c r="C2253"/>
      <c r="D2253"/>
      <c r="E2253"/>
      <c r="F2253"/>
      <c r="G2253"/>
      <c r="H2253"/>
      <c r="I2253"/>
      <c r="J2253"/>
    </row>
    <row r="2254" spans="1:10" x14ac:dyDescent="0.2">
      <c r="A2254" s="27"/>
      <c r="C2254"/>
      <c r="D2254"/>
      <c r="E2254"/>
      <c r="F2254"/>
      <c r="G2254"/>
      <c r="H2254"/>
      <c r="I2254"/>
      <c r="J2254"/>
    </row>
    <row r="2255" spans="1:10" x14ac:dyDescent="0.2">
      <c r="A2255" s="27"/>
      <c r="C2255"/>
      <c r="D2255"/>
      <c r="E2255"/>
      <c r="F2255"/>
      <c r="G2255"/>
      <c r="H2255"/>
      <c r="I2255"/>
      <c r="J2255"/>
    </row>
    <row r="2256" spans="1:10" x14ac:dyDescent="0.2">
      <c r="A2256" s="27"/>
      <c r="C2256"/>
      <c r="D2256"/>
      <c r="E2256"/>
      <c r="F2256"/>
      <c r="G2256"/>
      <c r="H2256"/>
      <c r="I2256"/>
      <c r="J2256"/>
    </row>
    <row r="2257" spans="1:10" x14ac:dyDescent="0.2">
      <c r="A2257" s="27"/>
      <c r="C2257"/>
      <c r="D2257"/>
      <c r="E2257"/>
      <c r="F2257"/>
      <c r="G2257"/>
      <c r="H2257"/>
      <c r="I2257"/>
      <c r="J2257"/>
    </row>
    <row r="2258" spans="1:10" x14ac:dyDescent="0.2">
      <c r="A2258" s="27"/>
      <c r="C2258"/>
      <c r="D2258"/>
      <c r="E2258"/>
      <c r="F2258"/>
      <c r="G2258"/>
      <c r="H2258"/>
      <c r="I2258"/>
      <c r="J2258"/>
    </row>
    <row r="2259" spans="1:10" x14ac:dyDescent="0.2">
      <c r="A2259" s="27"/>
      <c r="C2259"/>
      <c r="D2259"/>
      <c r="E2259"/>
      <c r="F2259"/>
      <c r="G2259"/>
      <c r="H2259"/>
      <c r="I2259"/>
      <c r="J2259"/>
    </row>
    <row r="2260" spans="1:10" x14ac:dyDescent="0.2">
      <c r="A2260" s="27"/>
      <c r="C2260"/>
      <c r="D2260"/>
      <c r="E2260"/>
      <c r="F2260"/>
      <c r="G2260"/>
      <c r="H2260"/>
      <c r="I2260"/>
      <c r="J2260"/>
    </row>
    <row r="2261" spans="1:10" x14ac:dyDescent="0.2">
      <c r="A2261" s="27"/>
      <c r="C2261"/>
      <c r="D2261"/>
      <c r="E2261"/>
      <c r="F2261"/>
      <c r="G2261"/>
      <c r="H2261"/>
      <c r="I2261"/>
      <c r="J2261"/>
    </row>
    <row r="2262" spans="1:10" x14ac:dyDescent="0.2">
      <c r="A2262" s="27"/>
      <c r="C2262"/>
      <c r="D2262"/>
      <c r="E2262"/>
      <c r="F2262"/>
      <c r="G2262"/>
      <c r="H2262"/>
      <c r="I2262"/>
      <c r="J2262"/>
    </row>
    <row r="2263" spans="1:10" x14ac:dyDescent="0.2">
      <c r="A2263" s="27"/>
      <c r="C2263"/>
      <c r="D2263"/>
      <c r="E2263"/>
      <c r="F2263"/>
      <c r="G2263"/>
      <c r="H2263"/>
      <c r="I2263"/>
      <c r="J2263"/>
    </row>
    <row r="2264" spans="1:10" x14ac:dyDescent="0.2">
      <c r="A2264" s="27"/>
      <c r="C2264"/>
      <c r="D2264"/>
      <c r="E2264"/>
      <c r="F2264"/>
      <c r="G2264"/>
      <c r="H2264"/>
      <c r="I2264"/>
      <c r="J2264"/>
    </row>
    <row r="2265" spans="1:10" x14ac:dyDescent="0.2">
      <c r="A2265" s="27"/>
      <c r="C2265"/>
      <c r="D2265"/>
      <c r="E2265"/>
      <c r="F2265"/>
      <c r="G2265"/>
      <c r="H2265"/>
      <c r="I2265"/>
      <c r="J2265"/>
    </row>
    <row r="2266" spans="1:10" x14ac:dyDescent="0.2">
      <c r="A2266" s="27"/>
      <c r="C2266"/>
      <c r="D2266"/>
      <c r="E2266"/>
      <c r="F2266"/>
      <c r="G2266"/>
      <c r="H2266"/>
      <c r="I2266"/>
      <c r="J2266"/>
    </row>
    <row r="2267" spans="1:10" x14ac:dyDescent="0.2">
      <c r="A2267" s="27"/>
      <c r="C2267"/>
      <c r="D2267"/>
      <c r="E2267"/>
      <c r="F2267"/>
      <c r="G2267"/>
      <c r="H2267"/>
      <c r="I2267"/>
      <c r="J2267"/>
    </row>
    <row r="2268" spans="1:10" x14ac:dyDescent="0.2">
      <c r="A2268" s="27"/>
      <c r="C2268"/>
      <c r="D2268"/>
      <c r="E2268"/>
      <c r="F2268"/>
      <c r="G2268"/>
      <c r="H2268"/>
      <c r="I2268"/>
      <c r="J2268"/>
    </row>
    <row r="2269" spans="1:10" x14ac:dyDescent="0.2">
      <c r="A2269" s="27"/>
      <c r="C2269"/>
      <c r="D2269"/>
      <c r="E2269"/>
      <c r="F2269"/>
      <c r="G2269"/>
      <c r="H2269"/>
      <c r="I2269"/>
      <c r="J2269"/>
    </row>
    <row r="2270" spans="1:10" x14ac:dyDescent="0.2">
      <c r="A2270" s="27"/>
      <c r="C2270"/>
      <c r="D2270"/>
      <c r="E2270"/>
      <c r="F2270"/>
      <c r="G2270"/>
      <c r="H2270"/>
      <c r="I2270"/>
      <c r="J2270"/>
    </row>
    <row r="2271" spans="1:10" x14ac:dyDescent="0.2">
      <c r="A2271" s="27"/>
      <c r="C2271"/>
      <c r="D2271"/>
      <c r="E2271"/>
      <c r="F2271"/>
      <c r="G2271"/>
      <c r="H2271"/>
      <c r="I2271"/>
      <c r="J2271"/>
    </row>
    <row r="2272" spans="1:10" x14ac:dyDescent="0.2">
      <c r="A2272" s="27"/>
      <c r="C2272"/>
      <c r="D2272"/>
      <c r="E2272"/>
      <c r="F2272"/>
      <c r="G2272"/>
      <c r="H2272"/>
      <c r="I2272"/>
      <c r="J2272"/>
    </row>
    <row r="2273" spans="1:10" x14ac:dyDescent="0.2">
      <c r="A2273" s="27"/>
      <c r="C2273"/>
      <c r="D2273"/>
      <c r="E2273"/>
      <c r="F2273"/>
      <c r="G2273"/>
      <c r="H2273"/>
      <c r="I2273"/>
      <c r="J2273"/>
    </row>
    <row r="2274" spans="1:10" x14ac:dyDescent="0.2">
      <c r="A2274" s="27"/>
      <c r="C2274"/>
      <c r="D2274"/>
      <c r="E2274"/>
      <c r="F2274"/>
      <c r="G2274"/>
      <c r="H2274"/>
      <c r="I2274"/>
      <c r="J2274"/>
    </row>
    <row r="2275" spans="1:10" x14ac:dyDescent="0.2">
      <c r="A2275" s="27"/>
      <c r="C2275"/>
      <c r="D2275"/>
      <c r="E2275"/>
      <c r="F2275"/>
      <c r="G2275"/>
      <c r="H2275"/>
      <c r="I2275"/>
      <c r="J2275"/>
    </row>
    <row r="2276" spans="1:10" x14ac:dyDescent="0.2">
      <c r="A2276" s="27"/>
      <c r="C2276"/>
      <c r="D2276"/>
      <c r="E2276"/>
      <c r="F2276"/>
      <c r="G2276"/>
      <c r="H2276"/>
      <c r="I2276"/>
      <c r="J2276"/>
    </row>
    <row r="2277" spans="1:10" x14ac:dyDescent="0.2">
      <c r="A2277" s="27"/>
      <c r="C2277"/>
      <c r="D2277"/>
      <c r="E2277"/>
      <c r="F2277"/>
      <c r="G2277"/>
      <c r="H2277"/>
      <c r="I2277"/>
      <c r="J2277"/>
    </row>
    <row r="2278" spans="1:10" x14ac:dyDescent="0.2">
      <c r="A2278" s="27"/>
      <c r="C2278"/>
      <c r="D2278"/>
      <c r="E2278"/>
      <c r="F2278"/>
      <c r="G2278"/>
      <c r="H2278"/>
      <c r="I2278"/>
      <c r="J2278"/>
    </row>
    <row r="2279" spans="1:10" x14ac:dyDescent="0.2">
      <c r="A2279" s="27"/>
      <c r="C2279"/>
      <c r="D2279"/>
      <c r="E2279"/>
      <c r="F2279"/>
      <c r="G2279"/>
      <c r="H2279"/>
      <c r="I2279"/>
      <c r="J2279"/>
    </row>
    <row r="2280" spans="1:10" x14ac:dyDescent="0.2">
      <c r="A2280" s="27"/>
      <c r="C2280"/>
      <c r="D2280"/>
      <c r="E2280"/>
      <c r="F2280"/>
      <c r="G2280"/>
      <c r="H2280"/>
      <c r="I2280"/>
      <c r="J2280"/>
    </row>
    <row r="2281" spans="1:10" x14ac:dyDescent="0.2">
      <c r="A2281" s="27"/>
      <c r="C2281"/>
      <c r="D2281"/>
      <c r="E2281"/>
      <c r="F2281"/>
      <c r="G2281"/>
      <c r="H2281"/>
      <c r="I2281"/>
      <c r="J2281"/>
    </row>
    <row r="2282" spans="1:10" x14ac:dyDescent="0.2">
      <c r="A2282" s="27"/>
      <c r="C2282"/>
      <c r="D2282"/>
      <c r="E2282"/>
      <c r="F2282"/>
      <c r="G2282"/>
      <c r="H2282"/>
      <c r="I2282"/>
      <c r="J2282"/>
    </row>
    <row r="2283" spans="1:10" x14ac:dyDescent="0.2">
      <c r="A2283" s="27"/>
      <c r="C2283"/>
      <c r="D2283"/>
      <c r="E2283"/>
      <c r="F2283"/>
      <c r="G2283"/>
      <c r="H2283"/>
      <c r="I2283"/>
      <c r="J2283"/>
    </row>
    <row r="2284" spans="1:10" x14ac:dyDescent="0.2">
      <c r="A2284" s="27"/>
      <c r="C2284"/>
      <c r="D2284"/>
      <c r="E2284"/>
      <c r="F2284"/>
      <c r="G2284"/>
      <c r="H2284"/>
      <c r="I2284"/>
      <c r="J2284"/>
    </row>
    <row r="2285" spans="1:10" x14ac:dyDescent="0.2">
      <c r="A2285" s="27"/>
      <c r="C2285"/>
      <c r="D2285"/>
      <c r="E2285"/>
      <c r="F2285"/>
      <c r="G2285"/>
      <c r="H2285"/>
      <c r="I2285"/>
      <c r="J2285"/>
    </row>
    <row r="2286" spans="1:10" x14ac:dyDescent="0.2">
      <c r="A2286" s="27"/>
      <c r="C2286"/>
      <c r="D2286"/>
      <c r="E2286"/>
      <c r="F2286"/>
      <c r="G2286"/>
      <c r="H2286"/>
      <c r="I2286"/>
      <c r="J2286"/>
    </row>
    <row r="2287" spans="1:10" x14ac:dyDescent="0.2">
      <c r="A2287" s="27"/>
      <c r="C2287"/>
      <c r="D2287"/>
      <c r="E2287"/>
      <c r="F2287"/>
      <c r="G2287"/>
      <c r="H2287"/>
      <c r="I2287"/>
      <c r="J2287"/>
    </row>
    <row r="2288" spans="1:10" x14ac:dyDescent="0.2">
      <c r="A2288" s="27"/>
      <c r="C2288"/>
      <c r="D2288"/>
      <c r="E2288"/>
      <c r="F2288"/>
      <c r="G2288"/>
      <c r="H2288"/>
      <c r="I2288"/>
      <c r="J2288"/>
    </row>
    <row r="2289" spans="1:10" x14ac:dyDescent="0.2">
      <c r="A2289" s="27"/>
      <c r="C2289"/>
      <c r="D2289"/>
      <c r="E2289"/>
      <c r="F2289"/>
      <c r="G2289"/>
      <c r="H2289"/>
      <c r="I2289"/>
      <c r="J2289"/>
    </row>
    <row r="2290" spans="1:10" x14ac:dyDescent="0.2">
      <c r="A2290" s="27"/>
      <c r="C2290"/>
      <c r="D2290"/>
      <c r="E2290"/>
      <c r="F2290"/>
      <c r="G2290"/>
      <c r="H2290"/>
      <c r="I2290"/>
      <c r="J2290"/>
    </row>
    <row r="2291" spans="1:10" x14ac:dyDescent="0.2">
      <c r="A2291" s="27"/>
      <c r="C2291"/>
      <c r="D2291"/>
      <c r="E2291"/>
      <c r="F2291"/>
      <c r="G2291"/>
      <c r="H2291"/>
      <c r="I2291"/>
      <c r="J2291"/>
    </row>
    <row r="2292" spans="1:10" x14ac:dyDescent="0.2">
      <c r="A2292" s="27"/>
      <c r="C2292"/>
      <c r="D2292"/>
      <c r="E2292"/>
      <c r="F2292"/>
      <c r="G2292"/>
      <c r="H2292"/>
      <c r="I2292"/>
      <c r="J2292"/>
    </row>
    <row r="2293" spans="1:10" x14ac:dyDescent="0.2">
      <c r="A2293" s="27"/>
      <c r="C2293"/>
      <c r="D2293"/>
      <c r="E2293"/>
      <c r="F2293"/>
      <c r="G2293"/>
      <c r="H2293"/>
      <c r="I2293"/>
      <c r="J2293"/>
    </row>
    <row r="2294" spans="1:10" x14ac:dyDescent="0.2">
      <c r="A2294" s="27"/>
      <c r="C2294"/>
      <c r="D2294"/>
      <c r="E2294"/>
      <c r="F2294"/>
      <c r="G2294"/>
      <c r="H2294"/>
      <c r="I2294"/>
      <c r="J2294"/>
    </row>
    <row r="2295" spans="1:10" x14ac:dyDescent="0.2">
      <c r="A2295" s="27"/>
      <c r="C2295"/>
      <c r="D2295"/>
      <c r="E2295"/>
      <c r="F2295"/>
      <c r="G2295"/>
      <c r="H2295"/>
      <c r="I2295"/>
      <c r="J2295"/>
    </row>
    <row r="2296" spans="1:10" x14ac:dyDescent="0.2">
      <c r="A2296" s="27"/>
      <c r="C2296"/>
      <c r="D2296"/>
      <c r="E2296"/>
      <c r="F2296"/>
      <c r="G2296"/>
      <c r="H2296"/>
      <c r="I2296"/>
      <c r="J2296"/>
    </row>
    <row r="2297" spans="1:10" x14ac:dyDescent="0.2">
      <c r="A2297" s="27"/>
      <c r="C2297"/>
      <c r="D2297"/>
      <c r="E2297"/>
      <c r="F2297"/>
      <c r="G2297"/>
      <c r="H2297"/>
      <c r="I2297"/>
      <c r="J2297"/>
    </row>
    <row r="2298" spans="1:10" x14ac:dyDescent="0.2">
      <c r="A2298" s="27"/>
      <c r="C2298"/>
      <c r="D2298"/>
      <c r="E2298"/>
      <c r="F2298"/>
      <c r="G2298"/>
      <c r="H2298"/>
      <c r="I2298"/>
      <c r="J2298"/>
    </row>
    <row r="2299" spans="1:10" x14ac:dyDescent="0.2">
      <c r="A2299" s="27"/>
      <c r="C2299"/>
      <c r="D2299"/>
      <c r="E2299"/>
      <c r="F2299"/>
      <c r="G2299"/>
      <c r="H2299"/>
      <c r="I2299"/>
      <c r="J2299"/>
    </row>
    <row r="2300" spans="1:10" x14ac:dyDescent="0.2">
      <c r="A2300" s="27"/>
      <c r="C2300"/>
      <c r="D2300"/>
      <c r="E2300"/>
      <c r="F2300"/>
      <c r="G2300"/>
      <c r="H2300"/>
      <c r="I2300"/>
      <c r="J2300"/>
    </row>
    <row r="2301" spans="1:10" x14ac:dyDescent="0.2">
      <c r="A2301" s="27"/>
      <c r="C2301"/>
      <c r="D2301"/>
      <c r="E2301"/>
      <c r="F2301"/>
      <c r="G2301"/>
      <c r="H2301"/>
      <c r="I2301"/>
      <c r="J2301"/>
    </row>
    <row r="2302" spans="1:10" x14ac:dyDescent="0.2">
      <c r="A2302" s="27"/>
      <c r="C2302"/>
      <c r="D2302"/>
      <c r="E2302"/>
      <c r="F2302"/>
      <c r="G2302"/>
      <c r="H2302"/>
      <c r="I2302"/>
      <c r="J2302"/>
    </row>
    <row r="2303" spans="1:10" x14ac:dyDescent="0.2">
      <c r="A2303" s="27"/>
      <c r="C2303"/>
      <c r="D2303"/>
      <c r="E2303"/>
      <c r="F2303"/>
      <c r="G2303"/>
      <c r="H2303"/>
      <c r="I2303"/>
      <c r="J2303"/>
    </row>
    <row r="2304" spans="1:10" x14ac:dyDescent="0.2">
      <c r="A2304" s="27"/>
      <c r="C2304"/>
      <c r="D2304"/>
      <c r="E2304"/>
      <c r="F2304"/>
      <c r="G2304"/>
      <c r="H2304"/>
      <c r="I2304"/>
      <c r="J2304"/>
    </row>
    <row r="2305" spans="1:10" x14ac:dyDescent="0.2">
      <c r="A2305" s="27"/>
      <c r="C2305"/>
      <c r="D2305"/>
      <c r="E2305"/>
      <c r="F2305"/>
      <c r="G2305"/>
      <c r="H2305"/>
      <c r="I2305"/>
      <c r="J2305"/>
    </row>
    <row r="2306" spans="1:10" x14ac:dyDescent="0.2">
      <c r="A2306" s="27"/>
      <c r="C2306"/>
      <c r="D2306"/>
      <c r="E2306"/>
      <c r="F2306"/>
      <c r="G2306"/>
      <c r="H2306"/>
      <c r="I2306"/>
      <c r="J2306"/>
    </row>
    <row r="2307" spans="1:10" x14ac:dyDescent="0.2">
      <c r="A2307" s="27"/>
      <c r="C2307"/>
      <c r="D2307"/>
      <c r="E2307"/>
      <c r="F2307"/>
      <c r="G2307"/>
      <c r="H2307"/>
      <c r="I2307"/>
      <c r="J2307"/>
    </row>
    <row r="2308" spans="1:10" x14ac:dyDescent="0.2">
      <c r="A2308" s="27"/>
      <c r="C2308"/>
      <c r="D2308"/>
      <c r="E2308"/>
      <c r="F2308"/>
      <c r="G2308"/>
      <c r="H2308"/>
      <c r="I2308"/>
      <c r="J2308"/>
    </row>
    <row r="2309" spans="1:10" x14ac:dyDescent="0.2">
      <c r="A2309" s="27"/>
      <c r="C2309"/>
      <c r="D2309"/>
      <c r="E2309"/>
      <c r="F2309"/>
      <c r="G2309"/>
      <c r="H2309"/>
      <c r="I2309"/>
      <c r="J2309"/>
    </row>
    <row r="2310" spans="1:10" x14ac:dyDescent="0.2">
      <c r="A2310" s="27"/>
      <c r="C2310"/>
      <c r="D2310"/>
      <c r="E2310"/>
      <c r="F2310"/>
      <c r="G2310"/>
      <c r="H2310"/>
      <c r="I2310"/>
      <c r="J2310"/>
    </row>
    <row r="2311" spans="1:10" x14ac:dyDescent="0.2">
      <c r="A2311" s="27"/>
      <c r="C2311"/>
      <c r="D2311"/>
      <c r="E2311"/>
      <c r="F2311"/>
      <c r="G2311"/>
      <c r="H2311"/>
      <c r="I2311"/>
      <c r="J2311"/>
    </row>
    <row r="2312" spans="1:10" x14ac:dyDescent="0.2">
      <c r="A2312" s="27"/>
      <c r="C2312"/>
      <c r="D2312"/>
      <c r="E2312"/>
      <c r="F2312"/>
      <c r="G2312"/>
      <c r="H2312"/>
      <c r="I2312"/>
      <c r="J2312"/>
    </row>
    <row r="2313" spans="1:10" x14ac:dyDescent="0.2">
      <c r="A2313" s="27"/>
      <c r="C2313"/>
      <c r="D2313"/>
      <c r="E2313"/>
      <c r="F2313"/>
      <c r="G2313"/>
      <c r="H2313"/>
      <c r="I2313"/>
      <c r="J2313"/>
    </row>
    <row r="2314" spans="1:10" x14ac:dyDescent="0.2">
      <c r="A2314" s="27"/>
      <c r="C2314"/>
      <c r="D2314"/>
      <c r="E2314"/>
      <c r="F2314"/>
      <c r="G2314"/>
      <c r="H2314"/>
      <c r="I2314"/>
      <c r="J2314"/>
    </row>
    <row r="2315" spans="1:10" x14ac:dyDescent="0.2">
      <c r="A2315" s="27"/>
      <c r="C2315"/>
      <c r="D2315"/>
      <c r="E2315"/>
      <c r="F2315"/>
      <c r="G2315"/>
      <c r="H2315"/>
      <c r="I2315"/>
      <c r="J2315"/>
    </row>
    <row r="2316" spans="1:10" x14ac:dyDescent="0.2">
      <c r="A2316" s="27"/>
      <c r="C2316"/>
      <c r="D2316"/>
      <c r="E2316"/>
      <c r="F2316"/>
      <c r="G2316"/>
      <c r="H2316"/>
      <c r="I2316"/>
      <c r="J2316"/>
    </row>
    <row r="2317" spans="1:10" x14ac:dyDescent="0.2">
      <c r="A2317" s="27"/>
      <c r="C2317"/>
      <c r="D2317"/>
      <c r="E2317"/>
      <c r="F2317"/>
      <c r="G2317"/>
      <c r="H2317"/>
      <c r="I2317"/>
      <c r="J2317"/>
    </row>
    <row r="2318" spans="1:10" x14ac:dyDescent="0.2">
      <c r="A2318" s="27"/>
      <c r="C2318"/>
      <c r="D2318"/>
      <c r="E2318"/>
      <c r="F2318"/>
      <c r="G2318"/>
      <c r="H2318"/>
      <c r="I2318"/>
      <c r="J2318"/>
    </row>
    <row r="2319" spans="1:10" x14ac:dyDescent="0.2">
      <c r="A2319" s="27"/>
      <c r="C2319"/>
      <c r="D2319"/>
      <c r="E2319"/>
      <c r="F2319"/>
      <c r="G2319"/>
      <c r="H2319"/>
      <c r="I2319"/>
      <c r="J2319"/>
    </row>
    <row r="2320" spans="1:10" x14ac:dyDescent="0.2">
      <c r="A2320" s="27"/>
      <c r="C2320"/>
      <c r="D2320"/>
      <c r="E2320"/>
      <c r="F2320"/>
      <c r="G2320"/>
      <c r="H2320"/>
      <c r="I2320"/>
      <c r="J2320"/>
    </row>
    <row r="2321" spans="1:10" x14ac:dyDescent="0.2">
      <c r="A2321" s="27"/>
      <c r="C2321"/>
      <c r="D2321"/>
      <c r="E2321"/>
      <c r="F2321"/>
      <c r="G2321"/>
      <c r="H2321"/>
      <c r="I2321"/>
      <c r="J2321"/>
    </row>
    <row r="2322" spans="1:10" x14ac:dyDescent="0.2">
      <c r="A2322" s="27"/>
      <c r="C2322"/>
      <c r="D2322"/>
      <c r="E2322"/>
      <c r="F2322"/>
      <c r="G2322"/>
      <c r="H2322"/>
      <c r="I2322"/>
      <c r="J2322"/>
    </row>
    <row r="2323" spans="1:10" x14ac:dyDescent="0.2">
      <c r="A2323" s="27"/>
      <c r="C2323"/>
      <c r="D2323"/>
      <c r="E2323"/>
      <c r="F2323"/>
      <c r="G2323"/>
      <c r="H2323"/>
      <c r="I2323"/>
      <c r="J2323"/>
    </row>
    <row r="2324" spans="1:10" x14ac:dyDescent="0.2">
      <c r="A2324" s="27"/>
      <c r="C2324"/>
      <c r="D2324"/>
      <c r="E2324"/>
      <c r="F2324"/>
      <c r="G2324"/>
      <c r="H2324"/>
      <c r="I2324"/>
      <c r="J2324"/>
    </row>
    <row r="2325" spans="1:10" x14ac:dyDescent="0.2">
      <c r="A2325" s="27"/>
      <c r="C2325"/>
      <c r="D2325"/>
      <c r="E2325"/>
      <c r="F2325"/>
      <c r="G2325"/>
      <c r="H2325"/>
      <c r="I2325"/>
      <c r="J2325"/>
    </row>
    <row r="2326" spans="1:10" x14ac:dyDescent="0.2">
      <c r="A2326" s="27"/>
      <c r="C2326"/>
      <c r="D2326"/>
      <c r="E2326"/>
      <c r="F2326"/>
      <c r="G2326"/>
      <c r="H2326"/>
      <c r="I2326"/>
      <c r="J2326"/>
    </row>
    <row r="2327" spans="1:10" x14ac:dyDescent="0.2">
      <c r="A2327" s="27"/>
      <c r="C2327"/>
      <c r="D2327"/>
      <c r="E2327"/>
      <c r="F2327"/>
      <c r="G2327"/>
      <c r="H2327"/>
      <c r="I2327"/>
      <c r="J2327"/>
    </row>
    <row r="2328" spans="1:10" x14ac:dyDescent="0.2">
      <c r="A2328" s="27"/>
      <c r="C2328"/>
      <c r="D2328"/>
      <c r="E2328"/>
      <c r="F2328"/>
      <c r="G2328"/>
      <c r="H2328"/>
      <c r="I2328"/>
      <c r="J2328"/>
    </row>
    <row r="2329" spans="1:10" x14ac:dyDescent="0.2">
      <c r="A2329" s="27"/>
      <c r="C2329"/>
      <c r="D2329"/>
      <c r="E2329"/>
      <c r="F2329"/>
      <c r="G2329"/>
      <c r="H2329"/>
      <c r="I2329"/>
      <c r="J2329"/>
    </row>
    <row r="2330" spans="1:10" x14ac:dyDescent="0.2">
      <c r="A2330" s="27"/>
      <c r="C2330"/>
      <c r="D2330"/>
      <c r="E2330"/>
      <c r="F2330"/>
      <c r="G2330"/>
      <c r="H2330"/>
      <c r="I2330"/>
      <c r="J2330"/>
    </row>
    <row r="2331" spans="1:10" x14ac:dyDescent="0.2">
      <c r="A2331" s="27"/>
      <c r="C2331"/>
      <c r="D2331"/>
      <c r="E2331"/>
      <c r="F2331"/>
      <c r="G2331"/>
      <c r="H2331"/>
      <c r="I2331"/>
      <c r="J2331"/>
    </row>
    <row r="2332" spans="1:10" x14ac:dyDescent="0.2">
      <c r="A2332" s="27"/>
      <c r="C2332"/>
      <c r="D2332"/>
      <c r="E2332"/>
      <c r="F2332"/>
      <c r="G2332"/>
      <c r="H2332"/>
      <c r="I2332"/>
      <c r="J2332"/>
    </row>
    <row r="2333" spans="1:10" x14ac:dyDescent="0.2">
      <c r="A2333" s="27"/>
      <c r="C2333"/>
      <c r="D2333"/>
      <c r="E2333"/>
      <c r="F2333"/>
      <c r="G2333"/>
      <c r="H2333"/>
      <c r="I2333"/>
      <c r="J2333"/>
    </row>
    <row r="2334" spans="1:10" x14ac:dyDescent="0.2">
      <c r="A2334" s="27"/>
      <c r="C2334"/>
      <c r="D2334"/>
      <c r="E2334"/>
      <c r="F2334"/>
      <c r="G2334"/>
      <c r="H2334"/>
      <c r="I2334"/>
      <c r="J2334"/>
    </row>
    <row r="2335" spans="1:10" x14ac:dyDescent="0.2">
      <c r="A2335" s="27"/>
      <c r="C2335"/>
      <c r="D2335"/>
      <c r="E2335"/>
      <c r="F2335"/>
      <c r="G2335"/>
      <c r="H2335"/>
      <c r="I2335"/>
      <c r="J2335"/>
    </row>
    <row r="2336" spans="1:10" x14ac:dyDescent="0.2">
      <c r="A2336" s="27"/>
      <c r="C2336"/>
      <c r="D2336"/>
      <c r="E2336"/>
      <c r="F2336"/>
      <c r="G2336"/>
      <c r="H2336"/>
      <c r="I2336"/>
      <c r="J2336"/>
    </row>
    <row r="2337" spans="1:10" x14ac:dyDescent="0.2">
      <c r="A2337" s="27"/>
      <c r="C2337"/>
      <c r="D2337"/>
      <c r="E2337"/>
      <c r="F2337"/>
      <c r="G2337"/>
      <c r="H2337"/>
      <c r="I2337"/>
      <c r="J2337"/>
    </row>
    <row r="2338" spans="1:10" x14ac:dyDescent="0.2">
      <c r="A2338" s="27"/>
      <c r="C2338"/>
      <c r="D2338"/>
      <c r="E2338"/>
      <c r="F2338"/>
      <c r="G2338"/>
      <c r="H2338"/>
      <c r="I2338"/>
      <c r="J2338"/>
    </row>
    <row r="2339" spans="1:10" x14ac:dyDescent="0.2">
      <c r="A2339" s="27"/>
      <c r="C2339"/>
      <c r="D2339"/>
      <c r="E2339"/>
      <c r="F2339"/>
      <c r="G2339"/>
      <c r="H2339"/>
      <c r="I2339"/>
      <c r="J2339"/>
    </row>
    <row r="2340" spans="1:10" x14ac:dyDescent="0.2">
      <c r="A2340" s="27"/>
      <c r="C2340"/>
      <c r="D2340"/>
      <c r="E2340"/>
      <c r="F2340"/>
      <c r="G2340"/>
      <c r="H2340"/>
      <c r="I2340"/>
      <c r="J2340"/>
    </row>
    <row r="2341" spans="1:10" x14ac:dyDescent="0.2">
      <c r="A2341" s="27"/>
      <c r="C2341"/>
      <c r="D2341"/>
      <c r="E2341"/>
      <c r="F2341"/>
      <c r="G2341"/>
      <c r="H2341"/>
      <c r="I2341"/>
      <c r="J2341"/>
    </row>
    <row r="2342" spans="1:10" x14ac:dyDescent="0.2">
      <c r="A2342" s="27"/>
      <c r="C2342"/>
      <c r="D2342"/>
      <c r="E2342"/>
      <c r="F2342"/>
      <c r="G2342"/>
      <c r="H2342"/>
      <c r="I2342"/>
      <c r="J2342"/>
    </row>
    <row r="2343" spans="1:10" x14ac:dyDescent="0.2">
      <c r="A2343" s="27"/>
      <c r="C2343"/>
      <c r="D2343"/>
      <c r="E2343"/>
      <c r="F2343"/>
      <c r="G2343"/>
      <c r="H2343"/>
      <c r="I2343"/>
      <c r="J2343"/>
    </row>
    <row r="2344" spans="1:10" x14ac:dyDescent="0.2">
      <c r="A2344" s="27"/>
      <c r="C2344"/>
      <c r="D2344"/>
      <c r="E2344"/>
      <c r="F2344"/>
      <c r="G2344"/>
      <c r="H2344"/>
      <c r="I2344"/>
      <c r="J2344"/>
    </row>
    <row r="2345" spans="1:10" x14ac:dyDescent="0.2">
      <c r="A2345" s="27"/>
      <c r="C2345"/>
      <c r="D2345"/>
      <c r="E2345"/>
      <c r="F2345"/>
      <c r="G2345"/>
      <c r="H2345"/>
      <c r="I2345"/>
      <c r="J2345"/>
    </row>
    <row r="2346" spans="1:10" x14ac:dyDescent="0.2">
      <c r="A2346" s="27"/>
      <c r="C2346"/>
      <c r="D2346"/>
      <c r="E2346"/>
      <c r="F2346"/>
      <c r="G2346"/>
      <c r="H2346"/>
      <c r="I2346"/>
      <c r="J2346"/>
    </row>
    <row r="2347" spans="1:10" x14ac:dyDescent="0.2">
      <c r="A2347" s="27"/>
      <c r="C2347"/>
      <c r="D2347"/>
      <c r="E2347"/>
      <c r="F2347"/>
      <c r="G2347"/>
      <c r="H2347"/>
      <c r="I2347"/>
      <c r="J2347"/>
    </row>
    <row r="2348" spans="1:10" x14ac:dyDescent="0.2">
      <c r="A2348" s="27"/>
      <c r="C2348"/>
      <c r="D2348"/>
      <c r="E2348"/>
      <c r="F2348"/>
      <c r="G2348"/>
      <c r="H2348"/>
      <c r="I2348"/>
      <c r="J2348"/>
    </row>
    <row r="2349" spans="1:10" x14ac:dyDescent="0.2">
      <c r="A2349" s="27"/>
      <c r="C2349"/>
      <c r="D2349"/>
      <c r="E2349"/>
      <c r="F2349"/>
      <c r="G2349"/>
      <c r="H2349"/>
      <c r="I2349"/>
      <c r="J2349"/>
    </row>
    <row r="2350" spans="1:10" x14ac:dyDescent="0.2">
      <c r="A2350" s="27"/>
      <c r="C2350"/>
      <c r="D2350"/>
      <c r="E2350"/>
      <c r="F2350"/>
      <c r="G2350"/>
      <c r="H2350"/>
      <c r="I2350"/>
      <c r="J2350"/>
    </row>
    <row r="2351" spans="1:10" x14ac:dyDescent="0.2">
      <c r="A2351" s="27"/>
      <c r="C2351"/>
      <c r="D2351"/>
      <c r="E2351"/>
      <c r="F2351"/>
      <c r="G2351"/>
      <c r="H2351"/>
      <c r="I2351"/>
      <c r="J2351"/>
    </row>
    <row r="2352" spans="1:10" x14ac:dyDescent="0.2">
      <c r="A2352" s="27"/>
      <c r="C2352"/>
      <c r="D2352"/>
      <c r="E2352"/>
      <c r="F2352"/>
      <c r="G2352"/>
      <c r="H2352"/>
      <c r="I2352"/>
      <c r="J2352"/>
    </row>
    <row r="2353" spans="1:10" x14ac:dyDescent="0.2">
      <c r="A2353" s="27"/>
      <c r="C2353"/>
      <c r="D2353"/>
      <c r="E2353"/>
      <c r="F2353"/>
      <c r="G2353"/>
      <c r="H2353"/>
      <c r="I2353"/>
      <c r="J2353"/>
    </row>
    <row r="2354" spans="1:10" x14ac:dyDescent="0.2">
      <c r="A2354" s="27"/>
      <c r="C2354"/>
      <c r="D2354"/>
      <c r="E2354"/>
      <c r="F2354"/>
      <c r="G2354"/>
      <c r="H2354"/>
      <c r="I2354"/>
      <c r="J2354"/>
    </row>
    <row r="2355" spans="1:10" x14ac:dyDescent="0.2">
      <c r="A2355" s="27"/>
      <c r="C2355"/>
      <c r="D2355"/>
      <c r="E2355"/>
      <c r="F2355"/>
      <c r="G2355"/>
      <c r="H2355"/>
      <c r="I2355"/>
      <c r="J2355"/>
    </row>
    <row r="2356" spans="1:10" x14ac:dyDescent="0.2">
      <c r="A2356" s="27"/>
      <c r="C2356"/>
      <c r="D2356"/>
      <c r="E2356"/>
      <c r="F2356"/>
      <c r="G2356"/>
      <c r="H2356"/>
      <c r="I2356"/>
      <c r="J2356"/>
    </row>
    <row r="2357" spans="1:10" x14ac:dyDescent="0.2">
      <c r="A2357" s="27"/>
      <c r="C2357"/>
      <c r="D2357"/>
      <c r="E2357"/>
      <c r="F2357"/>
      <c r="G2357"/>
      <c r="H2357"/>
      <c r="I2357"/>
      <c r="J2357"/>
    </row>
    <row r="2358" spans="1:10" x14ac:dyDescent="0.2">
      <c r="A2358" s="27"/>
      <c r="C2358"/>
      <c r="D2358"/>
      <c r="E2358"/>
      <c r="F2358"/>
      <c r="G2358"/>
      <c r="H2358"/>
      <c r="I2358"/>
      <c r="J2358"/>
    </row>
    <row r="2359" spans="1:10" x14ac:dyDescent="0.2">
      <c r="A2359" s="27"/>
      <c r="C2359"/>
      <c r="D2359"/>
      <c r="E2359"/>
      <c r="F2359"/>
      <c r="G2359"/>
      <c r="H2359"/>
      <c r="I2359"/>
      <c r="J2359"/>
    </row>
    <row r="2360" spans="1:10" x14ac:dyDescent="0.2">
      <c r="A2360" s="27"/>
      <c r="C2360"/>
      <c r="D2360"/>
      <c r="E2360"/>
      <c r="F2360"/>
      <c r="G2360"/>
      <c r="H2360"/>
      <c r="I2360"/>
      <c r="J2360"/>
    </row>
    <row r="2361" spans="1:10" x14ac:dyDescent="0.2">
      <c r="A2361" s="27"/>
      <c r="C2361"/>
      <c r="D2361"/>
      <c r="E2361"/>
      <c r="F2361"/>
      <c r="G2361"/>
      <c r="H2361"/>
      <c r="I2361"/>
      <c r="J2361"/>
    </row>
    <row r="2362" spans="1:10" x14ac:dyDescent="0.2">
      <c r="A2362" s="27"/>
      <c r="C2362"/>
      <c r="D2362"/>
      <c r="E2362"/>
      <c r="F2362"/>
      <c r="G2362"/>
      <c r="H2362"/>
      <c r="I2362"/>
      <c r="J2362"/>
    </row>
    <row r="2363" spans="1:10" x14ac:dyDescent="0.2">
      <c r="A2363" s="27"/>
      <c r="C2363"/>
      <c r="D2363"/>
      <c r="E2363"/>
      <c r="F2363"/>
      <c r="G2363"/>
      <c r="H2363"/>
      <c r="I2363"/>
      <c r="J2363"/>
    </row>
    <row r="2364" spans="1:10" x14ac:dyDescent="0.2">
      <c r="A2364" s="27"/>
      <c r="C2364"/>
      <c r="D2364"/>
      <c r="E2364"/>
      <c r="F2364"/>
      <c r="G2364"/>
      <c r="H2364"/>
      <c r="I2364"/>
      <c r="J2364"/>
    </row>
    <row r="2365" spans="1:10" x14ac:dyDescent="0.2">
      <c r="A2365" s="27"/>
      <c r="C2365"/>
      <c r="D2365"/>
      <c r="E2365"/>
      <c r="F2365"/>
      <c r="G2365"/>
      <c r="H2365"/>
      <c r="I2365"/>
      <c r="J2365"/>
    </row>
    <row r="2366" spans="1:10" x14ac:dyDescent="0.2">
      <c r="A2366" s="27"/>
      <c r="C2366"/>
      <c r="D2366"/>
      <c r="E2366"/>
      <c r="F2366"/>
      <c r="G2366"/>
      <c r="H2366"/>
      <c r="I2366"/>
      <c r="J2366"/>
    </row>
    <row r="2367" spans="1:10" x14ac:dyDescent="0.2">
      <c r="A2367" s="27"/>
      <c r="C2367"/>
      <c r="D2367"/>
      <c r="E2367"/>
      <c r="F2367"/>
      <c r="G2367"/>
      <c r="H2367"/>
      <c r="I2367"/>
      <c r="J2367"/>
    </row>
    <row r="2368" spans="1:10" x14ac:dyDescent="0.2">
      <c r="A2368" s="27"/>
      <c r="C2368"/>
      <c r="D2368"/>
      <c r="E2368"/>
      <c r="F2368"/>
      <c r="G2368"/>
      <c r="H2368"/>
      <c r="I2368"/>
      <c r="J2368"/>
    </row>
    <row r="2369" spans="1:10" x14ac:dyDescent="0.2">
      <c r="A2369" s="27"/>
      <c r="C2369"/>
      <c r="D2369"/>
      <c r="E2369"/>
      <c r="F2369"/>
      <c r="G2369"/>
      <c r="H2369"/>
      <c r="I2369"/>
      <c r="J2369"/>
    </row>
    <row r="2370" spans="1:10" x14ac:dyDescent="0.2">
      <c r="A2370" s="27"/>
      <c r="C2370"/>
      <c r="D2370"/>
      <c r="E2370"/>
      <c r="F2370"/>
      <c r="G2370"/>
      <c r="H2370"/>
      <c r="I2370"/>
      <c r="J2370"/>
    </row>
    <row r="2371" spans="1:10" x14ac:dyDescent="0.2">
      <c r="A2371" s="27"/>
      <c r="C2371"/>
      <c r="D2371"/>
      <c r="E2371"/>
      <c r="F2371"/>
      <c r="G2371"/>
      <c r="H2371"/>
      <c r="I2371"/>
      <c r="J2371"/>
    </row>
    <row r="2372" spans="1:10" x14ac:dyDescent="0.2">
      <c r="A2372" s="27"/>
      <c r="C2372"/>
      <c r="D2372"/>
      <c r="E2372"/>
      <c r="F2372"/>
      <c r="G2372"/>
      <c r="H2372"/>
      <c r="I2372"/>
      <c r="J2372"/>
    </row>
    <row r="2373" spans="1:10" x14ac:dyDescent="0.2">
      <c r="A2373" s="27"/>
      <c r="C2373"/>
      <c r="D2373"/>
      <c r="E2373"/>
      <c r="F2373"/>
      <c r="G2373"/>
      <c r="H2373"/>
      <c r="I2373"/>
      <c r="J2373"/>
    </row>
    <row r="2374" spans="1:10" x14ac:dyDescent="0.2">
      <c r="A2374" s="27"/>
      <c r="C2374"/>
      <c r="D2374"/>
      <c r="E2374"/>
      <c r="F2374"/>
      <c r="G2374"/>
      <c r="H2374"/>
      <c r="I2374"/>
      <c r="J2374"/>
    </row>
    <row r="2375" spans="1:10" x14ac:dyDescent="0.2">
      <c r="A2375" s="27"/>
      <c r="C2375"/>
      <c r="D2375"/>
      <c r="E2375"/>
      <c r="F2375"/>
      <c r="G2375"/>
      <c r="H2375"/>
      <c r="I2375"/>
      <c r="J2375"/>
    </row>
    <row r="2376" spans="1:10" x14ac:dyDescent="0.2">
      <c r="A2376" s="27"/>
      <c r="C2376"/>
      <c r="D2376"/>
      <c r="E2376"/>
      <c r="F2376"/>
      <c r="G2376"/>
      <c r="H2376"/>
      <c r="I2376"/>
      <c r="J2376"/>
    </row>
    <row r="2377" spans="1:10" x14ac:dyDescent="0.2">
      <c r="A2377" s="27"/>
      <c r="C2377"/>
      <c r="D2377"/>
      <c r="E2377"/>
      <c r="F2377"/>
      <c r="G2377"/>
      <c r="H2377"/>
      <c r="I2377"/>
      <c r="J2377"/>
    </row>
    <row r="2378" spans="1:10" x14ac:dyDescent="0.2">
      <c r="A2378" s="27"/>
      <c r="C2378"/>
      <c r="D2378"/>
      <c r="E2378"/>
      <c r="F2378"/>
      <c r="G2378"/>
      <c r="H2378"/>
      <c r="I2378"/>
      <c r="J2378"/>
    </row>
    <row r="2379" spans="1:10" x14ac:dyDescent="0.2">
      <c r="A2379" s="27"/>
      <c r="C2379"/>
      <c r="D2379"/>
      <c r="E2379"/>
      <c r="F2379"/>
      <c r="G2379"/>
      <c r="H2379"/>
      <c r="I2379"/>
      <c r="J2379"/>
    </row>
    <row r="2380" spans="1:10" x14ac:dyDescent="0.2">
      <c r="A2380" s="27"/>
      <c r="C2380"/>
      <c r="D2380"/>
      <c r="E2380"/>
      <c r="F2380"/>
      <c r="G2380"/>
      <c r="H2380"/>
      <c r="I2380"/>
      <c r="J2380"/>
    </row>
    <row r="2381" spans="1:10" x14ac:dyDescent="0.2">
      <c r="A2381" s="27"/>
      <c r="C2381"/>
      <c r="D2381"/>
      <c r="E2381"/>
      <c r="F2381"/>
      <c r="G2381"/>
      <c r="H2381"/>
      <c r="I2381"/>
      <c r="J2381"/>
    </row>
    <row r="2382" spans="1:10" x14ac:dyDescent="0.2">
      <c r="A2382" s="27"/>
      <c r="C2382"/>
      <c r="D2382"/>
      <c r="E2382"/>
      <c r="F2382"/>
      <c r="G2382"/>
      <c r="H2382"/>
      <c r="I2382"/>
      <c r="J2382"/>
    </row>
    <row r="2383" spans="1:10" x14ac:dyDescent="0.2">
      <c r="A2383" s="27"/>
      <c r="C2383"/>
      <c r="D2383"/>
      <c r="E2383"/>
      <c r="F2383"/>
      <c r="G2383"/>
      <c r="H2383"/>
      <c r="I2383"/>
      <c r="J2383"/>
    </row>
    <row r="2384" spans="1:10" x14ac:dyDescent="0.2">
      <c r="A2384" s="27"/>
      <c r="C2384"/>
      <c r="D2384"/>
      <c r="E2384"/>
      <c r="F2384"/>
      <c r="G2384"/>
      <c r="H2384"/>
      <c r="I2384"/>
      <c r="J2384"/>
    </row>
    <row r="2385" spans="1:10" x14ac:dyDescent="0.2">
      <c r="A2385" s="27"/>
      <c r="C2385"/>
      <c r="D2385"/>
      <c r="E2385"/>
      <c r="F2385"/>
      <c r="G2385"/>
      <c r="H2385"/>
      <c r="I2385"/>
      <c r="J2385"/>
    </row>
    <row r="2386" spans="1:10" x14ac:dyDescent="0.2">
      <c r="A2386" s="27"/>
      <c r="C2386"/>
      <c r="D2386"/>
      <c r="E2386"/>
      <c r="F2386"/>
      <c r="G2386"/>
      <c r="H2386"/>
      <c r="I2386"/>
      <c r="J2386"/>
    </row>
    <row r="2387" spans="1:10" x14ac:dyDescent="0.2">
      <c r="A2387" s="27"/>
      <c r="C2387"/>
      <c r="D2387"/>
      <c r="E2387"/>
      <c r="F2387"/>
      <c r="G2387"/>
      <c r="H2387"/>
      <c r="I2387"/>
      <c r="J2387"/>
    </row>
    <row r="2388" spans="1:10" x14ac:dyDescent="0.2">
      <c r="A2388" s="27"/>
      <c r="C2388"/>
      <c r="D2388"/>
      <c r="E2388"/>
      <c r="F2388"/>
      <c r="G2388"/>
      <c r="H2388"/>
      <c r="I2388"/>
      <c r="J2388"/>
    </row>
    <row r="2389" spans="1:10" x14ac:dyDescent="0.2">
      <c r="A2389" s="27"/>
      <c r="C2389"/>
      <c r="D2389"/>
      <c r="E2389"/>
      <c r="F2389"/>
      <c r="G2389"/>
      <c r="H2389"/>
      <c r="I2389"/>
      <c r="J2389"/>
    </row>
    <row r="2390" spans="1:10" x14ac:dyDescent="0.2">
      <c r="A2390" s="27"/>
      <c r="C2390"/>
      <c r="D2390"/>
      <c r="E2390"/>
      <c r="F2390"/>
      <c r="G2390"/>
      <c r="H2390"/>
      <c r="I2390"/>
      <c r="J2390"/>
    </row>
    <row r="2391" spans="1:10" x14ac:dyDescent="0.2">
      <c r="A2391" s="27"/>
      <c r="C2391"/>
      <c r="D2391"/>
      <c r="E2391"/>
      <c r="F2391"/>
      <c r="G2391"/>
      <c r="H2391"/>
      <c r="I2391"/>
      <c r="J2391"/>
    </row>
    <row r="2392" spans="1:10" x14ac:dyDescent="0.2">
      <c r="A2392" s="27"/>
      <c r="C2392"/>
      <c r="D2392"/>
      <c r="E2392"/>
      <c r="F2392"/>
      <c r="G2392"/>
      <c r="H2392"/>
      <c r="I2392"/>
      <c r="J2392"/>
    </row>
    <row r="2393" spans="1:10" x14ac:dyDescent="0.2">
      <c r="A2393" s="27"/>
      <c r="C2393"/>
      <c r="D2393"/>
      <c r="E2393"/>
      <c r="F2393"/>
      <c r="G2393"/>
      <c r="H2393"/>
      <c r="I2393"/>
      <c r="J2393"/>
    </row>
    <row r="2394" spans="1:10" x14ac:dyDescent="0.2">
      <c r="A2394" s="27"/>
      <c r="C2394"/>
      <c r="D2394"/>
      <c r="E2394"/>
      <c r="F2394"/>
      <c r="G2394"/>
      <c r="H2394"/>
      <c r="I2394"/>
      <c r="J2394"/>
    </row>
    <row r="2395" spans="1:10" x14ac:dyDescent="0.2">
      <c r="A2395" s="27"/>
      <c r="C2395"/>
      <c r="D2395"/>
      <c r="E2395"/>
      <c r="F2395"/>
      <c r="G2395"/>
      <c r="H2395"/>
      <c r="I2395"/>
      <c r="J2395"/>
    </row>
    <row r="2396" spans="1:10" x14ac:dyDescent="0.2">
      <c r="A2396" s="27"/>
      <c r="C2396"/>
      <c r="D2396"/>
      <c r="E2396"/>
      <c r="F2396"/>
      <c r="G2396"/>
      <c r="H2396"/>
      <c r="I2396"/>
      <c r="J2396"/>
    </row>
    <row r="2397" spans="1:10" x14ac:dyDescent="0.2">
      <c r="A2397" s="27"/>
      <c r="C2397"/>
      <c r="D2397"/>
      <c r="E2397"/>
      <c r="F2397"/>
      <c r="G2397"/>
      <c r="H2397"/>
      <c r="I2397"/>
      <c r="J2397"/>
    </row>
    <row r="2398" spans="1:10" x14ac:dyDescent="0.2">
      <c r="A2398" s="27"/>
      <c r="C2398"/>
      <c r="D2398"/>
      <c r="E2398"/>
      <c r="F2398"/>
      <c r="G2398"/>
      <c r="H2398"/>
      <c r="I2398"/>
      <c r="J2398"/>
    </row>
    <row r="2399" spans="1:10" x14ac:dyDescent="0.2">
      <c r="A2399" s="27"/>
      <c r="C2399"/>
      <c r="D2399"/>
      <c r="E2399"/>
      <c r="F2399"/>
      <c r="G2399"/>
      <c r="H2399"/>
      <c r="I2399"/>
      <c r="J2399"/>
    </row>
    <row r="2400" spans="1:10" x14ac:dyDescent="0.2">
      <c r="A2400" s="27"/>
      <c r="C2400"/>
      <c r="D2400"/>
      <c r="E2400"/>
      <c r="F2400"/>
      <c r="G2400"/>
      <c r="H2400"/>
      <c r="I2400"/>
      <c r="J2400"/>
    </row>
    <row r="2401" spans="1:10" x14ac:dyDescent="0.2">
      <c r="A2401" s="27"/>
      <c r="C2401"/>
      <c r="D2401"/>
      <c r="E2401"/>
      <c r="F2401"/>
      <c r="G2401"/>
      <c r="H2401"/>
      <c r="I2401"/>
      <c r="J2401"/>
    </row>
    <row r="2402" spans="1:10" x14ac:dyDescent="0.2">
      <c r="A2402" s="27"/>
      <c r="C2402"/>
      <c r="D2402"/>
      <c r="E2402"/>
      <c r="F2402"/>
      <c r="G2402"/>
      <c r="H2402"/>
      <c r="I2402"/>
      <c r="J2402"/>
    </row>
    <row r="2403" spans="1:10" x14ac:dyDescent="0.2">
      <c r="A2403" s="27"/>
      <c r="C2403"/>
      <c r="D2403"/>
      <c r="E2403"/>
      <c r="F2403"/>
      <c r="G2403"/>
      <c r="H2403"/>
      <c r="I2403"/>
      <c r="J2403"/>
    </row>
    <row r="2404" spans="1:10" x14ac:dyDescent="0.2">
      <c r="A2404" s="27"/>
      <c r="C2404"/>
      <c r="D2404"/>
      <c r="E2404"/>
      <c r="F2404"/>
      <c r="G2404"/>
      <c r="H2404"/>
      <c r="I2404"/>
      <c r="J2404"/>
    </row>
    <row r="2405" spans="1:10" x14ac:dyDescent="0.2">
      <c r="A2405" s="27"/>
      <c r="C2405"/>
      <c r="D2405"/>
      <c r="E2405"/>
      <c r="F2405"/>
      <c r="G2405"/>
      <c r="H2405"/>
      <c r="I2405"/>
      <c r="J2405"/>
    </row>
    <row r="2406" spans="1:10" x14ac:dyDescent="0.2">
      <c r="A2406" s="27"/>
      <c r="C2406"/>
      <c r="D2406"/>
      <c r="E2406"/>
      <c r="F2406"/>
      <c r="G2406"/>
      <c r="H2406"/>
      <c r="I2406"/>
      <c r="J2406"/>
    </row>
    <row r="2407" spans="1:10" x14ac:dyDescent="0.2">
      <c r="A2407" s="27"/>
      <c r="C2407"/>
      <c r="D2407"/>
      <c r="E2407"/>
      <c r="F2407"/>
      <c r="G2407"/>
      <c r="H2407"/>
      <c r="I2407"/>
      <c r="J2407"/>
    </row>
    <row r="2408" spans="1:10" x14ac:dyDescent="0.2">
      <c r="A2408" s="27"/>
      <c r="C2408"/>
      <c r="D2408"/>
      <c r="E2408"/>
      <c r="F2408"/>
      <c r="G2408"/>
      <c r="H2408"/>
      <c r="I2408"/>
      <c r="J2408"/>
    </row>
    <row r="2409" spans="1:10" x14ac:dyDescent="0.2">
      <c r="A2409" s="27"/>
      <c r="C2409"/>
      <c r="D2409"/>
      <c r="E2409"/>
      <c r="F2409"/>
      <c r="G2409"/>
      <c r="H2409"/>
      <c r="I2409"/>
      <c r="J2409"/>
    </row>
    <row r="2410" spans="1:10" x14ac:dyDescent="0.2">
      <c r="A2410" s="27"/>
      <c r="C2410"/>
      <c r="D2410"/>
      <c r="E2410"/>
      <c r="F2410"/>
      <c r="G2410"/>
      <c r="H2410"/>
      <c r="I2410"/>
      <c r="J2410"/>
    </row>
    <row r="2411" spans="1:10" x14ac:dyDescent="0.2">
      <c r="A2411" s="27"/>
      <c r="C2411"/>
      <c r="D2411"/>
      <c r="E2411"/>
      <c r="F2411"/>
      <c r="G2411"/>
      <c r="H2411"/>
      <c r="I2411"/>
      <c r="J2411"/>
    </row>
    <row r="2412" spans="1:10" x14ac:dyDescent="0.2">
      <c r="A2412" s="27"/>
      <c r="C2412"/>
      <c r="D2412"/>
      <c r="E2412"/>
      <c r="F2412"/>
      <c r="G2412"/>
      <c r="H2412"/>
      <c r="I2412"/>
      <c r="J2412"/>
    </row>
    <row r="2413" spans="1:10" x14ac:dyDescent="0.2">
      <c r="A2413" s="27"/>
      <c r="C2413"/>
      <c r="D2413"/>
      <c r="E2413"/>
      <c r="F2413"/>
      <c r="G2413"/>
      <c r="H2413"/>
      <c r="I2413"/>
      <c r="J2413"/>
    </row>
    <row r="2414" spans="1:10" x14ac:dyDescent="0.2">
      <c r="A2414" s="27"/>
      <c r="C2414"/>
      <c r="D2414"/>
      <c r="E2414"/>
      <c r="F2414"/>
      <c r="G2414"/>
      <c r="H2414"/>
      <c r="I2414"/>
      <c r="J2414"/>
    </row>
    <row r="2415" spans="1:10" x14ac:dyDescent="0.2">
      <c r="A2415" s="27"/>
      <c r="C2415"/>
      <c r="D2415"/>
      <c r="E2415"/>
      <c r="F2415"/>
      <c r="G2415"/>
      <c r="H2415"/>
      <c r="I2415"/>
      <c r="J2415"/>
    </row>
    <row r="2416" spans="1:10" x14ac:dyDescent="0.2">
      <c r="A2416" s="27"/>
      <c r="C2416"/>
      <c r="D2416"/>
      <c r="E2416"/>
      <c r="F2416"/>
      <c r="G2416"/>
      <c r="H2416"/>
      <c r="I2416"/>
      <c r="J2416"/>
    </row>
    <row r="2417" spans="1:10" x14ac:dyDescent="0.2">
      <c r="A2417" s="27"/>
      <c r="C2417"/>
      <c r="D2417"/>
      <c r="E2417"/>
      <c r="F2417"/>
      <c r="G2417"/>
      <c r="H2417"/>
      <c r="I2417"/>
      <c r="J2417"/>
    </row>
    <row r="2418" spans="1:10" x14ac:dyDescent="0.2">
      <c r="A2418" s="27"/>
      <c r="C2418"/>
      <c r="D2418"/>
      <c r="E2418"/>
      <c r="F2418"/>
      <c r="G2418"/>
      <c r="H2418"/>
      <c r="I2418"/>
      <c r="J2418"/>
    </row>
    <row r="2419" spans="1:10" x14ac:dyDescent="0.2">
      <c r="A2419" s="27"/>
      <c r="C2419"/>
      <c r="D2419"/>
      <c r="E2419"/>
      <c r="F2419"/>
      <c r="G2419"/>
      <c r="H2419"/>
      <c r="I2419"/>
      <c r="J2419"/>
    </row>
    <row r="2420" spans="1:10" x14ac:dyDescent="0.2">
      <c r="A2420" s="27"/>
      <c r="C2420"/>
      <c r="D2420"/>
      <c r="E2420"/>
      <c r="F2420"/>
      <c r="G2420"/>
      <c r="H2420"/>
      <c r="I2420"/>
      <c r="J2420"/>
    </row>
    <row r="2421" spans="1:10" x14ac:dyDescent="0.2">
      <c r="A2421" s="27"/>
      <c r="C2421"/>
      <c r="D2421"/>
      <c r="E2421"/>
      <c r="F2421"/>
      <c r="G2421"/>
      <c r="H2421"/>
      <c r="I2421"/>
      <c r="J2421"/>
    </row>
    <row r="2422" spans="1:10" x14ac:dyDescent="0.2">
      <c r="A2422" s="27"/>
      <c r="C2422"/>
      <c r="D2422"/>
      <c r="E2422"/>
      <c r="F2422"/>
      <c r="G2422"/>
      <c r="H2422"/>
      <c r="I2422"/>
      <c r="J2422"/>
    </row>
    <row r="2423" spans="1:10" x14ac:dyDescent="0.2">
      <c r="A2423" s="27"/>
      <c r="C2423"/>
      <c r="D2423"/>
      <c r="E2423"/>
      <c r="F2423"/>
      <c r="G2423"/>
      <c r="H2423"/>
      <c r="I2423"/>
      <c r="J2423"/>
    </row>
    <row r="2424" spans="1:10" x14ac:dyDescent="0.2">
      <c r="A2424" s="27"/>
      <c r="C2424"/>
      <c r="D2424"/>
      <c r="E2424"/>
      <c r="F2424"/>
      <c r="G2424"/>
      <c r="H2424"/>
      <c r="I2424"/>
      <c r="J2424"/>
    </row>
    <row r="2425" spans="1:10" x14ac:dyDescent="0.2">
      <c r="A2425" s="27"/>
      <c r="C2425"/>
      <c r="D2425"/>
      <c r="E2425"/>
      <c r="F2425"/>
      <c r="G2425"/>
      <c r="H2425"/>
      <c r="I2425"/>
      <c r="J2425"/>
    </row>
    <row r="2426" spans="1:10" x14ac:dyDescent="0.2">
      <c r="A2426" s="27"/>
      <c r="C2426"/>
      <c r="D2426"/>
      <c r="E2426"/>
      <c r="F2426"/>
      <c r="G2426"/>
      <c r="H2426"/>
      <c r="I2426"/>
      <c r="J2426"/>
    </row>
    <row r="2427" spans="1:10" x14ac:dyDescent="0.2">
      <c r="A2427" s="27"/>
      <c r="C2427"/>
      <c r="D2427"/>
      <c r="E2427"/>
      <c r="F2427"/>
      <c r="G2427"/>
      <c r="H2427"/>
      <c r="I2427"/>
      <c r="J2427"/>
    </row>
    <row r="2428" spans="1:10" x14ac:dyDescent="0.2">
      <c r="A2428" s="27"/>
      <c r="C2428"/>
      <c r="D2428"/>
      <c r="E2428"/>
      <c r="F2428"/>
      <c r="G2428"/>
      <c r="H2428"/>
      <c r="I2428"/>
      <c r="J2428"/>
    </row>
    <row r="2429" spans="1:10" x14ac:dyDescent="0.2">
      <c r="A2429" s="27"/>
      <c r="C2429"/>
      <c r="D2429"/>
      <c r="E2429"/>
      <c r="F2429"/>
      <c r="G2429"/>
      <c r="H2429"/>
      <c r="I2429"/>
      <c r="J2429"/>
    </row>
    <row r="2430" spans="1:10" x14ac:dyDescent="0.2">
      <c r="A2430" s="27"/>
      <c r="C2430"/>
      <c r="D2430"/>
      <c r="E2430"/>
      <c r="F2430"/>
      <c r="G2430"/>
      <c r="H2430"/>
      <c r="I2430"/>
      <c r="J2430"/>
    </row>
    <row r="2431" spans="1:10" x14ac:dyDescent="0.2">
      <c r="A2431" s="27"/>
      <c r="C2431"/>
      <c r="D2431"/>
      <c r="E2431"/>
      <c r="F2431"/>
      <c r="G2431"/>
      <c r="H2431"/>
      <c r="I2431"/>
      <c r="J2431"/>
    </row>
    <row r="2432" spans="1:10" x14ac:dyDescent="0.2">
      <c r="A2432" s="27"/>
      <c r="C2432"/>
      <c r="D2432"/>
      <c r="E2432"/>
      <c r="F2432"/>
      <c r="G2432"/>
      <c r="H2432"/>
      <c r="I2432"/>
      <c r="J2432"/>
    </row>
    <row r="2433" spans="1:10" x14ac:dyDescent="0.2">
      <c r="A2433" s="27"/>
      <c r="C2433"/>
      <c r="D2433"/>
      <c r="E2433"/>
      <c r="F2433"/>
      <c r="G2433"/>
      <c r="H2433"/>
      <c r="I2433"/>
      <c r="J2433"/>
    </row>
    <row r="2434" spans="1:10" x14ac:dyDescent="0.2">
      <c r="A2434" s="27"/>
      <c r="C2434"/>
      <c r="D2434"/>
      <c r="E2434"/>
      <c r="F2434"/>
      <c r="G2434"/>
      <c r="H2434"/>
      <c r="I2434"/>
      <c r="J2434"/>
    </row>
    <row r="2435" spans="1:10" x14ac:dyDescent="0.2">
      <c r="A2435" s="27"/>
      <c r="C2435"/>
      <c r="D2435"/>
      <c r="E2435"/>
      <c r="F2435"/>
      <c r="G2435"/>
      <c r="H2435"/>
      <c r="I2435"/>
      <c r="J2435"/>
    </row>
    <row r="2436" spans="1:10" x14ac:dyDescent="0.2">
      <c r="A2436" s="27"/>
      <c r="C2436"/>
      <c r="D2436"/>
      <c r="E2436"/>
      <c r="F2436"/>
      <c r="G2436"/>
      <c r="H2436"/>
      <c r="I2436"/>
      <c r="J2436"/>
    </row>
    <row r="2437" spans="1:10" x14ac:dyDescent="0.2">
      <c r="A2437" s="27"/>
      <c r="C2437"/>
      <c r="D2437"/>
      <c r="E2437"/>
      <c r="F2437"/>
      <c r="G2437"/>
      <c r="H2437"/>
      <c r="I2437"/>
      <c r="J2437"/>
    </row>
    <row r="2438" spans="1:10" x14ac:dyDescent="0.2">
      <c r="A2438" s="27"/>
      <c r="C2438"/>
      <c r="D2438"/>
      <c r="E2438"/>
      <c r="F2438"/>
      <c r="G2438"/>
      <c r="H2438"/>
      <c r="I2438"/>
      <c r="J2438"/>
    </row>
    <row r="2439" spans="1:10" x14ac:dyDescent="0.2">
      <c r="A2439" s="27"/>
      <c r="C2439"/>
      <c r="D2439"/>
      <c r="E2439"/>
      <c r="F2439"/>
      <c r="G2439"/>
      <c r="H2439"/>
      <c r="I2439"/>
      <c r="J2439"/>
    </row>
    <row r="2440" spans="1:10" x14ac:dyDescent="0.2">
      <c r="A2440" s="27"/>
      <c r="C2440"/>
      <c r="D2440"/>
      <c r="E2440"/>
      <c r="F2440"/>
      <c r="G2440"/>
      <c r="H2440"/>
      <c r="I2440"/>
      <c r="J2440"/>
    </row>
    <row r="2441" spans="1:10" x14ac:dyDescent="0.2">
      <c r="A2441" s="27"/>
      <c r="C2441"/>
      <c r="D2441"/>
      <c r="E2441"/>
      <c r="F2441"/>
      <c r="G2441"/>
      <c r="H2441"/>
      <c r="I2441"/>
      <c r="J2441"/>
    </row>
    <row r="2442" spans="1:10" x14ac:dyDescent="0.2">
      <c r="A2442" s="27"/>
      <c r="C2442"/>
      <c r="D2442"/>
      <c r="E2442"/>
      <c r="F2442"/>
      <c r="G2442"/>
      <c r="H2442"/>
      <c r="I2442"/>
      <c r="J2442"/>
    </row>
    <row r="2443" spans="1:10" x14ac:dyDescent="0.2">
      <c r="A2443" s="27"/>
      <c r="C2443"/>
      <c r="D2443"/>
      <c r="E2443"/>
      <c r="F2443"/>
      <c r="G2443"/>
      <c r="H2443"/>
      <c r="I2443"/>
      <c r="J2443"/>
    </row>
    <row r="2444" spans="1:10" x14ac:dyDescent="0.2">
      <c r="A2444" s="27"/>
      <c r="C2444"/>
      <c r="D2444"/>
      <c r="E2444"/>
      <c r="F2444"/>
      <c r="G2444"/>
      <c r="H2444"/>
      <c r="I2444"/>
      <c r="J2444"/>
    </row>
    <row r="2445" spans="1:10" x14ac:dyDescent="0.2">
      <c r="A2445" s="27"/>
      <c r="C2445"/>
      <c r="D2445"/>
      <c r="E2445"/>
      <c r="F2445"/>
      <c r="G2445"/>
      <c r="H2445"/>
      <c r="I2445"/>
      <c r="J2445"/>
    </row>
    <row r="2446" spans="1:10" x14ac:dyDescent="0.2">
      <c r="A2446" s="27"/>
      <c r="C2446"/>
      <c r="D2446"/>
      <c r="E2446"/>
      <c r="F2446"/>
      <c r="G2446"/>
      <c r="H2446"/>
      <c r="I2446"/>
      <c r="J2446"/>
    </row>
    <row r="2447" spans="1:10" x14ac:dyDescent="0.2">
      <c r="A2447" s="27"/>
      <c r="C2447"/>
      <c r="D2447"/>
      <c r="E2447"/>
      <c r="F2447"/>
      <c r="G2447"/>
      <c r="H2447"/>
      <c r="I2447"/>
      <c r="J2447"/>
    </row>
    <row r="2448" spans="1:10" x14ac:dyDescent="0.2">
      <c r="A2448" s="27"/>
      <c r="C2448"/>
      <c r="D2448"/>
      <c r="E2448"/>
      <c r="F2448"/>
      <c r="G2448"/>
      <c r="H2448"/>
      <c r="I2448"/>
      <c r="J2448"/>
    </row>
    <row r="2449" spans="1:10" x14ac:dyDescent="0.2">
      <c r="A2449" s="27"/>
      <c r="C2449"/>
      <c r="D2449"/>
      <c r="E2449"/>
      <c r="F2449"/>
      <c r="G2449"/>
      <c r="H2449"/>
      <c r="I2449"/>
      <c r="J2449"/>
    </row>
    <row r="2450" spans="1:10" x14ac:dyDescent="0.2">
      <c r="A2450" s="27"/>
      <c r="C2450"/>
      <c r="D2450"/>
      <c r="E2450"/>
      <c r="F2450"/>
      <c r="G2450"/>
      <c r="H2450"/>
      <c r="I2450"/>
      <c r="J2450"/>
    </row>
    <row r="2451" spans="1:10" x14ac:dyDescent="0.2">
      <c r="A2451" s="27"/>
      <c r="C2451"/>
      <c r="D2451"/>
      <c r="E2451"/>
      <c r="F2451"/>
      <c r="G2451"/>
      <c r="H2451"/>
      <c r="I2451"/>
      <c r="J2451"/>
    </row>
    <row r="2452" spans="1:10" x14ac:dyDescent="0.2">
      <c r="A2452" s="27"/>
      <c r="C2452"/>
      <c r="D2452"/>
      <c r="E2452"/>
      <c r="F2452"/>
      <c r="G2452"/>
      <c r="H2452"/>
      <c r="I2452"/>
      <c r="J2452"/>
    </row>
    <row r="2453" spans="1:10" x14ac:dyDescent="0.2">
      <c r="A2453" s="27"/>
      <c r="C2453"/>
      <c r="D2453"/>
      <c r="E2453"/>
      <c r="F2453"/>
      <c r="G2453"/>
      <c r="H2453"/>
      <c r="I2453"/>
      <c r="J2453"/>
    </row>
    <row r="2454" spans="1:10" x14ac:dyDescent="0.2">
      <c r="A2454" s="27"/>
      <c r="C2454"/>
      <c r="D2454"/>
      <c r="E2454"/>
      <c r="F2454"/>
      <c r="G2454"/>
      <c r="H2454"/>
      <c r="I2454"/>
      <c r="J2454"/>
    </row>
    <row r="2455" spans="1:10" x14ac:dyDescent="0.2">
      <c r="A2455" s="27"/>
      <c r="C2455"/>
      <c r="D2455"/>
      <c r="E2455"/>
      <c r="F2455"/>
      <c r="G2455"/>
      <c r="H2455"/>
      <c r="I2455"/>
      <c r="J2455"/>
    </row>
    <row r="2456" spans="1:10" x14ac:dyDescent="0.2">
      <c r="A2456" s="27"/>
      <c r="C2456"/>
      <c r="D2456"/>
      <c r="E2456"/>
      <c r="F2456"/>
      <c r="G2456"/>
      <c r="H2456"/>
      <c r="I2456"/>
      <c r="J2456"/>
    </row>
    <row r="2457" spans="1:10" x14ac:dyDescent="0.2">
      <c r="A2457" s="27"/>
      <c r="C2457"/>
      <c r="D2457"/>
      <c r="E2457"/>
      <c r="F2457"/>
      <c r="G2457"/>
      <c r="H2457"/>
      <c r="I2457"/>
      <c r="J2457"/>
    </row>
    <row r="2458" spans="1:10" x14ac:dyDescent="0.2">
      <c r="A2458" s="27"/>
      <c r="C2458"/>
      <c r="D2458"/>
      <c r="E2458"/>
      <c r="F2458"/>
      <c r="G2458"/>
      <c r="H2458"/>
      <c r="I2458"/>
      <c r="J2458"/>
    </row>
    <row r="2459" spans="1:10" x14ac:dyDescent="0.2">
      <c r="A2459" s="27"/>
      <c r="C2459"/>
      <c r="D2459"/>
      <c r="E2459"/>
      <c r="F2459"/>
      <c r="G2459"/>
      <c r="H2459"/>
      <c r="I2459"/>
      <c r="J2459"/>
    </row>
    <row r="2460" spans="1:10" x14ac:dyDescent="0.2">
      <c r="A2460" s="27"/>
      <c r="C2460"/>
      <c r="D2460"/>
      <c r="E2460"/>
      <c r="F2460"/>
      <c r="G2460"/>
      <c r="H2460"/>
      <c r="I2460"/>
      <c r="J2460"/>
    </row>
    <row r="2461" spans="1:10" x14ac:dyDescent="0.2">
      <c r="A2461" s="27"/>
      <c r="C2461"/>
      <c r="D2461"/>
      <c r="E2461"/>
      <c r="F2461"/>
      <c r="G2461"/>
      <c r="H2461"/>
      <c r="I2461"/>
      <c r="J2461"/>
    </row>
    <row r="2462" spans="1:10" x14ac:dyDescent="0.2">
      <c r="A2462" s="27"/>
      <c r="C2462"/>
      <c r="D2462"/>
      <c r="E2462"/>
      <c r="F2462"/>
      <c r="G2462"/>
      <c r="H2462"/>
      <c r="I2462"/>
      <c r="J2462"/>
    </row>
    <row r="2463" spans="1:10" x14ac:dyDescent="0.2">
      <c r="A2463" s="27"/>
      <c r="C2463"/>
      <c r="D2463"/>
      <c r="E2463"/>
      <c r="F2463"/>
      <c r="G2463"/>
      <c r="H2463"/>
      <c r="I2463"/>
      <c r="J2463"/>
    </row>
    <row r="2464" spans="1:10" x14ac:dyDescent="0.2">
      <c r="A2464" s="27"/>
      <c r="C2464"/>
      <c r="D2464"/>
      <c r="E2464"/>
      <c r="F2464"/>
      <c r="G2464"/>
      <c r="H2464"/>
      <c r="I2464"/>
      <c r="J2464"/>
    </row>
    <row r="2465" spans="1:10" x14ac:dyDescent="0.2">
      <c r="A2465" s="27"/>
      <c r="C2465"/>
      <c r="D2465"/>
      <c r="E2465"/>
      <c r="F2465"/>
      <c r="G2465"/>
      <c r="H2465"/>
      <c r="I2465"/>
      <c r="J2465"/>
    </row>
    <row r="2466" spans="1:10" x14ac:dyDescent="0.2">
      <c r="A2466" s="27"/>
      <c r="C2466"/>
      <c r="D2466"/>
      <c r="E2466"/>
      <c r="F2466"/>
      <c r="G2466"/>
      <c r="H2466"/>
      <c r="I2466"/>
      <c r="J2466"/>
    </row>
    <row r="2467" spans="1:10" x14ac:dyDescent="0.2">
      <c r="A2467" s="27"/>
      <c r="C2467"/>
      <c r="D2467"/>
      <c r="E2467"/>
      <c r="F2467"/>
      <c r="G2467"/>
      <c r="H2467"/>
      <c r="I2467"/>
      <c r="J2467"/>
    </row>
    <row r="2468" spans="1:10" x14ac:dyDescent="0.2">
      <c r="A2468" s="27"/>
      <c r="C2468"/>
      <c r="D2468"/>
      <c r="E2468"/>
      <c r="F2468"/>
      <c r="G2468"/>
      <c r="H2468"/>
      <c r="I2468"/>
      <c r="J2468"/>
    </row>
    <row r="2469" spans="1:10" x14ac:dyDescent="0.2">
      <c r="A2469" s="27"/>
      <c r="C2469"/>
      <c r="D2469"/>
      <c r="E2469"/>
      <c r="F2469"/>
      <c r="G2469"/>
      <c r="H2469"/>
      <c r="I2469"/>
      <c r="J2469"/>
    </row>
    <row r="2470" spans="1:10" x14ac:dyDescent="0.2">
      <c r="A2470" s="27"/>
      <c r="C2470"/>
      <c r="D2470"/>
      <c r="E2470"/>
      <c r="F2470"/>
      <c r="G2470"/>
      <c r="H2470"/>
      <c r="I2470"/>
      <c r="J2470"/>
    </row>
    <row r="2471" spans="1:10" x14ac:dyDescent="0.2">
      <c r="A2471" s="27"/>
      <c r="C2471"/>
      <c r="D2471"/>
      <c r="E2471"/>
      <c r="F2471"/>
      <c r="G2471"/>
      <c r="H2471"/>
      <c r="I2471"/>
      <c r="J2471"/>
    </row>
    <row r="2472" spans="1:10" x14ac:dyDescent="0.2">
      <c r="A2472" s="27"/>
      <c r="C2472"/>
      <c r="D2472"/>
      <c r="E2472"/>
      <c r="F2472"/>
      <c r="G2472"/>
      <c r="H2472"/>
      <c r="I2472"/>
      <c r="J2472"/>
    </row>
    <row r="2473" spans="1:10" x14ac:dyDescent="0.2">
      <c r="A2473" s="27"/>
      <c r="C2473"/>
      <c r="D2473"/>
      <c r="E2473"/>
      <c r="F2473"/>
      <c r="G2473"/>
      <c r="H2473"/>
      <c r="I2473"/>
      <c r="J2473"/>
    </row>
    <row r="2474" spans="1:10" x14ac:dyDescent="0.2">
      <c r="A2474" s="27"/>
      <c r="C2474"/>
      <c r="D2474"/>
      <c r="E2474"/>
      <c r="F2474"/>
      <c r="G2474"/>
      <c r="H2474"/>
      <c r="I2474"/>
      <c r="J2474"/>
    </row>
    <row r="2475" spans="1:10" x14ac:dyDescent="0.2">
      <c r="A2475" s="27"/>
      <c r="C2475"/>
      <c r="D2475"/>
      <c r="E2475"/>
      <c r="F2475"/>
      <c r="G2475"/>
      <c r="H2475"/>
      <c r="I2475"/>
      <c r="J2475"/>
    </row>
    <row r="2476" spans="1:10" x14ac:dyDescent="0.2">
      <c r="A2476" s="27"/>
      <c r="C2476"/>
      <c r="D2476"/>
      <c r="E2476"/>
      <c r="F2476"/>
      <c r="G2476"/>
      <c r="H2476"/>
      <c r="I2476"/>
      <c r="J2476"/>
    </row>
    <row r="2477" spans="1:10" x14ac:dyDescent="0.2">
      <c r="A2477" s="27"/>
      <c r="C2477"/>
      <c r="D2477"/>
      <c r="E2477"/>
      <c r="F2477"/>
      <c r="G2477"/>
      <c r="H2477"/>
      <c r="I2477"/>
      <c r="J2477"/>
    </row>
    <row r="2478" spans="1:10" x14ac:dyDescent="0.2">
      <c r="A2478" s="27"/>
      <c r="C2478"/>
      <c r="D2478"/>
      <c r="E2478"/>
      <c r="F2478"/>
      <c r="G2478"/>
      <c r="H2478"/>
      <c r="I2478"/>
      <c r="J2478"/>
    </row>
    <row r="2479" spans="1:10" x14ac:dyDescent="0.2">
      <c r="A2479" s="27"/>
      <c r="C2479"/>
      <c r="D2479"/>
      <c r="E2479"/>
      <c r="F2479"/>
      <c r="G2479"/>
      <c r="H2479"/>
      <c r="I2479"/>
      <c r="J2479"/>
    </row>
    <row r="2480" spans="1:10" x14ac:dyDescent="0.2">
      <c r="A2480" s="27"/>
      <c r="C2480"/>
      <c r="D2480"/>
      <c r="E2480"/>
      <c r="F2480"/>
      <c r="G2480"/>
      <c r="H2480"/>
      <c r="I2480"/>
      <c r="J2480"/>
    </row>
    <row r="2481" spans="1:10" x14ac:dyDescent="0.2">
      <c r="A2481" s="27"/>
      <c r="C2481"/>
      <c r="D2481"/>
      <c r="E2481"/>
      <c r="F2481"/>
      <c r="G2481"/>
      <c r="H2481"/>
      <c r="I2481"/>
      <c r="J2481"/>
    </row>
    <row r="2482" spans="1:10" x14ac:dyDescent="0.2">
      <c r="A2482" s="27"/>
      <c r="C2482"/>
      <c r="D2482"/>
      <c r="E2482"/>
      <c r="F2482"/>
      <c r="G2482"/>
      <c r="H2482"/>
      <c r="I2482"/>
      <c r="J2482"/>
    </row>
    <row r="2483" spans="1:10" x14ac:dyDescent="0.2">
      <c r="A2483" s="27"/>
      <c r="C2483"/>
      <c r="D2483"/>
      <c r="E2483"/>
      <c r="F2483"/>
      <c r="G2483"/>
      <c r="H2483"/>
      <c r="I2483"/>
      <c r="J2483"/>
    </row>
    <row r="2484" spans="1:10" x14ac:dyDescent="0.2">
      <c r="A2484" s="27"/>
      <c r="C2484"/>
      <c r="D2484"/>
      <c r="E2484"/>
      <c r="F2484"/>
      <c r="G2484"/>
      <c r="H2484"/>
      <c r="I2484"/>
      <c r="J2484"/>
    </row>
    <row r="2485" spans="1:10" x14ac:dyDescent="0.2">
      <c r="A2485" s="27"/>
      <c r="C2485"/>
      <c r="D2485"/>
      <c r="E2485"/>
      <c r="F2485"/>
      <c r="G2485"/>
      <c r="H2485"/>
      <c r="I2485"/>
      <c r="J2485"/>
    </row>
    <row r="2486" spans="1:10" x14ac:dyDescent="0.2">
      <c r="A2486" s="27"/>
      <c r="C2486"/>
      <c r="D2486"/>
      <c r="E2486"/>
      <c r="F2486"/>
      <c r="G2486"/>
      <c r="H2486"/>
      <c r="I2486"/>
      <c r="J2486"/>
    </row>
    <row r="2487" spans="1:10" x14ac:dyDescent="0.2">
      <c r="A2487" s="27"/>
      <c r="C2487"/>
      <c r="D2487"/>
      <c r="E2487"/>
      <c r="F2487"/>
      <c r="G2487"/>
      <c r="H2487"/>
      <c r="I2487"/>
      <c r="J2487"/>
    </row>
    <row r="2488" spans="1:10" x14ac:dyDescent="0.2">
      <c r="A2488" s="27"/>
      <c r="C2488"/>
      <c r="D2488"/>
      <c r="E2488"/>
      <c r="F2488"/>
      <c r="G2488"/>
      <c r="H2488"/>
      <c r="I2488"/>
      <c r="J2488"/>
    </row>
    <row r="2489" spans="1:10" x14ac:dyDescent="0.2">
      <c r="A2489" s="27"/>
      <c r="C2489"/>
      <c r="D2489"/>
      <c r="E2489"/>
      <c r="F2489"/>
      <c r="G2489"/>
      <c r="H2489"/>
      <c r="I2489"/>
      <c r="J2489"/>
    </row>
    <row r="2490" spans="1:10" x14ac:dyDescent="0.2">
      <c r="A2490" s="27"/>
      <c r="C2490"/>
      <c r="D2490"/>
      <c r="E2490"/>
      <c r="F2490"/>
      <c r="G2490"/>
      <c r="H2490"/>
      <c r="I2490"/>
      <c r="J2490"/>
    </row>
    <row r="2491" spans="1:10" x14ac:dyDescent="0.2">
      <c r="A2491" s="27"/>
      <c r="C2491"/>
      <c r="D2491"/>
      <c r="E2491"/>
      <c r="F2491"/>
      <c r="G2491"/>
      <c r="H2491"/>
      <c r="I2491"/>
      <c r="J2491"/>
    </row>
    <row r="2492" spans="1:10" x14ac:dyDescent="0.2">
      <c r="A2492" s="27"/>
      <c r="C2492"/>
      <c r="D2492"/>
      <c r="E2492"/>
      <c r="F2492"/>
      <c r="G2492"/>
      <c r="H2492"/>
      <c r="I2492"/>
      <c r="J2492"/>
    </row>
    <row r="2493" spans="1:10" x14ac:dyDescent="0.2">
      <c r="A2493" s="27"/>
      <c r="C2493"/>
      <c r="D2493"/>
      <c r="E2493"/>
      <c r="F2493"/>
      <c r="G2493"/>
      <c r="H2493"/>
      <c r="I2493"/>
      <c r="J2493"/>
    </row>
    <row r="2494" spans="1:10" x14ac:dyDescent="0.2">
      <c r="A2494" s="27"/>
      <c r="C2494"/>
      <c r="D2494"/>
      <c r="E2494"/>
      <c r="F2494"/>
      <c r="G2494"/>
      <c r="H2494"/>
      <c r="I2494"/>
      <c r="J2494"/>
    </row>
    <row r="2495" spans="1:10" x14ac:dyDescent="0.2">
      <c r="A2495" s="27"/>
      <c r="C2495"/>
      <c r="D2495"/>
      <c r="E2495"/>
      <c r="F2495"/>
      <c r="G2495"/>
      <c r="H2495"/>
      <c r="I2495"/>
      <c r="J2495"/>
    </row>
    <row r="2496" spans="1:10" x14ac:dyDescent="0.2">
      <c r="A2496" s="27"/>
      <c r="C2496"/>
      <c r="D2496"/>
      <c r="E2496"/>
      <c r="F2496"/>
      <c r="G2496"/>
      <c r="H2496"/>
      <c r="I2496"/>
      <c r="J2496"/>
    </row>
    <row r="2497" spans="1:10" x14ac:dyDescent="0.2">
      <c r="A2497" s="27"/>
      <c r="C2497"/>
      <c r="D2497"/>
      <c r="E2497"/>
      <c r="F2497"/>
      <c r="G2497"/>
      <c r="H2497"/>
      <c r="I2497"/>
      <c r="J2497"/>
    </row>
    <row r="2498" spans="1:10" x14ac:dyDescent="0.2">
      <c r="A2498" s="27"/>
      <c r="C2498"/>
      <c r="D2498"/>
      <c r="E2498"/>
      <c r="F2498"/>
      <c r="G2498"/>
      <c r="H2498"/>
      <c r="I2498"/>
      <c r="J2498"/>
    </row>
    <row r="2499" spans="1:10" x14ac:dyDescent="0.2">
      <c r="A2499" s="27"/>
      <c r="C2499"/>
      <c r="D2499"/>
      <c r="E2499"/>
      <c r="F2499"/>
      <c r="G2499"/>
      <c r="H2499"/>
      <c r="I2499"/>
      <c r="J2499"/>
    </row>
    <row r="2500" spans="1:10" x14ac:dyDescent="0.2">
      <c r="A2500" s="27"/>
      <c r="C2500"/>
      <c r="D2500"/>
      <c r="E2500"/>
      <c r="F2500"/>
      <c r="G2500"/>
      <c r="H2500"/>
      <c r="I2500"/>
      <c r="J2500"/>
    </row>
    <row r="2501" spans="1:10" x14ac:dyDescent="0.2">
      <c r="A2501" s="27"/>
      <c r="C2501"/>
      <c r="D2501"/>
      <c r="E2501"/>
      <c r="F2501"/>
      <c r="G2501"/>
      <c r="H2501"/>
      <c r="I2501"/>
      <c r="J2501"/>
    </row>
    <row r="2502" spans="1:10" x14ac:dyDescent="0.2">
      <c r="A2502" s="27"/>
      <c r="C2502"/>
      <c r="D2502"/>
      <c r="E2502"/>
      <c r="F2502"/>
      <c r="G2502"/>
      <c r="H2502"/>
      <c r="I2502"/>
      <c r="J2502"/>
    </row>
    <row r="2503" spans="1:10" x14ac:dyDescent="0.2">
      <c r="A2503" s="27"/>
      <c r="C2503"/>
      <c r="D2503"/>
      <c r="E2503"/>
      <c r="F2503"/>
      <c r="G2503"/>
      <c r="H2503"/>
      <c r="I2503"/>
      <c r="J2503"/>
    </row>
    <row r="2504" spans="1:10" x14ac:dyDescent="0.2">
      <c r="A2504" s="27"/>
      <c r="C2504"/>
      <c r="D2504"/>
      <c r="E2504"/>
      <c r="F2504"/>
      <c r="G2504"/>
      <c r="H2504"/>
      <c r="I2504"/>
      <c r="J2504"/>
    </row>
    <row r="2505" spans="1:10" x14ac:dyDescent="0.2">
      <c r="A2505" s="27"/>
      <c r="C2505"/>
      <c r="D2505"/>
      <c r="E2505"/>
      <c r="F2505"/>
      <c r="G2505"/>
      <c r="H2505"/>
      <c r="I2505"/>
      <c r="J2505"/>
    </row>
    <row r="2506" spans="1:10" x14ac:dyDescent="0.2">
      <c r="A2506" s="27"/>
      <c r="C2506"/>
      <c r="D2506"/>
      <c r="E2506"/>
      <c r="F2506"/>
      <c r="G2506"/>
      <c r="H2506"/>
      <c r="I2506"/>
      <c r="J2506"/>
    </row>
    <row r="2507" spans="1:10" x14ac:dyDescent="0.2">
      <c r="A2507" s="27"/>
      <c r="C2507"/>
      <c r="D2507"/>
      <c r="E2507"/>
      <c r="F2507"/>
      <c r="G2507"/>
      <c r="H2507"/>
      <c r="I2507"/>
      <c r="J2507"/>
    </row>
    <row r="2508" spans="1:10" x14ac:dyDescent="0.2">
      <c r="A2508" s="27"/>
      <c r="C2508"/>
      <c r="D2508"/>
      <c r="E2508"/>
      <c r="F2508"/>
      <c r="G2508"/>
      <c r="H2508"/>
      <c r="I2508"/>
      <c r="J2508"/>
    </row>
    <row r="2509" spans="1:10" x14ac:dyDescent="0.2">
      <c r="A2509" s="27"/>
      <c r="C2509"/>
      <c r="D2509"/>
      <c r="E2509"/>
      <c r="F2509"/>
      <c r="G2509"/>
      <c r="H2509"/>
      <c r="I2509"/>
      <c r="J2509"/>
    </row>
    <row r="2510" spans="1:10" x14ac:dyDescent="0.2">
      <c r="A2510" s="27"/>
      <c r="C2510"/>
      <c r="D2510"/>
      <c r="E2510"/>
      <c r="F2510"/>
      <c r="G2510"/>
      <c r="H2510"/>
      <c r="I2510"/>
      <c r="J2510"/>
    </row>
    <row r="2511" spans="1:10" x14ac:dyDescent="0.2">
      <c r="A2511" s="27"/>
      <c r="C2511"/>
      <c r="D2511"/>
      <c r="E2511"/>
      <c r="F2511"/>
      <c r="G2511"/>
      <c r="H2511"/>
      <c r="I2511"/>
      <c r="J2511"/>
    </row>
    <row r="2512" spans="1:10" x14ac:dyDescent="0.2">
      <c r="A2512" s="27"/>
      <c r="C2512"/>
      <c r="D2512"/>
      <c r="E2512"/>
      <c r="F2512"/>
      <c r="G2512"/>
      <c r="H2512"/>
      <c r="I2512"/>
      <c r="J2512"/>
    </row>
    <row r="2513" spans="1:10" x14ac:dyDescent="0.2">
      <c r="A2513" s="27"/>
      <c r="C2513"/>
      <c r="D2513"/>
      <c r="E2513"/>
      <c r="F2513"/>
      <c r="G2513"/>
      <c r="H2513"/>
      <c r="I2513"/>
      <c r="J2513"/>
    </row>
    <row r="2514" spans="1:10" x14ac:dyDescent="0.2">
      <c r="A2514" s="27"/>
      <c r="C2514"/>
      <c r="D2514"/>
      <c r="E2514"/>
      <c r="F2514"/>
      <c r="G2514"/>
      <c r="H2514"/>
      <c r="I2514"/>
      <c r="J2514"/>
    </row>
    <row r="2515" spans="1:10" x14ac:dyDescent="0.2">
      <c r="A2515" s="27"/>
      <c r="C2515"/>
      <c r="D2515"/>
      <c r="E2515"/>
      <c r="F2515"/>
      <c r="G2515"/>
      <c r="H2515"/>
      <c r="I2515"/>
      <c r="J2515"/>
    </row>
    <row r="2516" spans="1:10" x14ac:dyDescent="0.2">
      <c r="A2516" s="27"/>
      <c r="C2516"/>
      <c r="D2516"/>
      <c r="E2516"/>
      <c r="F2516"/>
      <c r="G2516"/>
      <c r="H2516"/>
      <c r="I2516"/>
      <c r="J2516"/>
    </row>
    <row r="2517" spans="1:10" x14ac:dyDescent="0.2">
      <c r="A2517" s="27"/>
      <c r="C2517"/>
      <c r="D2517"/>
      <c r="E2517"/>
      <c r="F2517"/>
      <c r="G2517"/>
      <c r="H2517"/>
      <c r="I2517"/>
      <c r="J2517"/>
    </row>
    <row r="2518" spans="1:10" x14ac:dyDescent="0.2">
      <c r="A2518" s="27"/>
      <c r="C2518"/>
      <c r="D2518"/>
      <c r="E2518"/>
      <c r="F2518"/>
      <c r="G2518"/>
      <c r="H2518"/>
      <c r="I2518"/>
      <c r="J2518"/>
    </row>
    <row r="2519" spans="1:10" x14ac:dyDescent="0.2">
      <c r="A2519" s="27"/>
      <c r="C2519"/>
      <c r="D2519"/>
      <c r="E2519"/>
      <c r="F2519"/>
      <c r="G2519"/>
      <c r="H2519"/>
      <c r="I2519"/>
      <c r="J2519"/>
    </row>
    <row r="2520" spans="1:10" x14ac:dyDescent="0.2">
      <c r="A2520" s="27"/>
      <c r="C2520"/>
      <c r="D2520"/>
      <c r="E2520"/>
      <c r="F2520"/>
      <c r="G2520"/>
      <c r="H2520"/>
      <c r="I2520"/>
      <c r="J2520"/>
    </row>
    <row r="2521" spans="1:10" x14ac:dyDescent="0.2">
      <c r="A2521" s="27"/>
      <c r="C2521"/>
      <c r="D2521"/>
      <c r="E2521"/>
      <c r="F2521"/>
      <c r="G2521"/>
      <c r="H2521"/>
      <c r="I2521"/>
      <c r="J2521"/>
    </row>
    <row r="2522" spans="1:10" x14ac:dyDescent="0.2">
      <c r="A2522" s="27"/>
      <c r="C2522"/>
      <c r="D2522"/>
      <c r="E2522"/>
      <c r="F2522"/>
      <c r="G2522"/>
      <c r="H2522"/>
      <c r="I2522"/>
      <c r="J2522"/>
    </row>
    <row r="2523" spans="1:10" x14ac:dyDescent="0.2">
      <c r="A2523" s="27"/>
      <c r="C2523"/>
      <c r="D2523"/>
      <c r="E2523"/>
      <c r="F2523"/>
      <c r="G2523"/>
      <c r="H2523"/>
      <c r="I2523"/>
      <c r="J2523"/>
    </row>
    <row r="2524" spans="1:10" x14ac:dyDescent="0.2">
      <c r="A2524" s="27"/>
      <c r="C2524"/>
      <c r="D2524"/>
      <c r="E2524"/>
      <c r="F2524"/>
      <c r="G2524"/>
      <c r="H2524"/>
      <c r="I2524"/>
      <c r="J2524"/>
    </row>
    <row r="2525" spans="1:10" x14ac:dyDescent="0.2">
      <c r="A2525" s="27"/>
      <c r="C2525"/>
      <c r="D2525"/>
      <c r="E2525"/>
      <c r="F2525"/>
      <c r="G2525"/>
      <c r="H2525"/>
      <c r="I2525"/>
      <c r="J2525"/>
    </row>
    <row r="2526" spans="1:10" x14ac:dyDescent="0.2">
      <c r="A2526" s="27"/>
      <c r="C2526"/>
      <c r="D2526"/>
      <c r="E2526"/>
      <c r="F2526"/>
      <c r="G2526"/>
      <c r="H2526"/>
      <c r="I2526"/>
      <c r="J2526"/>
    </row>
    <row r="2527" spans="1:10" x14ac:dyDescent="0.2">
      <c r="A2527" s="27"/>
      <c r="C2527"/>
      <c r="D2527"/>
      <c r="E2527"/>
      <c r="F2527"/>
      <c r="G2527"/>
      <c r="H2527"/>
      <c r="I2527"/>
      <c r="J2527"/>
    </row>
    <row r="2528" spans="1:10" x14ac:dyDescent="0.2">
      <c r="A2528" s="27"/>
      <c r="C2528"/>
      <c r="D2528"/>
      <c r="E2528"/>
      <c r="F2528"/>
      <c r="G2528"/>
      <c r="H2528"/>
      <c r="I2528"/>
      <c r="J2528"/>
    </row>
    <row r="2529" spans="1:10" x14ac:dyDescent="0.2">
      <c r="A2529" s="27"/>
      <c r="C2529"/>
      <c r="D2529"/>
      <c r="E2529"/>
      <c r="F2529"/>
      <c r="G2529"/>
      <c r="H2529"/>
      <c r="I2529"/>
      <c r="J2529"/>
    </row>
    <row r="2530" spans="1:10" x14ac:dyDescent="0.2">
      <c r="A2530" s="27"/>
      <c r="C2530"/>
      <c r="D2530"/>
      <c r="E2530"/>
      <c r="F2530"/>
      <c r="G2530"/>
      <c r="H2530"/>
      <c r="I2530"/>
      <c r="J2530"/>
    </row>
    <row r="2531" spans="1:10" x14ac:dyDescent="0.2">
      <c r="A2531" s="27"/>
      <c r="C2531"/>
      <c r="D2531"/>
      <c r="E2531"/>
      <c r="F2531"/>
      <c r="G2531"/>
      <c r="H2531"/>
      <c r="I2531"/>
      <c r="J2531"/>
    </row>
    <row r="2532" spans="1:10" x14ac:dyDescent="0.2">
      <c r="A2532" s="27"/>
      <c r="C2532"/>
      <c r="D2532"/>
      <c r="E2532"/>
      <c r="F2532"/>
      <c r="G2532"/>
      <c r="H2532"/>
      <c r="I2532"/>
      <c r="J2532"/>
    </row>
    <row r="2533" spans="1:10" x14ac:dyDescent="0.2">
      <c r="A2533" s="27"/>
      <c r="C2533"/>
      <c r="D2533"/>
      <c r="E2533"/>
      <c r="F2533"/>
      <c r="G2533"/>
      <c r="H2533"/>
      <c r="I2533"/>
      <c r="J2533"/>
    </row>
    <row r="2534" spans="1:10" x14ac:dyDescent="0.2">
      <c r="A2534" s="27"/>
      <c r="C2534"/>
      <c r="D2534"/>
      <c r="E2534"/>
      <c r="F2534"/>
      <c r="G2534"/>
      <c r="H2534"/>
      <c r="I2534"/>
      <c r="J2534"/>
    </row>
    <row r="2535" spans="1:10" x14ac:dyDescent="0.2">
      <c r="A2535" s="27"/>
      <c r="C2535"/>
      <c r="D2535"/>
      <c r="E2535"/>
      <c r="F2535"/>
      <c r="G2535"/>
      <c r="H2535"/>
      <c r="I2535"/>
      <c r="J2535"/>
    </row>
    <row r="2536" spans="1:10" x14ac:dyDescent="0.2">
      <c r="A2536" s="27"/>
      <c r="C2536"/>
      <c r="D2536"/>
      <c r="E2536"/>
      <c r="F2536"/>
      <c r="G2536"/>
      <c r="H2536"/>
      <c r="I2536"/>
      <c r="J2536"/>
    </row>
    <row r="2537" spans="1:10" x14ac:dyDescent="0.2">
      <c r="A2537" s="27"/>
      <c r="C2537"/>
      <c r="D2537"/>
      <c r="E2537"/>
      <c r="F2537"/>
      <c r="G2537"/>
      <c r="H2537"/>
      <c r="I2537"/>
      <c r="J2537"/>
    </row>
    <row r="2538" spans="1:10" x14ac:dyDescent="0.2">
      <c r="A2538" s="27"/>
      <c r="C2538"/>
      <c r="D2538"/>
      <c r="E2538"/>
      <c r="F2538"/>
      <c r="G2538"/>
      <c r="H2538"/>
      <c r="I2538"/>
      <c r="J2538"/>
    </row>
    <row r="2539" spans="1:10" x14ac:dyDescent="0.2">
      <c r="A2539" s="27"/>
      <c r="C2539"/>
      <c r="D2539"/>
      <c r="E2539"/>
      <c r="F2539"/>
      <c r="G2539"/>
      <c r="H2539"/>
      <c r="I2539"/>
      <c r="J2539"/>
    </row>
    <row r="2540" spans="1:10" x14ac:dyDescent="0.2">
      <c r="A2540" s="27"/>
      <c r="C2540"/>
      <c r="D2540"/>
      <c r="E2540"/>
      <c r="F2540"/>
      <c r="G2540"/>
      <c r="H2540"/>
      <c r="I2540"/>
      <c r="J2540"/>
    </row>
    <row r="2541" spans="1:10" x14ac:dyDescent="0.2">
      <c r="A2541" s="27"/>
      <c r="C2541"/>
      <c r="D2541"/>
      <c r="E2541"/>
      <c r="F2541"/>
      <c r="G2541"/>
      <c r="H2541"/>
      <c r="I2541"/>
      <c r="J2541"/>
    </row>
    <row r="2542" spans="1:10" x14ac:dyDescent="0.2">
      <c r="A2542" s="27"/>
      <c r="C2542"/>
      <c r="D2542"/>
      <c r="E2542"/>
      <c r="F2542"/>
      <c r="G2542"/>
      <c r="H2542"/>
      <c r="I2542"/>
      <c r="J2542"/>
    </row>
    <row r="2543" spans="1:10" x14ac:dyDescent="0.2">
      <c r="A2543" s="27"/>
      <c r="C2543"/>
      <c r="D2543"/>
      <c r="E2543"/>
      <c r="F2543"/>
      <c r="G2543"/>
      <c r="H2543"/>
      <c r="I2543"/>
      <c r="J2543"/>
    </row>
    <row r="2544" spans="1:10" x14ac:dyDescent="0.2">
      <c r="A2544" s="27"/>
      <c r="C2544"/>
      <c r="D2544"/>
      <c r="E2544"/>
      <c r="F2544"/>
      <c r="G2544"/>
      <c r="H2544"/>
      <c r="I2544"/>
      <c r="J2544"/>
    </row>
    <row r="2545" spans="1:10" x14ac:dyDescent="0.2">
      <c r="A2545" s="27"/>
      <c r="C2545"/>
      <c r="D2545"/>
      <c r="E2545"/>
      <c r="F2545"/>
      <c r="G2545"/>
      <c r="H2545"/>
      <c r="I2545"/>
      <c r="J2545"/>
    </row>
    <row r="2546" spans="1:10" x14ac:dyDescent="0.2">
      <c r="A2546" s="27"/>
      <c r="C2546"/>
      <c r="D2546"/>
      <c r="E2546"/>
      <c r="F2546"/>
      <c r="G2546"/>
      <c r="H2546"/>
      <c r="I2546"/>
      <c r="J2546"/>
    </row>
    <row r="2547" spans="1:10" x14ac:dyDescent="0.2">
      <c r="A2547" s="27"/>
      <c r="C2547"/>
      <c r="D2547"/>
      <c r="E2547"/>
      <c r="F2547"/>
      <c r="G2547"/>
      <c r="H2547"/>
      <c r="I2547"/>
      <c r="J2547"/>
    </row>
    <row r="2548" spans="1:10" x14ac:dyDescent="0.2">
      <c r="A2548" s="27"/>
      <c r="C2548"/>
      <c r="D2548"/>
      <c r="E2548"/>
      <c r="F2548"/>
      <c r="G2548"/>
      <c r="H2548"/>
      <c r="I2548"/>
      <c r="J2548"/>
    </row>
    <row r="2549" spans="1:10" x14ac:dyDescent="0.2">
      <c r="A2549" s="27"/>
      <c r="C2549"/>
      <c r="D2549"/>
      <c r="E2549"/>
      <c r="F2549"/>
      <c r="G2549"/>
      <c r="H2549"/>
      <c r="I2549"/>
      <c r="J2549"/>
    </row>
    <row r="2550" spans="1:10" x14ac:dyDescent="0.2">
      <c r="A2550" s="27"/>
      <c r="C2550"/>
      <c r="D2550"/>
      <c r="E2550"/>
      <c r="F2550"/>
      <c r="G2550"/>
      <c r="H2550"/>
      <c r="I2550"/>
      <c r="J2550"/>
    </row>
    <row r="2551" spans="1:10" x14ac:dyDescent="0.2">
      <c r="A2551" s="27"/>
      <c r="C2551"/>
      <c r="D2551"/>
      <c r="E2551"/>
      <c r="F2551"/>
      <c r="G2551"/>
      <c r="H2551"/>
      <c r="I2551"/>
      <c r="J2551"/>
    </row>
    <row r="2552" spans="1:10" x14ac:dyDescent="0.2">
      <c r="A2552" s="27"/>
      <c r="C2552"/>
      <c r="D2552"/>
      <c r="E2552"/>
      <c r="F2552"/>
      <c r="G2552"/>
      <c r="H2552"/>
      <c r="I2552"/>
      <c r="J2552"/>
    </row>
    <row r="2553" spans="1:10" x14ac:dyDescent="0.2">
      <c r="A2553" s="27"/>
      <c r="C2553"/>
      <c r="D2553"/>
      <c r="E2553"/>
      <c r="F2553"/>
      <c r="G2553"/>
      <c r="H2553"/>
      <c r="I2553"/>
      <c r="J2553"/>
    </row>
    <row r="2554" spans="1:10" x14ac:dyDescent="0.2">
      <c r="A2554" s="27"/>
      <c r="C2554"/>
      <c r="D2554"/>
      <c r="E2554"/>
      <c r="F2554"/>
      <c r="G2554"/>
      <c r="H2554"/>
      <c r="I2554"/>
      <c r="J2554"/>
    </row>
    <row r="2555" spans="1:10" x14ac:dyDescent="0.2">
      <c r="A2555" s="27"/>
      <c r="C2555"/>
      <c r="D2555"/>
      <c r="E2555"/>
      <c r="F2555"/>
      <c r="G2555"/>
      <c r="H2555"/>
      <c r="I2555"/>
      <c r="J2555"/>
    </row>
    <row r="2556" spans="1:10" x14ac:dyDescent="0.2">
      <c r="A2556" s="27"/>
      <c r="C2556"/>
      <c r="D2556"/>
      <c r="E2556"/>
      <c r="F2556"/>
      <c r="G2556"/>
      <c r="H2556"/>
      <c r="I2556"/>
      <c r="J2556"/>
    </row>
    <row r="2557" spans="1:10" x14ac:dyDescent="0.2">
      <c r="A2557" s="27"/>
      <c r="C2557"/>
      <c r="D2557"/>
      <c r="E2557"/>
      <c r="F2557"/>
      <c r="G2557"/>
      <c r="H2557"/>
      <c r="I2557"/>
      <c r="J2557"/>
    </row>
    <row r="2558" spans="1:10" x14ac:dyDescent="0.2">
      <c r="A2558" s="27"/>
      <c r="C2558"/>
      <c r="D2558"/>
      <c r="E2558"/>
      <c r="F2558"/>
      <c r="G2558"/>
      <c r="H2558"/>
      <c r="I2558"/>
      <c r="J2558"/>
    </row>
    <row r="2559" spans="1:10" x14ac:dyDescent="0.2">
      <c r="A2559" s="27"/>
      <c r="C2559"/>
      <c r="D2559"/>
      <c r="E2559"/>
      <c r="F2559"/>
      <c r="G2559"/>
      <c r="H2559"/>
      <c r="I2559"/>
      <c r="J2559"/>
    </row>
    <row r="2560" spans="1:10" x14ac:dyDescent="0.2">
      <c r="A2560" s="27"/>
      <c r="C2560"/>
      <c r="D2560"/>
      <c r="E2560"/>
      <c r="F2560"/>
      <c r="G2560"/>
      <c r="H2560"/>
      <c r="I2560"/>
      <c r="J2560"/>
    </row>
    <row r="2561" spans="1:10" x14ac:dyDescent="0.2">
      <c r="A2561" s="27"/>
      <c r="C2561"/>
      <c r="D2561"/>
      <c r="E2561"/>
      <c r="F2561"/>
      <c r="G2561"/>
      <c r="H2561"/>
      <c r="I2561"/>
      <c r="J2561"/>
    </row>
    <row r="2562" spans="1:10" x14ac:dyDescent="0.2">
      <c r="A2562" s="27"/>
      <c r="C2562"/>
      <c r="D2562"/>
      <c r="E2562"/>
      <c r="F2562"/>
      <c r="G2562"/>
      <c r="H2562"/>
      <c r="I2562"/>
      <c r="J2562"/>
    </row>
    <row r="2563" spans="1:10" x14ac:dyDescent="0.2">
      <c r="A2563" s="27"/>
      <c r="C2563"/>
      <c r="D2563"/>
      <c r="E2563"/>
      <c r="F2563"/>
      <c r="G2563"/>
      <c r="H2563"/>
      <c r="I2563"/>
      <c r="J2563"/>
    </row>
    <row r="2564" spans="1:10" x14ac:dyDescent="0.2">
      <c r="A2564" s="27"/>
      <c r="C2564"/>
      <c r="D2564"/>
      <c r="E2564"/>
      <c r="F2564"/>
      <c r="G2564"/>
      <c r="H2564"/>
      <c r="I2564"/>
      <c r="J2564"/>
    </row>
    <row r="2565" spans="1:10" x14ac:dyDescent="0.2">
      <c r="A2565" s="27"/>
      <c r="C2565"/>
      <c r="D2565"/>
      <c r="E2565"/>
      <c r="F2565"/>
      <c r="G2565"/>
      <c r="H2565"/>
      <c r="I2565"/>
      <c r="J2565"/>
    </row>
    <row r="2566" spans="1:10" x14ac:dyDescent="0.2">
      <c r="A2566" s="27"/>
      <c r="C2566"/>
      <c r="D2566"/>
      <c r="E2566"/>
      <c r="F2566"/>
      <c r="G2566"/>
      <c r="H2566"/>
      <c r="I2566"/>
      <c r="J2566"/>
    </row>
    <row r="2567" spans="1:10" x14ac:dyDescent="0.2">
      <c r="A2567" s="27"/>
      <c r="C2567"/>
      <c r="D2567"/>
      <c r="E2567"/>
      <c r="F2567"/>
      <c r="G2567"/>
      <c r="H2567"/>
      <c r="I2567"/>
      <c r="J2567"/>
    </row>
    <row r="2568" spans="1:10" x14ac:dyDescent="0.2">
      <c r="A2568" s="27"/>
      <c r="C2568"/>
      <c r="D2568"/>
      <c r="E2568"/>
      <c r="F2568"/>
      <c r="G2568"/>
      <c r="H2568"/>
      <c r="I2568"/>
      <c r="J2568"/>
    </row>
    <row r="2569" spans="1:10" x14ac:dyDescent="0.2">
      <c r="A2569" s="27"/>
      <c r="C2569"/>
      <c r="D2569"/>
      <c r="E2569"/>
      <c r="F2569"/>
      <c r="G2569"/>
      <c r="H2569"/>
      <c r="I2569"/>
      <c r="J2569"/>
    </row>
    <row r="2570" spans="1:10" x14ac:dyDescent="0.2">
      <c r="A2570" s="27"/>
      <c r="C2570"/>
      <c r="D2570"/>
      <c r="E2570"/>
      <c r="F2570"/>
      <c r="G2570"/>
      <c r="H2570"/>
      <c r="I2570"/>
      <c r="J2570"/>
    </row>
    <row r="2571" spans="1:10" x14ac:dyDescent="0.2">
      <c r="A2571" s="27"/>
      <c r="C2571"/>
      <c r="D2571"/>
      <c r="E2571"/>
      <c r="F2571"/>
      <c r="G2571"/>
      <c r="H2571"/>
      <c r="I2571"/>
      <c r="J2571"/>
    </row>
    <row r="2572" spans="1:10" x14ac:dyDescent="0.2">
      <c r="A2572" s="27"/>
      <c r="C2572"/>
      <c r="D2572"/>
      <c r="E2572"/>
      <c r="F2572"/>
      <c r="G2572"/>
      <c r="H2572"/>
      <c r="I2572"/>
      <c r="J2572"/>
    </row>
    <row r="2573" spans="1:10" x14ac:dyDescent="0.2">
      <c r="A2573" s="27"/>
      <c r="C2573"/>
      <c r="D2573"/>
      <c r="E2573"/>
      <c r="F2573"/>
      <c r="G2573"/>
      <c r="H2573"/>
      <c r="I2573"/>
      <c r="J2573"/>
    </row>
    <row r="2574" spans="1:10" x14ac:dyDescent="0.2">
      <c r="A2574" s="27"/>
      <c r="C2574"/>
      <c r="D2574"/>
      <c r="E2574"/>
      <c r="F2574"/>
      <c r="G2574"/>
      <c r="H2574"/>
      <c r="I2574"/>
      <c r="J2574"/>
    </row>
    <row r="2575" spans="1:10" x14ac:dyDescent="0.2">
      <c r="A2575" s="27"/>
      <c r="C2575"/>
      <c r="D2575"/>
      <c r="E2575"/>
      <c r="F2575"/>
      <c r="G2575"/>
      <c r="H2575"/>
      <c r="I2575"/>
      <c r="J2575"/>
    </row>
    <row r="2576" spans="1:10" x14ac:dyDescent="0.2">
      <c r="A2576" s="27"/>
      <c r="C2576"/>
      <c r="D2576"/>
      <c r="E2576"/>
      <c r="F2576"/>
      <c r="G2576"/>
      <c r="H2576"/>
      <c r="I2576"/>
      <c r="J2576"/>
    </row>
    <row r="2577" spans="1:10" x14ac:dyDescent="0.2">
      <c r="A2577" s="27"/>
      <c r="C2577"/>
      <c r="D2577"/>
      <c r="E2577"/>
      <c r="F2577"/>
      <c r="G2577"/>
      <c r="H2577"/>
      <c r="I2577"/>
      <c r="J2577"/>
    </row>
    <row r="2578" spans="1:10" x14ac:dyDescent="0.2">
      <c r="A2578" s="27"/>
      <c r="C2578"/>
      <c r="D2578"/>
      <c r="E2578"/>
      <c r="F2578"/>
      <c r="G2578"/>
      <c r="H2578"/>
      <c r="I2578"/>
      <c r="J2578"/>
    </row>
    <row r="2579" spans="1:10" x14ac:dyDescent="0.2">
      <c r="A2579" s="27"/>
      <c r="C2579"/>
      <c r="D2579"/>
      <c r="E2579"/>
      <c r="F2579"/>
      <c r="G2579"/>
      <c r="H2579"/>
      <c r="I2579"/>
      <c r="J2579"/>
    </row>
    <row r="2580" spans="1:10" x14ac:dyDescent="0.2">
      <c r="A2580" s="27"/>
      <c r="C2580"/>
      <c r="D2580"/>
      <c r="E2580"/>
      <c r="F2580"/>
      <c r="G2580"/>
      <c r="H2580"/>
      <c r="I2580"/>
      <c r="J2580"/>
    </row>
    <row r="2581" spans="1:10" x14ac:dyDescent="0.2">
      <c r="A2581" s="27"/>
      <c r="C2581"/>
      <c r="D2581"/>
      <c r="E2581"/>
      <c r="F2581"/>
      <c r="G2581"/>
      <c r="H2581"/>
      <c r="I2581"/>
      <c r="J2581"/>
    </row>
    <row r="2582" spans="1:10" x14ac:dyDescent="0.2">
      <c r="A2582" s="27"/>
      <c r="C2582"/>
      <c r="D2582"/>
      <c r="E2582"/>
      <c r="F2582"/>
      <c r="G2582"/>
      <c r="H2582"/>
      <c r="I2582"/>
      <c r="J2582"/>
    </row>
    <row r="2583" spans="1:10" x14ac:dyDescent="0.2">
      <c r="A2583" s="27"/>
      <c r="C2583"/>
      <c r="D2583"/>
      <c r="E2583"/>
      <c r="F2583"/>
      <c r="G2583"/>
      <c r="H2583"/>
      <c r="I2583"/>
      <c r="J2583"/>
    </row>
    <row r="2584" spans="1:10" x14ac:dyDescent="0.2">
      <c r="A2584" s="27"/>
      <c r="C2584"/>
      <c r="D2584"/>
      <c r="E2584"/>
      <c r="F2584"/>
      <c r="G2584"/>
      <c r="H2584"/>
      <c r="I2584"/>
      <c r="J2584"/>
    </row>
    <row r="2585" spans="1:10" x14ac:dyDescent="0.2">
      <c r="A2585" s="27"/>
      <c r="C2585"/>
      <c r="D2585"/>
      <c r="E2585"/>
      <c r="F2585"/>
      <c r="G2585"/>
      <c r="H2585"/>
      <c r="I2585"/>
      <c r="J2585"/>
    </row>
    <row r="2586" spans="1:10" x14ac:dyDescent="0.2">
      <c r="A2586" s="27"/>
      <c r="C2586"/>
      <c r="D2586"/>
      <c r="E2586"/>
      <c r="F2586"/>
      <c r="G2586"/>
      <c r="H2586"/>
      <c r="I2586"/>
      <c r="J2586"/>
    </row>
    <row r="2587" spans="1:10" x14ac:dyDescent="0.2">
      <c r="A2587" s="27"/>
      <c r="C2587"/>
      <c r="D2587"/>
      <c r="E2587"/>
      <c r="F2587"/>
      <c r="G2587"/>
      <c r="H2587"/>
      <c r="I2587"/>
      <c r="J2587"/>
    </row>
    <row r="2588" spans="1:10" x14ac:dyDescent="0.2">
      <c r="A2588" s="27"/>
      <c r="C2588"/>
      <c r="D2588"/>
      <c r="E2588"/>
      <c r="F2588"/>
      <c r="G2588"/>
      <c r="H2588"/>
      <c r="I2588"/>
      <c r="J2588"/>
    </row>
    <row r="2589" spans="1:10" x14ac:dyDescent="0.2">
      <c r="A2589" s="27"/>
      <c r="C2589"/>
      <c r="D2589"/>
      <c r="E2589"/>
      <c r="F2589"/>
      <c r="G2589"/>
      <c r="H2589"/>
      <c r="I2589"/>
      <c r="J2589"/>
    </row>
    <row r="2590" spans="1:10" x14ac:dyDescent="0.2">
      <c r="A2590" s="27"/>
      <c r="C2590"/>
      <c r="D2590"/>
      <c r="E2590"/>
      <c r="F2590"/>
      <c r="G2590"/>
      <c r="H2590"/>
      <c r="I2590"/>
      <c r="J2590"/>
    </row>
    <row r="2591" spans="1:10" x14ac:dyDescent="0.2">
      <c r="A2591" s="27"/>
      <c r="C2591"/>
      <c r="D2591"/>
      <c r="E2591"/>
      <c r="F2591"/>
      <c r="G2591"/>
      <c r="H2591"/>
      <c r="I2591"/>
      <c r="J2591"/>
    </row>
    <row r="2592" spans="1:10" x14ac:dyDescent="0.2">
      <c r="A2592" s="27"/>
      <c r="C2592"/>
      <c r="D2592"/>
      <c r="E2592"/>
      <c r="F2592"/>
      <c r="G2592"/>
      <c r="H2592"/>
      <c r="I2592"/>
      <c r="J2592"/>
    </row>
    <row r="2593" spans="1:10" x14ac:dyDescent="0.2">
      <c r="A2593" s="27"/>
      <c r="C2593"/>
      <c r="D2593"/>
      <c r="E2593"/>
      <c r="F2593"/>
      <c r="G2593"/>
      <c r="H2593"/>
      <c r="I2593"/>
      <c r="J2593"/>
    </row>
    <row r="2594" spans="1:10" x14ac:dyDescent="0.2">
      <c r="A2594" s="27"/>
      <c r="C2594"/>
      <c r="D2594"/>
      <c r="E2594"/>
      <c r="F2594"/>
      <c r="G2594"/>
      <c r="H2594"/>
      <c r="I2594"/>
      <c r="J2594"/>
    </row>
    <row r="2595" spans="1:10" x14ac:dyDescent="0.2">
      <c r="A2595" s="27"/>
      <c r="C2595"/>
      <c r="D2595"/>
      <c r="E2595"/>
      <c r="F2595"/>
      <c r="G2595"/>
      <c r="H2595"/>
      <c r="I2595"/>
      <c r="J2595"/>
    </row>
    <row r="2596" spans="1:10" x14ac:dyDescent="0.2">
      <c r="A2596" s="27"/>
      <c r="C2596"/>
      <c r="D2596"/>
      <c r="E2596"/>
      <c r="F2596"/>
      <c r="G2596"/>
      <c r="H2596"/>
      <c r="I2596"/>
      <c r="J2596"/>
    </row>
    <row r="2597" spans="1:10" x14ac:dyDescent="0.2">
      <c r="A2597" s="27"/>
      <c r="C2597"/>
      <c r="D2597"/>
      <c r="E2597"/>
      <c r="F2597"/>
      <c r="G2597"/>
      <c r="H2597"/>
      <c r="I2597"/>
      <c r="J2597"/>
    </row>
    <row r="2598" spans="1:10" x14ac:dyDescent="0.2">
      <c r="A2598" s="27"/>
      <c r="C2598"/>
      <c r="D2598"/>
      <c r="E2598"/>
      <c r="F2598"/>
      <c r="G2598"/>
      <c r="H2598"/>
      <c r="I2598"/>
      <c r="J2598"/>
    </row>
    <row r="2599" spans="1:10" x14ac:dyDescent="0.2">
      <c r="A2599" s="27"/>
      <c r="C2599"/>
      <c r="D2599"/>
      <c r="E2599"/>
      <c r="F2599"/>
      <c r="G2599"/>
      <c r="H2599"/>
      <c r="I2599"/>
      <c r="J2599"/>
    </row>
    <row r="2600" spans="1:10" x14ac:dyDescent="0.2">
      <c r="A2600" s="27"/>
      <c r="C2600"/>
      <c r="D2600"/>
      <c r="E2600"/>
      <c r="F2600"/>
      <c r="G2600"/>
      <c r="H2600"/>
      <c r="I2600"/>
      <c r="J2600"/>
    </row>
    <row r="2601" spans="1:10" x14ac:dyDescent="0.2">
      <c r="A2601" s="27"/>
      <c r="C2601"/>
      <c r="D2601"/>
      <c r="E2601"/>
      <c r="F2601"/>
      <c r="G2601"/>
      <c r="H2601"/>
      <c r="I2601"/>
      <c r="J2601"/>
    </row>
    <row r="2602" spans="1:10" x14ac:dyDescent="0.2">
      <c r="A2602" s="27"/>
      <c r="C2602"/>
      <c r="D2602"/>
      <c r="E2602"/>
      <c r="F2602"/>
      <c r="G2602"/>
      <c r="H2602"/>
      <c r="I2602"/>
      <c r="J2602"/>
    </row>
    <row r="2603" spans="1:10" x14ac:dyDescent="0.2">
      <c r="A2603" s="27"/>
      <c r="C2603"/>
      <c r="D2603"/>
      <c r="E2603"/>
      <c r="F2603"/>
      <c r="G2603"/>
      <c r="H2603"/>
      <c r="I2603"/>
      <c r="J2603"/>
    </row>
    <row r="2604" spans="1:10" x14ac:dyDescent="0.2">
      <c r="A2604" s="27"/>
      <c r="C2604"/>
      <c r="D2604"/>
      <c r="E2604"/>
      <c r="F2604"/>
      <c r="G2604"/>
      <c r="H2604"/>
      <c r="I2604"/>
      <c r="J2604"/>
    </row>
    <row r="2605" spans="1:10" x14ac:dyDescent="0.2">
      <c r="A2605" s="27"/>
      <c r="C2605"/>
      <c r="D2605"/>
      <c r="E2605"/>
      <c r="F2605"/>
      <c r="G2605"/>
      <c r="H2605"/>
      <c r="I2605"/>
      <c r="J2605"/>
    </row>
    <row r="2606" spans="1:10" x14ac:dyDescent="0.2">
      <c r="A2606" s="27"/>
      <c r="C2606"/>
      <c r="D2606"/>
      <c r="E2606"/>
      <c r="F2606"/>
      <c r="G2606"/>
      <c r="H2606"/>
      <c r="I2606"/>
      <c r="J2606"/>
    </row>
    <row r="2607" spans="1:10" x14ac:dyDescent="0.2">
      <c r="A2607" s="27"/>
      <c r="C2607"/>
      <c r="D2607"/>
      <c r="E2607"/>
      <c r="F2607"/>
      <c r="G2607"/>
      <c r="H2607"/>
      <c r="I2607"/>
      <c r="J2607"/>
    </row>
    <row r="2608" spans="1:10" x14ac:dyDescent="0.2">
      <c r="A2608" s="27"/>
      <c r="C2608"/>
      <c r="D2608"/>
      <c r="E2608"/>
      <c r="F2608"/>
      <c r="G2608"/>
      <c r="H2608"/>
      <c r="I2608"/>
      <c r="J2608"/>
    </row>
    <row r="2609" spans="1:10" x14ac:dyDescent="0.2">
      <c r="A2609" s="27"/>
      <c r="C2609"/>
      <c r="D2609"/>
      <c r="E2609"/>
      <c r="F2609"/>
      <c r="G2609"/>
      <c r="H2609"/>
      <c r="I2609"/>
      <c r="J2609"/>
    </row>
    <row r="2610" spans="1:10" x14ac:dyDescent="0.2">
      <c r="A2610" s="27"/>
      <c r="C2610"/>
      <c r="D2610"/>
      <c r="E2610"/>
      <c r="F2610"/>
      <c r="G2610"/>
      <c r="H2610"/>
      <c r="I2610"/>
      <c r="J2610"/>
    </row>
    <row r="2611" spans="1:10" x14ac:dyDescent="0.2">
      <c r="A2611" s="27"/>
      <c r="C2611"/>
      <c r="D2611"/>
      <c r="E2611"/>
      <c r="F2611"/>
      <c r="G2611"/>
      <c r="H2611"/>
      <c r="I2611"/>
      <c r="J2611"/>
    </row>
    <row r="2612" spans="1:10" x14ac:dyDescent="0.2">
      <c r="A2612" s="27"/>
      <c r="C2612"/>
      <c r="D2612"/>
      <c r="E2612"/>
      <c r="F2612"/>
      <c r="G2612"/>
      <c r="H2612"/>
      <c r="I2612"/>
      <c r="J2612"/>
    </row>
    <row r="2613" spans="1:10" x14ac:dyDescent="0.2">
      <c r="A2613" s="27"/>
      <c r="C2613"/>
      <c r="D2613"/>
      <c r="E2613"/>
      <c r="F2613"/>
      <c r="G2613"/>
      <c r="H2613"/>
      <c r="I2613"/>
      <c r="J2613"/>
    </row>
    <row r="2614" spans="1:10" x14ac:dyDescent="0.2">
      <c r="A2614" s="27"/>
      <c r="C2614"/>
      <c r="D2614"/>
      <c r="E2614"/>
      <c r="F2614"/>
      <c r="G2614"/>
      <c r="H2614"/>
      <c r="I2614"/>
      <c r="J2614"/>
    </row>
    <row r="2615" spans="1:10" x14ac:dyDescent="0.2">
      <c r="A2615" s="27"/>
      <c r="C2615"/>
      <c r="D2615"/>
      <c r="E2615"/>
      <c r="F2615"/>
      <c r="G2615"/>
      <c r="H2615"/>
      <c r="I2615"/>
      <c r="J2615"/>
    </row>
    <row r="2616" spans="1:10" x14ac:dyDescent="0.2">
      <c r="A2616" s="27"/>
      <c r="C2616"/>
      <c r="D2616"/>
      <c r="E2616"/>
      <c r="F2616"/>
      <c r="G2616"/>
      <c r="H2616"/>
      <c r="I2616"/>
      <c r="J2616"/>
    </row>
    <row r="2617" spans="1:10" x14ac:dyDescent="0.2">
      <c r="A2617" s="27"/>
      <c r="C2617"/>
      <c r="D2617"/>
      <c r="E2617"/>
      <c r="F2617"/>
      <c r="G2617"/>
      <c r="H2617"/>
      <c r="I2617"/>
      <c r="J2617"/>
    </row>
    <row r="2618" spans="1:10" x14ac:dyDescent="0.2">
      <c r="A2618" s="27"/>
      <c r="C2618"/>
      <c r="D2618"/>
      <c r="E2618"/>
      <c r="F2618"/>
      <c r="G2618"/>
      <c r="H2618"/>
      <c r="I2618"/>
      <c r="J2618"/>
    </row>
    <row r="2619" spans="1:10" x14ac:dyDescent="0.2">
      <c r="A2619" s="27"/>
      <c r="C2619"/>
      <c r="D2619"/>
      <c r="E2619"/>
      <c r="F2619"/>
      <c r="G2619"/>
      <c r="H2619"/>
      <c r="I2619"/>
      <c r="J2619"/>
    </row>
    <row r="2620" spans="1:10" x14ac:dyDescent="0.2">
      <c r="A2620" s="27"/>
      <c r="C2620"/>
      <c r="D2620"/>
      <c r="E2620"/>
      <c r="F2620"/>
      <c r="G2620"/>
      <c r="H2620"/>
      <c r="I2620"/>
      <c r="J2620"/>
    </row>
    <row r="2621" spans="1:10" x14ac:dyDescent="0.2">
      <c r="A2621" s="27"/>
      <c r="C2621"/>
      <c r="D2621"/>
      <c r="E2621"/>
      <c r="F2621"/>
      <c r="G2621"/>
      <c r="H2621"/>
      <c r="I2621"/>
      <c r="J2621"/>
    </row>
    <row r="2622" spans="1:10" x14ac:dyDescent="0.2">
      <c r="A2622" s="27"/>
      <c r="C2622"/>
      <c r="D2622"/>
      <c r="E2622"/>
      <c r="F2622"/>
      <c r="G2622"/>
      <c r="H2622"/>
      <c r="I2622"/>
      <c r="J2622"/>
    </row>
    <row r="2623" spans="1:10" x14ac:dyDescent="0.2">
      <c r="A2623" s="27"/>
      <c r="C2623"/>
      <c r="D2623"/>
      <c r="E2623"/>
      <c r="F2623"/>
      <c r="G2623"/>
      <c r="H2623"/>
      <c r="I2623"/>
      <c r="J2623"/>
    </row>
    <row r="2624" spans="1:10" x14ac:dyDescent="0.2">
      <c r="A2624" s="27"/>
      <c r="C2624"/>
      <c r="D2624"/>
      <c r="E2624"/>
      <c r="F2624"/>
      <c r="G2624"/>
      <c r="H2624"/>
      <c r="I2624"/>
      <c r="J2624"/>
    </row>
    <row r="2625" spans="1:10" x14ac:dyDescent="0.2">
      <c r="A2625" s="27"/>
      <c r="C2625"/>
      <c r="D2625"/>
      <c r="E2625"/>
      <c r="F2625"/>
      <c r="G2625"/>
      <c r="H2625"/>
      <c r="I2625"/>
      <c r="J2625"/>
    </row>
    <row r="2626" spans="1:10" x14ac:dyDescent="0.2">
      <c r="A2626" s="27"/>
      <c r="C2626"/>
      <c r="D2626"/>
      <c r="E2626"/>
      <c r="F2626"/>
      <c r="G2626"/>
      <c r="H2626"/>
      <c r="I2626"/>
      <c r="J2626"/>
    </row>
    <row r="2627" spans="1:10" x14ac:dyDescent="0.2">
      <c r="A2627" s="27"/>
      <c r="C2627"/>
      <c r="D2627"/>
      <c r="E2627"/>
      <c r="F2627"/>
      <c r="G2627"/>
      <c r="H2627"/>
      <c r="I2627"/>
      <c r="J2627"/>
    </row>
    <row r="2628" spans="1:10" x14ac:dyDescent="0.2">
      <c r="A2628" s="27"/>
      <c r="C2628"/>
      <c r="D2628"/>
      <c r="E2628"/>
      <c r="F2628"/>
      <c r="G2628"/>
      <c r="H2628"/>
      <c r="I2628"/>
      <c r="J2628"/>
    </row>
    <row r="2629" spans="1:10" x14ac:dyDescent="0.2">
      <c r="A2629" s="27"/>
      <c r="C2629"/>
      <c r="D2629"/>
      <c r="E2629"/>
      <c r="F2629"/>
      <c r="G2629"/>
      <c r="H2629"/>
      <c r="I2629"/>
      <c r="J2629"/>
    </row>
    <row r="2630" spans="1:10" x14ac:dyDescent="0.2">
      <c r="A2630" s="27"/>
      <c r="C2630"/>
      <c r="D2630"/>
      <c r="E2630"/>
      <c r="F2630"/>
      <c r="G2630"/>
      <c r="H2630"/>
      <c r="I2630"/>
      <c r="J2630"/>
    </row>
    <row r="2631" spans="1:10" x14ac:dyDescent="0.2">
      <c r="A2631" s="27"/>
      <c r="C2631"/>
      <c r="D2631"/>
      <c r="E2631"/>
      <c r="F2631"/>
      <c r="G2631"/>
      <c r="H2631"/>
      <c r="I2631"/>
      <c r="J2631"/>
    </row>
    <row r="2632" spans="1:10" x14ac:dyDescent="0.2">
      <c r="A2632" s="27"/>
      <c r="C2632"/>
      <c r="D2632"/>
      <c r="E2632"/>
      <c r="F2632"/>
      <c r="G2632"/>
      <c r="H2632"/>
      <c r="I2632"/>
      <c r="J2632"/>
    </row>
    <row r="2633" spans="1:10" x14ac:dyDescent="0.2">
      <c r="A2633" s="27"/>
      <c r="C2633"/>
      <c r="D2633"/>
      <c r="E2633"/>
      <c r="F2633"/>
      <c r="G2633"/>
      <c r="H2633"/>
      <c r="I2633"/>
      <c r="J2633"/>
    </row>
    <row r="2634" spans="1:10" x14ac:dyDescent="0.2">
      <c r="A2634" s="27"/>
      <c r="C2634"/>
      <c r="D2634"/>
      <c r="E2634"/>
      <c r="F2634"/>
      <c r="G2634"/>
      <c r="H2634"/>
      <c r="I2634"/>
      <c r="J2634"/>
    </row>
    <row r="2635" spans="1:10" x14ac:dyDescent="0.2">
      <c r="A2635" s="27"/>
      <c r="C2635"/>
      <c r="D2635"/>
      <c r="E2635"/>
      <c r="F2635"/>
      <c r="G2635"/>
      <c r="H2635"/>
      <c r="I2635"/>
      <c r="J2635"/>
    </row>
    <row r="2636" spans="1:10" x14ac:dyDescent="0.2">
      <c r="A2636" s="27"/>
      <c r="C2636"/>
      <c r="D2636"/>
      <c r="E2636"/>
      <c r="F2636"/>
      <c r="G2636"/>
      <c r="H2636"/>
      <c r="I2636"/>
      <c r="J2636"/>
    </row>
    <row r="2637" spans="1:10" x14ac:dyDescent="0.2">
      <c r="A2637" s="27"/>
      <c r="C2637"/>
      <c r="D2637"/>
      <c r="E2637"/>
      <c r="F2637"/>
      <c r="G2637"/>
      <c r="H2637"/>
      <c r="I2637"/>
      <c r="J2637"/>
    </row>
    <row r="2638" spans="1:10" x14ac:dyDescent="0.2">
      <c r="A2638" s="27"/>
      <c r="C2638"/>
      <c r="D2638"/>
      <c r="E2638"/>
      <c r="F2638"/>
      <c r="G2638"/>
      <c r="H2638"/>
      <c r="I2638"/>
      <c r="J2638"/>
    </row>
    <row r="2639" spans="1:10" x14ac:dyDescent="0.2">
      <c r="A2639" s="27"/>
      <c r="C2639"/>
      <c r="D2639"/>
      <c r="E2639"/>
      <c r="F2639"/>
      <c r="G2639"/>
      <c r="H2639"/>
      <c r="I2639"/>
      <c r="J2639"/>
    </row>
    <row r="2640" spans="1:10" x14ac:dyDescent="0.2">
      <c r="A2640" s="27"/>
      <c r="C2640"/>
      <c r="D2640"/>
      <c r="E2640"/>
      <c r="F2640"/>
      <c r="G2640"/>
      <c r="H2640"/>
      <c r="I2640"/>
      <c r="J2640"/>
    </row>
    <row r="2641" spans="1:10" x14ac:dyDescent="0.2">
      <c r="A2641" s="27"/>
      <c r="C2641"/>
      <c r="D2641"/>
      <c r="E2641"/>
      <c r="F2641"/>
      <c r="G2641"/>
      <c r="H2641"/>
      <c r="I2641"/>
      <c r="J2641"/>
    </row>
    <row r="2642" spans="1:10" x14ac:dyDescent="0.2">
      <c r="A2642" s="27"/>
      <c r="C2642"/>
      <c r="D2642"/>
      <c r="E2642"/>
      <c r="F2642"/>
      <c r="G2642"/>
      <c r="H2642"/>
      <c r="I2642"/>
      <c r="J2642"/>
    </row>
    <row r="2643" spans="1:10" x14ac:dyDescent="0.2">
      <c r="A2643" s="27"/>
      <c r="C2643"/>
      <c r="D2643"/>
      <c r="E2643"/>
      <c r="F2643"/>
      <c r="G2643"/>
      <c r="H2643"/>
      <c r="I2643"/>
      <c r="J2643"/>
    </row>
    <row r="2644" spans="1:10" x14ac:dyDescent="0.2">
      <c r="A2644" s="27"/>
      <c r="C2644"/>
      <c r="D2644"/>
      <c r="E2644"/>
      <c r="F2644"/>
      <c r="G2644"/>
      <c r="H2644"/>
      <c r="I2644"/>
      <c r="J2644"/>
    </row>
    <row r="2645" spans="1:10" x14ac:dyDescent="0.2">
      <c r="A2645" s="27"/>
      <c r="C2645"/>
      <c r="D2645"/>
      <c r="E2645"/>
      <c r="F2645"/>
      <c r="G2645"/>
      <c r="H2645"/>
      <c r="I2645"/>
      <c r="J2645"/>
    </row>
    <row r="2646" spans="1:10" x14ac:dyDescent="0.2">
      <c r="A2646" s="27"/>
      <c r="C2646"/>
      <c r="D2646"/>
      <c r="E2646"/>
      <c r="F2646"/>
      <c r="G2646"/>
      <c r="H2646"/>
      <c r="I2646"/>
      <c r="J2646"/>
    </row>
    <row r="2647" spans="1:10" x14ac:dyDescent="0.2">
      <c r="A2647" s="27"/>
      <c r="C2647"/>
      <c r="D2647"/>
      <c r="E2647"/>
      <c r="F2647"/>
      <c r="G2647"/>
      <c r="H2647"/>
      <c r="I2647"/>
      <c r="J2647"/>
    </row>
    <row r="2648" spans="1:10" x14ac:dyDescent="0.2">
      <c r="A2648" s="27"/>
      <c r="C2648"/>
      <c r="D2648"/>
      <c r="E2648"/>
      <c r="F2648"/>
      <c r="G2648"/>
      <c r="H2648"/>
      <c r="I2648"/>
      <c r="J2648"/>
    </row>
    <row r="2649" spans="1:10" x14ac:dyDescent="0.2">
      <c r="A2649" s="27"/>
      <c r="C2649"/>
      <c r="D2649"/>
      <c r="E2649"/>
      <c r="F2649"/>
      <c r="G2649"/>
      <c r="H2649"/>
      <c r="I2649"/>
      <c r="J2649"/>
    </row>
    <row r="2650" spans="1:10" x14ac:dyDescent="0.2">
      <c r="A2650" s="27"/>
      <c r="C2650"/>
      <c r="D2650"/>
      <c r="E2650"/>
      <c r="F2650"/>
      <c r="G2650"/>
      <c r="H2650"/>
      <c r="I2650"/>
      <c r="J2650"/>
    </row>
    <row r="2651" spans="1:10" x14ac:dyDescent="0.2">
      <c r="A2651" s="27"/>
      <c r="C2651"/>
      <c r="D2651"/>
      <c r="E2651"/>
      <c r="F2651"/>
      <c r="G2651"/>
      <c r="H2651"/>
      <c r="I2651"/>
      <c r="J2651"/>
    </row>
    <row r="2652" spans="1:10" x14ac:dyDescent="0.2">
      <c r="A2652" s="27"/>
      <c r="C2652"/>
      <c r="D2652"/>
      <c r="E2652"/>
      <c r="F2652"/>
      <c r="G2652"/>
      <c r="H2652"/>
      <c r="I2652"/>
      <c r="J2652"/>
    </row>
    <row r="2653" spans="1:10" x14ac:dyDescent="0.2">
      <c r="A2653" s="27"/>
      <c r="C2653"/>
      <c r="D2653"/>
      <c r="E2653"/>
      <c r="F2653"/>
      <c r="G2653"/>
      <c r="H2653"/>
      <c r="I2653"/>
      <c r="J2653"/>
    </row>
    <row r="2654" spans="1:10" x14ac:dyDescent="0.2">
      <c r="A2654" s="27"/>
      <c r="C2654"/>
      <c r="D2654"/>
      <c r="E2654"/>
      <c r="F2654"/>
      <c r="G2654"/>
      <c r="H2654"/>
      <c r="I2654"/>
      <c r="J2654"/>
    </row>
    <row r="2655" spans="1:10" x14ac:dyDescent="0.2">
      <c r="A2655" s="27"/>
      <c r="C2655"/>
      <c r="D2655"/>
      <c r="E2655"/>
      <c r="F2655"/>
      <c r="G2655"/>
      <c r="H2655"/>
      <c r="I2655"/>
      <c r="J2655"/>
    </row>
    <row r="2656" spans="1:10" x14ac:dyDescent="0.2">
      <c r="A2656" s="27"/>
      <c r="C2656"/>
      <c r="D2656"/>
      <c r="E2656"/>
      <c r="F2656"/>
      <c r="G2656"/>
      <c r="H2656"/>
      <c r="I2656"/>
      <c r="J2656"/>
    </row>
    <row r="2657" spans="1:10" x14ac:dyDescent="0.2">
      <c r="A2657" s="27"/>
      <c r="C2657"/>
      <c r="D2657"/>
      <c r="E2657"/>
      <c r="F2657"/>
      <c r="G2657"/>
      <c r="H2657"/>
      <c r="I2657"/>
      <c r="J2657"/>
    </row>
    <row r="2658" spans="1:10" x14ac:dyDescent="0.2">
      <c r="A2658" s="27"/>
      <c r="C2658"/>
      <c r="D2658"/>
      <c r="E2658"/>
      <c r="F2658"/>
      <c r="G2658"/>
      <c r="H2658"/>
      <c r="I2658"/>
      <c r="J2658"/>
    </row>
    <row r="2659" spans="1:10" x14ac:dyDescent="0.2">
      <c r="A2659" s="27"/>
      <c r="C2659"/>
      <c r="D2659"/>
      <c r="E2659"/>
      <c r="F2659"/>
      <c r="G2659"/>
      <c r="H2659"/>
      <c r="I2659"/>
      <c r="J2659"/>
    </row>
    <row r="2660" spans="1:10" x14ac:dyDescent="0.2">
      <c r="A2660" s="27"/>
      <c r="C2660"/>
      <c r="D2660"/>
      <c r="E2660"/>
      <c r="F2660"/>
      <c r="G2660"/>
      <c r="H2660"/>
      <c r="I2660"/>
      <c r="J2660"/>
    </row>
    <row r="2661" spans="1:10" x14ac:dyDescent="0.2">
      <c r="A2661" s="27"/>
      <c r="C2661"/>
      <c r="D2661"/>
      <c r="E2661"/>
      <c r="F2661"/>
      <c r="G2661"/>
      <c r="H2661"/>
      <c r="I2661"/>
      <c r="J2661"/>
    </row>
    <row r="2662" spans="1:10" x14ac:dyDescent="0.2">
      <c r="A2662" s="27"/>
      <c r="C2662"/>
      <c r="D2662"/>
      <c r="E2662"/>
      <c r="F2662"/>
      <c r="G2662"/>
      <c r="H2662"/>
      <c r="I2662"/>
      <c r="J2662"/>
    </row>
    <row r="2663" spans="1:10" x14ac:dyDescent="0.2">
      <c r="A2663" s="27"/>
      <c r="C2663"/>
      <c r="D2663"/>
      <c r="E2663"/>
      <c r="F2663"/>
      <c r="G2663"/>
      <c r="H2663"/>
      <c r="I2663"/>
      <c r="J2663"/>
    </row>
    <row r="2664" spans="1:10" x14ac:dyDescent="0.2">
      <c r="A2664" s="27"/>
      <c r="C2664"/>
      <c r="D2664"/>
      <c r="E2664"/>
      <c r="F2664"/>
      <c r="G2664"/>
      <c r="H2664"/>
      <c r="I2664"/>
      <c r="J2664"/>
    </row>
    <row r="2665" spans="1:10" x14ac:dyDescent="0.2">
      <c r="A2665" s="27"/>
      <c r="C2665"/>
      <c r="D2665"/>
      <c r="E2665"/>
      <c r="F2665"/>
      <c r="G2665"/>
      <c r="H2665"/>
      <c r="I2665"/>
      <c r="J2665"/>
    </row>
    <row r="2666" spans="1:10" x14ac:dyDescent="0.2">
      <c r="A2666" s="27"/>
      <c r="C2666"/>
      <c r="D2666"/>
      <c r="E2666"/>
      <c r="F2666"/>
      <c r="G2666"/>
      <c r="H2666"/>
      <c r="I2666"/>
      <c r="J2666"/>
    </row>
    <row r="2667" spans="1:10" x14ac:dyDescent="0.2">
      <c r="A2667" s="27"/>
      <c r="C2667"/>
      <c r="D2667"/>
      <c r="E2667"/>
      <c r="F2667"/>
      <c r="G2667"/>
      <c r="H2667"/>
      <c r="I2667"/>
      <c r="J2667"/>
    </row>
    <row r="2668" spans="1:10" x14ac:dyDescent="0.2">
      <c r="A2668" s="27"/>
      <c r="C2668"/>
      <c r="D2668"/>
      <c r="E2668"/>
      <c r="F2668"/>
      <c r="G2668"/>
      <c r="H2668"/>
      <c r="I2668"/>
      <c r="J2668"/>
    </row>
    <row r="2669" spans="1:10" x14ac:dyDescent="0.2">
      <c r="A2669" s="27"/>
      <c r="C2669"/>
      <c r="D2669"/>
      <c r="E2669"/>
      <c r="F2669"/>
      <c r="G2669"/>
      <c r="H2669"/>
      <c r="I2669"/>
      <c r="J2669"/>
    </row>
    <row r="2670" spans="1:10" x14ac:dyDescent="0.2">
      <c r="A2670" s="27"/>
      <c r="C2670"/>
      <c r="D2670"/>
      <c r="E2670"/>
      <c r="F2670"/>
      <c r="G2670"/>
      <c r="H2670"/>
      <c r="I2670"/>
      <c r="J2670"/>
    </row>
    <row r="2671" spans="1:10" x14ac:dyDescent="0.2">
      <c r="A2671" s="27"/>
      <c r="C2671"/>
      <c r="D2671"/>
      <c r="E2671"/>
      <c r="F2671"/>
      <c r="G2671"/>
      <c r="H2671"/>
      <c r="I2671"/>
      <c r="J2671"/>
    </row>
    <row r="2672" spans="1:10" x14ac:dyDescent="0.2">
      <c r="A2672" s="27"/>
      <c r="C2672"/>
      <c r="D2672"/>
      <c r="E2672"/>
      <c r="F2672"/>
      <c r="G2672"/>
      <c r="H2672"/>
      <c r="I2672"/>
      <c r="J2672"/>
    </row>
    <row r="2673" spans="1:10" x14ac:dyDescent="0.2">
      <c r="A2673" s="27"/>
      <c r="C2673"/>
      <c r="D2673"/>
      <c r="E2673"/>
      <c r="F2673"/>
      <c r="G2673"/>
      <c r="H2673"/>
      <c r="I2673"/>
      <c r="J2673"/>
    </row>
    <row r="2674" spans="1:10" x14ac:dyDescent="0.2">
      <c r="A2674" s="27"/>
      <c r="C2674"/>
      <c r="D2674"/>
      <c r="E2674"/>
      <c r="F2674"/>
      <c r="G2674"/>
      <c r="H2674"/>
      <c r="I2674"/>
      <c r="J2674"/>
    </row>
    <row r="2675" spans="1:10" x14ac:dyDescent="0.2">
      <c r="A2675" s="27"/>
      <c r="C2675"/>
      <c r="D2675"/>
      <c r="E2675"/>
      <c r="F2675"/>
      <c r="G2675"/>
      <c r="H2675"/>
      <c r="I2675"/>
      <c r="J2675"/>
    </row>
    <row r="2676" spans="1:10" x14ac:dyDescent="0.2">
      <c r="A2676" s="27"/>
      <c r="C2676"/>
      <c r="D2676"/>
      <c r="E2676"/>
      <c r="F2676"/>
      <c r="G2676"/>
      <c r="H2676"/>
      <c r="I2676"/>
      <c r="J2676"/>
    </row>
    <row r="2677" spans="1:10" x14ac:dyDescent="0.2">
      <c r="A2677" s="27"/>
      <c r="C2677"/>
      <c r="D2677"/>
      <c r="E2677"/>
      <c r="F2677"/>
      <c r="G2677"/>
      <c r="H2677"/>
      <c r="I2677"/>
      <c r="J2677"/>
    </row>
    <row r="2678" spans="1:10" x14ac:dyDescent="0.2">
      <c r="A2678" s="27"/>
      <c r="C2678"/>
      <c r="D2678"/>
      <c r="E2678"/>
      <c r="F2678"/>
      <c r="G2678"/>
      <c r="H2678"/>
      <c r="I2678"/>
      <c r="J2678"/>
    </row>
    <row r="2679" spans="1:10" x14ac:dyDescent="0.2">
      <c r="A2679" s="27"/>
      <c r="C2679"/>
      <c r="D2679"/>
      <c r="E2679"/>
      <c r="F2679"/>
      <c r="G2679"/>
      <c r="H2679"/>
      <c r="I2679"/>
      <c r="J2679"/>
    </row>
    <row r="2680" spans="1:10" x14ac:dyDescent="0.2">
      <c r="A2680" s="27"/>
      <c r="C2680"/>
      <c r="D2680"/>
      <c r="E2680"/>
      <c r="F2680"/>
      <c r="G2680"/>
      <c r="H2680"/>
      <c r="I2680"/>
      <c r="J2680"/>
    </row>
    <row r="2681" spans="1:10" x14ac:dyDescent="0.2">
      <c r="A2681" s="27"/>
      <c r="C2681"/>
      <c r="D2681"/>
      <c r="E2681"/>
      <c r="F2681"/>
      <c r="G2681"/>
      <c r="H2681"/>
      <c r="I2681"/>
      <c r="J2681"/>
    </row>
    <row r="2682" spans="1:10" x14ac:dyDescent="0.2">
      <c r="A2682" s="27"/>
      <c r="C2682"/>
      <c r="D2682"/>
      <c r="E2682"/>
      <c r="F2682"/>
      <c r="G2682"/>
      <c r="H2682"/>
      <c r="I2682"/>
      <c r="J2682"/>
    </row>
    <row r="2683" spans="1:10" x14ac:dyDescent="0.2">
      <c r="A2683" s="27"/>
      <c r="C2683"/>
      <c r="D2683"/>
      <c r="E2683"/>
      <c r="F2683"/>
      <c r="G2683"/>
      <c r="H2683"/>
      <c r="I2683"/>
      <c r="J2683"/>
    </row>
    <row r="2684" spans="1:10" x14ac:dyDescent="0.2">
      <c r="A2684" s="27"/>
      <c r="C2684"/>
      <c r="D2684"/>
      <c r="E2684"/>
      <c r="F2684"/>
      <c r="G2684"/>
      <c r="H2684"/>
      <c r="I2684"/>
      <c r="J2684"/>
    </row>
    <row r="2685" spans="1:10" x14ac:dyDescent="0.2">
      <c r="A2685" s="27"/>
      <c r="C2685"/>
      <c r="D2685"/>
      <c r="E2685"/>
      <c r="F2685"/>
      <c r="G2685"/>
      <c r="H2685"/>
      <c r="I2685"/>
      <c r="J2685"/>
    </row>
    <row r="2686" spans="1:10" x14ac:dyDescent="0.2">
      <c r="A2686" s="27"/>
      <c r="C2686"/>
      <c r="D2686"/>
      <c r="E2686"/>
      <c r="F2686"/>
      <c r="G2686"/>
      <c r="H2686"/>
      <c r="I2686"/>
      <c r="J2686"/>
    </row>
    <row r="2687" spans="1:10" x14ac:dyDescent="0.2">
      <c r="A2687" s="27"/>
      <c r="C2687"/>
      <c r="D2687"/>
      <c r="E2687"/>
      <c r="F2687"/>
      <c r="G2687"/>
      <c r="H2687"/>
      <c r="I2687"/>
      <c r="J2687"/>
    </row>
    <row r="2688" spans="1:10" x14ac:dyDescent="0.2">
      <c r="A2688" s="27"/>
      <c r="C2688"/>
      <c r="D2688"/>
      <c r="E2688"/>
      <c r="F2688"/>
      <c r="G2688"/>
      <c r="H2688"/>
      <c r="I2688"/>
      <c r="J2688"/>
    </row>
    <row r="2689" spans="1:10" x14ac:dyDescent="0.2">
      <c r="A2689" s="27"/>
      <c r="C2689"/>
      <c r="D2689"/>
      <c r="E2689"/>
      <c r="F2689"/>
      <c r="G2689"/>
      <c r="H2689"/>
      <c r="I2689"/>
      <c r="J2689"/>
    </row>
    <row r="2690" spans="1:10" x14ac:dyDescent="0.2">
      <c r="A2690" s="27"/>
      <c r="C2690"/>
      <c r="D2690"/>
      <c r="E2690"/>
      <c r="F2690"/>
      <c r="G2690"/>
      <c r="H2690"/>
      <c r="I2690"/>
      <c r="J2690"/>
    </row>
    <row r="2691" spans="1:10" x14ac:dyDescent="0.2">
      <c r="A2691" s="27"/>
      <c r="C2691"/>
      <c r="D2691"/>
      <c r="E2691"/>
      <c r="F2691"/>
      <c r="G2691"/>
      <c r="H2691"/>
      <c r="I2691"/>
      <c r="J2691"/>
    </row>
    <row r="2692" spans="1:10" x14ac:dyDescent="0.2">
      <c r="A2692" s="27"/>
      <c r="C2692"/>
      <c r="D2692"/>
      <c r="E2692"/>
      <c r="F2692"/>
      <c r="G2692"/>
      <c r="H2692"/>
      <c r="I2692"/>
      <c r="J2692"/>
    </row>
    <row r="2693" spans="1:10" x14ac:dyDescent="0.2">
      <c r="A2693" s="27"/>
      <c r="C2693"/>
      <c r="D2693"/>
      <c r="E2693"/>
      <c r="F2693"/>
      <c r="G2693"/>
      <c r="H2693"/>
      <c r="I2693"/>
      <c r="J2693"/>
    </row>
    <row r="2694" spans="1:10" x14ac:dyDescent="0.2">
      <c r="A2694" s="27"/>
      <c r="C2694"/>
      <c r="D2694"/>
      <c r="E2694"/>
      <c r="F2694"/>
      <c r="G2694"/>
      <c r="H2694"/>
      <c r="I2694"/>
      <c r="J2694"/>
    </row>
    <row r="2695" spans="1:10" x14ac:dyDescent="0.2">
      <c r="A2695" s="27"/>
      <c r="C2695"/>
      <c r="D2695"/>
      <c r="E2695"/>
      <c r="F2695"/>
      <c r="G2695"/>
      <c r="H2695"/>
      <c r="I2695"/>
      <c r="J2695"/>
    </row>
    <row r="2696" spans="1:10" x14ac:dyDescent="0.2">
      <c r="A2696" s="27"/>
      <c r="C2696"/>
      <c r="D2696"/>
      <c r="E2696"/>
      <c r="F2696"/>
      <c r="G2696"/>
      <c r="H2696"/>
      <c r="I2696"/>
      <c r="J2696"/>
    </row>
    <row r="2697" spans="1:10" x14ac:dyDescent="0.2">
      <c r="A2697" s="27"/>
      <c r="C2697"/>
      <c r="D2697"/>
      <c r="E2697"/>
      <c r="F2697"/>
      <c r="G2697"/>
      <c r="H2697"/>
      <c r="I2697"/>
      <c r="J2697"/>
    </row>
    <row r="2698" spans="1:10" x14ac:dyDescent="0.2">
      <c r="A2698" s="27"/>
      <c r="C2698"/>
      <c r="D2698"/>
      <c r="E2698"/>
      <c r="F2698"/>
      <c r="G2698"/>
      <c r="H2698"/>
      <c r="I2698"/>
      <c r="J2698"/>
    </row>
    <row r="2699" spans="1:10" x14ac:dyDescent="0.2">
      <c r="A2699" s="27"/>
      <c r="C2699"/>
      <c r="D2699"/>
      <c r="E2699"/>
      <c r="F2699"/>
      <c r="G2699"/>
      <c r="H2699"/>
      <c r="I2699"/>
      <c r="J2699"/>
    </row>
    <row r="2700" spans="1:10" x14ac:dyDescent="0.2">
      <c r="A2700" s="27"/>
      <c r="C2700"/>
      <c r="D2700"/>
      <c r="E2700"/>
      <c r="F2700"/>
      <c r="G2700"/>
      <c r="H2700"/>
      <c r="I2700"/>
      <c r="J2700"/>
    </row>
    <row r="2701" spans="1:10" x14ac:dyDescent="0.2">
      <c r="A2701" s="27"/>
      <c r="C2701"/>
      <c r="D2701"/>
      <c r="E2701"/>
      <c r="F2701"/>
      <c r="G2701"/>
      <c r="H2701"/>
      <c r="I2701"/>
      <c r="J2701"/>
    </row>
    <row r="2702" spans="1:10" x14ac:dyDescent="0.2">
      <c r="A2702" s="27"/>
      <c r="C2702"/>
      <c r="D2702"/>
      <c r="E2702"/>
      <c r="F2702"/>
      <c r="G2702"/>
      <c r="H2702"/>
      <c r="I2702"/>
      <c r="J2702"/>
    </row>
    <row r="2703" spans="1:10" x14ac:dyDescent="0.2">
      <c r="A2703" s="27"/>
      <c r="C2703"/>
      <c r="D2703"/>
      <c r="E2703"/>
      <c r="F2703"/>
      <c r="G2703"/>
      <c r="H2703"/>
      <c r="I2703"/>
      <c r="J2703"/>
    </row>
    <row r="2704" spans="1:10" x14ac:dyDescent="0.2">
      <c r="A2704" s="27"/>
      <c r="C2704"/>
      <c r="D2704"/>
      <c r="E2704"/>
      <c r="F2704"/>
      <c r="G2704"/>
      <c r="H2704"/>
      <c r="I2704"/>
      <c r="J2704"/>
    </row>
    <row r="2705" spans="1:10" x14ac:dyDescent="0.2">
      <c r="A2705" s="27"/>
      <c r="C2705"/>
      <c r="D2705"/>
      <c r="E2705"/>
      <c r="F2705"/>
      <c r="G2705"/>
      <c r="H2705"/>
      <c r="I2705"/>
      <c r="J2705"/>
    </row>
    <row r="2706" spans="1:10" x14ac:dyDescent="0.2">
      <c r="A2706" s="27"/>
      <c r="C2706"/>
      <c r="D2706"/>
      <c r="E2706"/>
      <c r="F2706"/>
      <c r="G2706"/>
      <c r="H2706"/>
      <c r="I2706"/>
      <c r="J2706"/>
    </row>
    <row r="2707" spans="1:10" x14ac:dyDescent="0.2">
      <c r="A2707" s="27"/>
      <c r="C2707"/>
      <c r="D2707"/>
      <c r="E2707"/>
      <c r="F2707"/>
      <c r="G2707"/>
      <c r="H2707"/>
      <c r="I2707"/>
      <c r="J2707"/>
    </row>
    <row r="2708" spans="1:10" x14ac:dyDescent="0.2">
      <c r="A2708" s="27"/>
      <c r="C2708"/>
      <c r="D2708"/>
      <c r="E2708"/>
      <c r="F2708"/>
      <c r="G2708"/>
      <c r="H2708"/>
      <c r="I2708"/>
      <c r="J2708"/>
    </row>
    <row r="2709" spans="1:10" x14ac:dyDescent="0.2">
      <c r="A2709" s="27"/>
      <c r="C2709"/>
      <c r="D2709"/>
      <c r="E2709"/>
      <c r="F2709"/>
      <c r="G2709"/>
      <c r="H2709"/>
      <c r="I2709"/>
      <c r="J2709"/>
    </row>
    <row r="2710" spans="1:10" x14ac:dyDescent="0.2">
      <c r="A2710" s="27"/>
      <c r="C2710"/>
      <c r="D2710"/>
      <c r="E2710"/>
      <c r="F2710"/>
      <c r="G2710"/>
      <c r="H2710"/>
      <c r="I2710"/>
      <c r="J2710"/>
    </row>
    <row r="2711" spans="1:10" x14ac:dyDescent="0.2">
      <c r="A2711" s="27"/>
      <c r="C2711"/>
      <c r="D2711"/>
      <c r="E2711"/>
      <c r="F2711"/>
      <c r="G2711"/>
      <c r="H2711"/>
      <c r="I2711"/>
      <c r="J2711"/>
    </row>
    <row r="2712" spans="1:10" x14ac:dyDescent="0.2">
      <c r="A2712" s="27"/>
      <c r="C2712"/>
      <c r="D2712"/>
      <c r="E2712"/>
      <c r="F2712"/>
      <c r="G2712"/>
      <c r="H2712"/>
      <c r="I2712"/>
      <c r="J2712"/>
    </row>
    <row r="2713" spans="1:10" x14ac:dyDescent="0.2">
      <c r="A2713" s="27"/>
      <c r="C2713"/>
      <c r="D2713"/>
      <c r="E2713"/>
      <c r="F2713"/>
      <c r="G2713"/>
      <c r="H2713"/>
      <c r="I2713"/>
      <c r="J2713"/>
    </row>
    <row r="2714" spans="1:10" x14ac:dyDescent="0.2">
      <c r="A2714" s="27"/>
      <c r="C2714"/>
      <c r="D2714"/>
      <c r="E2714"/>
      <c r="F2714"/>
      <c r="G2714"/>
      <c r="H2714"/>
      <c r="I2714"/>
      <c r="J2714"/>
    </row>
    <row r="2715" spans="1:10" x14ac:dyDescent="0.2">
      <c r="A2715" s="27"/>
      <c r="C2715"/>
      <c r="D2715"/>
      <c r="E2715"/>
      <c r="F2715"/>
      <c r="G2715"/>
      <c r="H2715"/>
      <c r="I2715"/>
      <c r="J2715"/>
    </row>
    <row r="2716" spans="1:10" x14ac:dyDescent="0.2">
      <c r="A2716" s="27"/>
      <c r="C2716"/>
      <c r="D2716"/>
      <c r="E2716"/>
      <c r="F2716"/>
      <c r="G2716"/>
      <c r="H2716"/>
      <c r="I2716"/>
      <c r="J2716"/>
    </row>
    <row r="2717" spans="1:10" x14ac:dyDescent="0.2">
      <c r="A2717" s="27"/>
      <c r="C2717"/>
      <c r="D2717"/>
      <c r="E2717"/>
      <c r="F2717"/>
      <c r="G2717"/>
      <c r="H2717"/>
      <c r="I2717"/>
      <c r="J2717"/>
    </row>
    <row r="2718" spans="1:10" x14ac:dyDescent="0.2">
      <c r="A2718" s="27"/>
      <c r="C2718"/>
      <c r="D2718"/>
      <c r="E2718"/>
      <c r="F2718"/>
      <c r="G2718"/>
      <c r="H2718"/>
      <c r="I2718"/>
      <c r="J2718"/>
    </row>
    <row r="2719" spans="1:10" x14ac:dyDescent="0.2">
      <c r="A2719" s="27"/>
      <c r="C2719"/>
      <c r="D2719"/>
      <c r="E2719"/>
      <c r="F2719"/>
      <c r="G2719"/>
      <c r="H2719"/>
      <c r="I2719"/>
      <c r="J2719"/>
    </row>
    <row r="2720" spans="1:10" x14ac:dyDescent="0.2">
      <c r="A2720" s="27"/>
      <c r="C2720"/>
      <c r="D2720"/>
      <c r="E2720"/>
      <c r="F2720"/>
      <c r="G2720"/>
      <c r="H2720"/>
      <c r="I2720"/>
      <c r="J2720"/>
    </row>
    <row r="2721" spans="1:10" x14ac:dyDescent="0.2">
      <c r="A2721" s="27"/>
      <c r="C2721"/>
      <c r="D2721"/>
      <c r="E2721"/>
      <c r="F2721"/>
      <c r="G2721"/>
      <c r="H2721"/>
      <c r="I2721"/>
      <c r="J2721"/>
    </row>
    <row r="2722" spans="1:10" x14ac:dyDescent="0.2">
      <c r="A2722" s="27"/>
      <c r="C2722"/>
      <c r="D2722"/>
      <c r="E2722"/>
      <c r="F2722"/>
      <c r="G2722"/>
      <c r="H2722"/>
      <c r="I2722"/>
      <c r="J2722"/>
    </row>
    <row r="2723" spans="1:10" x14ac:dyDescent="0.2">
      <c r="A2723" s="27"/>
      <c r="C2723"/>
      <c r="D2723"/>
      <c r="E2723"/>
      <c r="F2723"/>
      <c r="G2723"/>
      <c r="H2723"/>
      <c r="I2723"/>
      <c r="J2723"/>
    </row>
    <row r="2724" spans="1:10" x14ac:dyDescent="0.2">
      <c r="A2724" s="27"/>
      <c r="C2724"/>
      <c r="D2724"/>
      <c r="E2724"/>
      <c r="F2724"/>
      <c r="G2724"/>
      <c r="H2724"/>
      <c r="I2724"/>
      <c r="J2724"/>
    </row>
    <row r="2725" spans="1:10" x14ac:dyDescent="0.2">
      <c r="A2725" s="27"/>
      <c r="C2725"/>
      <c r="D2725"/>
      <c r="E2725"/>
      <c r="F2725"/>
      <c r="G2725"/>
      <c r="H2725"/>
      <c r="I2725"/>
      <c r="J2725"/>
    </row>
    <row r="2726" spans="1:10" x14ac:dyDescent="0.2">
      <c r="A2726" s="27"/>
      <c r="C2726"/>
      <c r="D2726"/>
      <c r="E2726"/>
      <c r="F2726"/>
      <c r="G2726"/>
      <c r="H2726"/>
      <c r="I2726"/>
      <c r="J2726"/>
    </row>
    <row r="2727" spans="1:10" x14ac:dyDescent="0.2">
      <c r="A2727" s="27"/>
      <c r="C2727"/>
      <c r="D2727"/>
      <c r="E2727"/>
      <c r="F2727"/>
      <c r="G2727"/>
      <c r="H2727"/>
      <c r="I2727"/>
      <c r="J2727"/>
    </row>
    <row r="2728" spans="1:10" x14ac:dyDescent="0.2">
      <c r="A2728" s="27"/>
      <c r="C2728"/>
      <c r="D2728"/>
      <c r="E2728"/>
      <c r="F2728"/>
      <c r="G2728"/>
      <c r="H2728"/>
      <c r="I2728"/>
      <c r="J2728"/>
    </row>
    <row r="2729" spans="1:10" x14ac:dyDescent="0.2">
      <c r="A2729" s="27"/>
      <c r="C2729"/>
      <c r="D2729"/>
      <c r="E2729"/>
      <c r="F2729"/>
      <c r="G2729"/>
      <c r="H2729"/>
      <c r="I2729"/>
      <c r="J2729"/>
    </row>
    <row r="2730" spans="1:10" x14ac:dyDescent="0.2">
      <c r="A2730" s="27"/>
      <c r="C2730"/>
      <c r="D2730"/>
      <c r="E2730"/>
      <c r="F2730"/>
      <c r="G2730"/>
      <c r="H2730"/>
      <c r="I2730"/>
      <c r="J2730"/>
    </row>
    <row r="2731" spans="1:10" x14ac:dyDescent="0.2">
      <c r="A2731" s="27"/>
      <c r="C2731"/>
      <c r="D2731"/>
      <c r="E2731"/>
      <c r="F2731"/>
      <c r="G2731"/>
      <c r="H2731"/>
      <c r="I2731"/>
      <c r="J2731"/>
    </row>
    <row r="2732" spans="1:10" x14ac:dyDescent="0.2">
      <c r="A2732" s="27"/>
      <c r="C2732"/>
      <c r="D2732"/>
      <c r="E2732"/>
      <c r="F2732"/>
      <c r="G2732"/>
      <c r="H2732"/>
      <c r="I2732"/>
      <c r="J2732"/>
    </row>
    <row r="2733" spans="1:10" x14ac:dyDescent="0.2">
      <c r="A2733" s="27"/>
      <c r="C2733"/>
      <c r="D2733"/>
      <c r="E2733"/>
      <c r="F2733"/>
      <c r="G2733"/>
      <c r="H2733"/>
      <c r="I2733"/>
      <c r="J2733"/>
    </row>
    <row r="2734" spans="1:10" x14ac:dyDescent="0.2">
      <c r="A2734" s="27"/>
      <c r="C2734"/>
      <c r="D2734"/>
      <c r="E2734"/>
      <c r="F2734"/>
      <c r="G2734"/>
      <c r="H2734"/>
      <c r="I2734"/>
      <c r="J2734"/>
    </row>
    <row r="2735" spans="1:10" x14ac:dyDescent="0.2">
      <c r="A2735" s="27"/>
      <c r="C2735"/>
      <c r="D2735"/>
      <c r="E2735"/>
      <c r="F2735"/>
      <c r="G2735"/>
      <c r="H2735"/>
      <c r="I2735"/>
      <c r="J2735"/>
    </row>
    <row r="2736" spans="1:10" x14ac:dyDescent="0.2">
      <c r="A2736" s="27"/>
      <c r="C2736"/>
      <c r="D2736"/>
      <c r="E2736"/>
      <c r="F2736"/>
      <c r="G2736"/>
      <c r="H2736"/>
      <c r="I2736"/>
      <c r="J2736"/>
    </row>
    <row r="2737" spans="1:10" x14ac:dyDescent="0.2">
      <c r="A2737" s="27"/>
      <c r="C2737"/>
      <c r="D2737"/>
      <c r="E2737"/>
      <c r="F2737"/>
      <c r="G2737"/>
      <c r="H2737"/>
      <c r="I2737"/>
      <c r="J2737"/>
    </row>
    <row r="2738" spans="1:10" x14ac:dyDescent="0.2">
      <c r="A2738" s="27"/>
      <c r="C2738"/>
      <c r="D2738"/>
      <c r="E2738"/>
      <c r="F2738"/>
      <c r="G2738"/>
      <c r="H2738"/>
      <c r="I2738"/>
      <c r="J2738"/>
    </row>
    <row r="2739" spans="1:10" x14ac:dyDescent="0.2">
      <c r="A2739" s="27"/>
      <c r="C2739"/>
      <c r="D2739"/>
      <c r="E2739"/>
      <c r="F2739"/>
      <c r="G2739"/>
      <c r="H2739"/>
      <c r="I2739"/>
      <c r="J2739"/>
    </row>
    <row r="2740" spans="1:10" x14ac:dyDescent="0.2">
      <c r="A2740" s="27"/>
      <c r="C2740"/>
      <c r="D2740"/>
      <c r="E2740"/>
      <c r="F2740"/>
      <c r="G2740"/>
      <c r="H2740"/>
      <c r="I2740"/>
      <c r="J2740"/>
    </row>
    <row r="2741" spans="1:10" x14ac:dyDescent="0.2">
      <c r="A2741" s="27"/>
      <c r="C2741"/>
      <c r="D2741"/>
      <c r="E2741"/>
      <c r="F2741"/>
      <c r="G2741"/>
      <c r="H2741"/>
      <c r="I2741"/>
      <c r="J2741"/>
    </row>
    <row r="2742" spans="1:10" x14ac:dyDescent="0.2">
      <c r="A2742" s="27"/>
      <c r="C2742"/>
      <c r="D2742"/>
      <c r="E2742"/>
      <c r="F2742"/>
      <c r="G2742"/>
      <c r="H2742"/>
      <c r="I2742"/>
      <c r="J2742"/>
    </row>
    <row r="2743" spans="1:10" x14ac:dyDescent="0.2">
      <c r="A2743" s="27"/>
      <c r="C2743"/>
      <c r="D2743"/>
      <c r="E2743"/>
      <c r="F2743"/>
      <c r="G2743"/>
      <c r="H2743"/>
      <c r="I2743"/>
      <c r="J2743"/>
    </row>
    <row r="2744" spans="1:10" x14ac:dyDescent="0.2">
      <c r="A2744" s="27"/>
      <c r="C2744"/>
      <c r="D2744"/>
      <c r="E2744"/>
      <c r="F2744"/>
      <c r="G2744"/>
      <c r="H2744"/>
      <c r="I2744"/>
      <c r="J2744"/>
    </row>
    <row r="2745" spans="1:10" x14ac:dyDescent="0.2">
      <c r="A2745" s="27"/>
      <c r="C2745"/>
      <c r="D2745"/>
      <c r="E2745"/>
      <c r="F2745"/>
      <c r="G2745"/>
      <c r="H2745"/>
      <c r="I2745"/>
      <c r="J2745"/>
    </row>
    <row r="2746" spans="1:10" x14ac:dyDescent="0.2">
      <c r="A2746" s="27"/>
      <c r="C2746"/>
      <c r="D2746"/>
      <c r="E2746"/>
      <c r="F2746"/>
      <c r="G2746"/>
      <c r="H2746"/>
      <c r="I2746"/>
      <c r="J2746"/>
    </row>
    <row r="2747" spans="1:10" x14ac:dyDescent="0.2">
      <c r="A2747" s="27"/>
      <c r="C2747"/>
      <c r="D2747"/>
      <c r="E2747"/>
      <c r="F2747"/>
      <c r="G2747"/>
      <c r="H2747"/>
      <c r="I2747"/>
      <c r="J2747"/>
    </row>
    <row r="2748" spans="1:10" x14ac:dyDescent="0.2">
      <c r="A2748" s="27"/>
      <c r="C2748"/>
      <c r="D2748"/>
      <c r="E2748"/>
      <c r="F2748"/>
      <c r="G2748"/>
      <c r="H2748"/>
      <c r="I2748"/>
      <c r="J2748"/>
    </row>
    <row r="2749" spans="1:10" x14ac:dyDescent="0.2">
      <c r="A2749" s="27"/>
      <c r="C2749"/>
      <c r="D2749"/>
      <c r="E2749"/>
      <c r="F2749"/>
      <c r="G2749"/>
      <c r="H2749"/>
      <c r="I2749"/>
      <c r="J2749"/>
    </row>
    <row r="2750" spans="1:10" x14ac:dyDescent="0.2">
      <c r="A2750" s="27"/>
      <c r="C2750"/>
      <c r="D2750"/>
      <c r="E2750"/>
      <c r="F2750"/>
      <c r="G2750"/>
      <c r="H2750"/>
      <c r="I2750"/>
      <c r="J2750"/>
    </row>
    <row r="2751" spans="1:10" x14ac:dyDescent="0.2">
      <c r="A2751" s="27"/>
      <c r="C2751"/>
      <c r="D2751"/>
      <c r="E2751"/>
      <c r="F2751"/>
      <c r="G2751"/>
      <c r="H2751"/>
      <c r="I2751"/>
      <c r="J2751"/>
    </row>
    <row r="2752" spans="1:10" x14ac:dyDescent="0.2">
      <c r="A2752" s="27"/>
      <c r="C2752"/>
      <c r="D2752"/>
      <c r="E2752"/>
      <c r="F2752"/>
      <c r="G2752"/>
      <c r="H2752"/>
      <c r="I2752"/>
      <c r="J2752"/>
    </row>
    <row r="2753" spans="1:10" x14ac:dyDescent="0.2">
      <c r="A2753" s="27"/>
      <c r="C2753"/>
      <c r="D2753"/>
      <c r="E2753"/>
      <c r="F2753"/>
      <c r="G2753"/>
      <c r="H2753"/>
      <c r="I2753"/>
      <c r="J2753"/>
    </row>
    <row r="2754" spans="1:10" x14ac:dyDescent="0.2">
      <c r="A2754" s="27"/>
      <c r="C2754"/>
      <c r="D2754"/>
      <c r="E2754"/>
      <c r="F2754"/>
      <c r="G2754"/>
      <c r="H2754"/>
      <c r="I2754"/>
      <c r="J2754"/>
    </row>
    <row r="2755" spans="1:10" x14ac:dyDescent="0.2">
      <c r="A2755" s="27"/>
      <c r="C2755"/>
      <c r="D2755"/>
      <c r="E2755"/>
      <c r="F2755"/>
      <c r="G2755"/>
      <c r="H2755"/>
      <c r="I2755"/>
      <c r="J2755"/>
    </row>
    <row r="2756" spans="1:10" x14ac:dyDescent="0.2">
      <c r="A2756" s="27"/>
      <c r="C2756"/>
      <c r="D2756"/>
      <c r="E2756"/>
      <c r="F2756"/>
      <c r="G2756"/>
      <c r="H2756"/>
      <c r="I2756"/>
      <c r="J2756"/>
    </row>
    <row r="2757" spans="1:10" x14ac:dyDescent="0.2">
      <c r="A2757" s="27"/>
      <c r="C2757"/>
      <c r="D2757"/>
      <c r="E2757"/>
      <c r="F2757"/>
      <c r="G2757"/>
      <c r="H2757"/>
      <c r="I2757"/>
      <c r="J2757"/>
    </row>
    <row r="2758" spans="1:10" x14ac:dyDescent="0.2">
      <c r="A2758" s="27"/>
      <c r="C2758"/>
      <c r="D2758"/>
      <c r="E2758"/>
      <c r="F2758"/>
      <c r="G2758"/>
      <c r="H2758"/>
      <c r="I2758"/>
      <c r="J2758"/>
    </row>
    <row r="2759" spans="1:10" x14ac:dyDescent="0.2">
      <c r="A2759" s="27"/>
      <c r="C2759"/>
      <c r="D2759"/>
      <c r="E2759"/>
      <c r="F2759"/>
      <c r="G2759"/>
      <c r="H2759"/>
      <c r="I2759"/>
      <c r="J2759"/>
    </row>
    <row r="2760" spans="1:10" x14ac:dyDescent="0.2">
      <c r="A2760" s="27"/>
      <c r="C2760"/>
      <c r="D2760"/>
      <c r="E2760"/>
      <c r="F2760"/>
      <c r="G2760"/>
      <c r="H2760"/>
      <c r="I2760"/>
      <c r="J2760"/>
    </row>
    <row r="2761" spans="1:10" x14ac:dyDescent="0.2">
      <c r="A2761" s="27"/>
      <c r="C2761"/>
      <c r="D2761"/>
      <c r="E2761"/>
      <c r="F2761"/>
      <c r="G2761"/>
      <c r="H2761"/>
      <c r="I2761"/>
      <c r="J2761"/>
    </row>
    <row r="2762" spans="1:10" x14ac:dyDescent="0.2">
      <c r="A2762" s="27"/>
      <c r="C2762"/>
      <c r="D2762"/>
      <c r="E2762"/>
      <c r="F2762"/>
      <c r="G2762"/>
      <c r="H2762"/>
      <c r="I2762"/>
      <c r="J2762"/>
    </row>
    <row r="2763" spans="1:10" x14ac:dyDescent="0.2">
      <c r="A2763" s="27"/>
      <c r="C2763"/>
      <c r="D2763"/>
      <c r="E2763"/>
      <c r="F2763"/>
      <c r="G2763"/>
      <c r="H2763"/>
      <c r="I2763"/>
      <c r="J2763"/>
    </row>
    <row r="2764" spans="1:10" x14ac:dyDescent="0.2">
      <c r="A2764" s="27"/>
      <c r="C2764"/>
      <c r="D2764"/>
      <c r="E2764"/>
      <c r="F2764"/>
      <c r="G2764"/>
      <c r="H2764"/>
      <c r="I2764"/>
      <c r="J2764"/>
    </row>
    <row r="2765" spans="1:10" x14ac:dyDescent="0.2">
      <c r="A2765" s="27"/>
      <c r="C2765"/>
      <c r="D2765"/>
      <c r="E2765"/>
      <c r="F2765"/>
      <c r="G2765"/>
      <c r="H2765"/>
      <c r="I2765"/>
      <c r="J2765"/>
    </row>
    <row r="2766" spans="1:10" x14ac:dyDescent="0.2">
      <c r="A2766" s="27"/>
      <c r="C2766"/>
      <c r="D2766"/>
      <c r="E2766"/>
      <c r="F2766"/>
      <c r="G2766"/>
      <c r="H2766"/>
      <c r="I2766"/>
      <c r="J2766"/>
    </row>
    <row r="2767" spans="1:10" x14ac:dyDescent="0.2">
      <c r="A2767" s="27"/>
      <c r="C2767"/>
      <c r="D2767"/>
      <c r="E2767"/>
      <c r="F2767"/>
      <c r="G2767"/>
      <c r="H2767"/>
      <c r="I2767"/>
      <c r="J2767"/>
    </row>
    <row r="2768" spans="1:10" x14ac:dyDescent="0.2">
      <c r="A2768" s="27"/>
      <c r="C2768"/>
      <c r="D2768"/>
      <c r="E2768"/>
      <c r="F2768"/>
      <c r="G2768"/>
      <c r="H2768"/>
      <c r="I2768"/>
      <c r="J2768"/>
    </row>
    <row r="2769" spans="1:10" x14ac:dyDescent="0.2">
      <c r="A2769" s="27"/>
      <c r="C2769"/>
      <c r="D2769"/>
      <c r="E2769"/>
      <c r="F2769"/>
      <c r="G2769"/>
      <c r="H2769"/>
      <c r="I2769"/>
      <c r="J2769"/>
    </row>
    <row r="2770" spans="1:10" x14ac:dyDescent="0.2">
      <c r="A2770" s="27"/>
      <c r="C2770"/>
      <c r="D2770"/>
      <c r="E2770"/>
      <c r="F2770"/>
      <c r="G2770"/>
      <c r="H2770"/>
      <c r="I2770"/>
      <c r="J2770"/>
    </row>
    <row r="2771" spans="1:10" x14ac:dyDescent="0.2">
      <c r="A2771" s="27"/>
      <c r="C2771"/>
      <c r="D2771"/>
      <c r="E2771"/>
      <c r="F2771"/>
      <c r="G2771"/>
      <c r="H2771"/>
      <c r="I2771"/>
      <c r="J2771"/>
    </row>
    <row r="2772" spans="1:10" x14ac:dyDescent="0.2">
      <c r="A2772" s="27"/>
      <c r="C2772"/>
      <c r="D2772"/>
      <c r="E2772"/>
      <c r="F2772"/>
      <c r="G2772"/>
      <c r="H2772"/>
      <c r="I2772"/>
      <c r="J2772"/>
    </row>
    <row r="2773" spans="1:10" x14ac:dyDescent="0.2">
      <c r="A2773" s="27"/>
      <c r="C2773"/>
      <c r="D2773"/>
      <c r="E2773"/>
      <c r="F2773"/>
      <c r="G2773"/>
      <c r="H2773"/>
      <c r="I2773"/>
      <c r="J2773"/>
    </row>
    <row r="2774" spans="1:10" x14ac:dyDescent="0.2">
      <c r="A2774" s="27"/>
      <c r="C2774"/>
      <c r="D2774"/>
      <c r="E2774"/>
      <c r="F2774"/>
      <c r="G2774"/>
      <c r="H2774"/>
      <c r="I2774"/>
      <c r="J2774"/>
    </row>
    <row r="2775" spans="1:10" x14ac:dyDescent="0.2">
      <c r="A2775" s="27"/>
      <c r="C2775"/>
      <c r="D2775"/>
      <c r="E2775"/>
      <c r="F2775"/>
      <c r="G2775"/>
      <c r="H2775"/>
      <c r="I2775"/>
      <c r="J2775"/>
    </row>
    <row r="2776" spans="1:10" x14ac:dyDescent="0.2">
      <c r="A2776" s="27"/>
      <c r="C2776"/>
      <c r="D2776"/>
      <c r="E2776"/>
      <c r="F2776"/>
      <c r="G2776"/>
      <c r="H2776"/>
      <c r="I2776"/>
      <c r="J2776"/>
    </row>
    <row r="2777" spans="1:10" x14ac:dyDescent="0.2">
      <c r="A2777" s="27"/>
      <c r="C2777"/>
      <c r="D2777"/>
      <c r="E2777"/>
      <c r="F2777"/>
      <c r="G2777"/>
      <c r="H2777"/>
      <c r="I2777"/>
      <c r="J2777"/>
    </row>
    <row r="2778" spans="1:10" x14ac:dyDescent="0.2">
      <c r="A2778" s="27"/>
      <c r="C2778"/>
      <c r="D2778"/>
      <c r="E2778"/>
      <c r="F2778"/>
      <c r="G2778"/>
      <c r="H2778"/>
      <c r="I2778"/>
      <c r="J2778"/>
    </row>
    <row r="2779" spans="1:10" x14ac:dyDescent="0.2">
      <c r="A2779" s="27"/>
      <c r="C2779"/>
      <c r="D2779"/>
      <c r="E2779"/>
      <c r="F2779"/>
      <c r="G2779"/>
      <c r="H2779"/>
      <c r="I2779"/>
      <c r="J2779"/>
    </row>
    <row r="2780" spans="1:10" x14ac:dyDescent="0.2">
      <c r="A2780" s="27"/>
      <c r="C2780"/>
      <c r="D2780"/>
      <c r="E2780"/>
      <c r="F2780"/>
      <c r="G2780"/>
      <c r="H2780"/>
      <c r="I2780"/>
      <c r="J2780"/>
    </row>
    <row r="2781" spans="1:10" x14ac:dyDescent="0.2">
      <c r="A2781" s="27"/>
      <c r="C2781"/>
      <c r="D2781"/>
      <c r="E2781"/>
      <c r="F2781"/>
      <c r="G2781"/>
      <c r="H2781"/>
      <c r="I2781"/>
      <c r="J2781"/>
    </row>
    <row r="2782" spans="1:10" x14ac:dyDescent="0.2">
      <c r="A2782" s="27"/>
      <c r="C2782"/>
      <c r="D2782"/>
      <c r="E2782"/>
      <c r="F2782"/>
      <c r="G2782"/>
      <c r="H2782"/>
      <c r="I2782"/>
      <c r="J2782"/>
    </row>
    <row r="2783" spans="1:10" x14ac:dyDescent="0.2">
      <c r="A2783" s="27"/>
      <c r="C2783"/>
      <c r="D2783"/>
      <c r="E2783"/>
      <c r="F2783"/>
      <c r="G2783"/>
      <c r="H2783"/>
      <c r="I2783"/>
      <c r="J2783"/>
    </row>
    <row r="2784" spans="1:10" x14ac:dyDescent="0.2">
      <c r="A2784" s="27"/>
      <c r="C2784"/>
      <c r="D2784"/>
      <c r="E2784"/>
      <c r="F2784"/>
      <c r="G2784"/>
      <c r="H2784"/>
      <c r="I2784"/>
      <c r="J2784"/>
    </row>
    <row r="2785" spans="1:10" x14ac:dyDescent="0.2">
      <c r="A2785" s="27"/>
      <c r="C2785"/>
      <c r="D2785"/>
      <c r="E2785"/>
      <c r="F2785"/>
      <c r="G2785"/>
      <c r="H2785"/>
      <c r="I2785"/>
      <c r="J2785"/>
    </row>
    <row r="2786" spans="1:10" x14ac:dyDescent="0.2">
      <c r="A2786" s="27"/>
      <c r="C2786"/>
      <c r="D2786"/>
      <c r="E2786"/>
      <c r="F2786"/>
      <c r="G2786"/>
      <c r="H2786"/>
      <c r="I2786"/>
      <c r="J2786"/>
    </row>
    <row r="2787" spans="1:10" x14ac:dyDescent="0.2">
      <c r="A2787" s="27"/>
      <c r="C2787"/>
      <c r="D2787"/>
      <c r="E2787"/>
      <c r="F2787"/>
      <c r="G2787"/>
      <c r="H2787"/>
      <c r="I2787"/>
      <c r="J2787"/>
    </row>
    <row r="2788" spans="1:10" x14ac:dyDescent="0.2">
      <c r="A2788" s="27"/>
      <c r="C2788"/>
      <c r="D2788"/>
      <c r="E2788"/>
      <c r="F2788"/>
      <c r="G2788"/>
      <c r="H2788"/>
      <c r="I2788"/>
      <c r="J2788"/>
    </row>
    <row r="2789" spans="1:10" x14ac:dyDescent="0.2">
      <c r="A2789" s="27"/>
      <c r="C2789"/>
      <c r="D2789"/>
      <c r="E2789"/>
      <c r="F2789"/>
      <c r="G2789"/>
      <c r="H2789"/>
      <c r="I2789"/>
      <c r="J2789"/>
    </row>
    <row r="2790" spans="1:10" x14ac:dyDescent="0.2">
      <c r="A2790" s="27"/>
      <c r="C2790"/>
      <c r="D2790"/>
      <c r="E2790"/>
      <c r="F2790"/>
      <c r="G2790"/>
      <c r="H2790"/>
      <c r="I2790"/>
      <c r="J2790"/>
    </row>
    <row r="2791" spans="1:10" x14ac:dyDescent="0.2">
      <c r="A2791" s="27"/>
      <c r="C2791"/>
      <c r="D2791"/>
      <c r="E2791"/>
      <c r="F2791"/>
      <c r="G2791"/>
      <c r="H2791"/>
      <c r="I2791"/>
      <c r="J2791"/>
    </row>
    <row r="2792" spans="1:10" x14ac:dyDescent="0.2">
      <c r="A2792" s="27"/>
      <c r="C2792"/>
      <c r="D2792"/>
      <c r="E2792"/>
      <c r="F2792"/>
      <c r="G2792"/>
      <c r="H2792"/>
      <c r="I2792"/>
      <c r="J2792"/>
    </row>
    <row r="2793" spans="1:10" x14ac:dyDescent="0.2">
      <c r="A2793" s="27"/>
      <c r="C2793"/>
      <c r="D2793"/>
      <c r="E2793"/>
      <c r="F2793"/>
      <c r="G2793"/>
      <c r="H2793"/>
      <c r="I2793"/>
      <c r="J2793"/>
    </row>
    <row r="2794" spans="1:10" x14ac:dyDescent="0.2">
      <c r="A2794" s="27"/>
      <c r="C2794"/>
      <c r="D2794"/>
      <c r="E2794"/>
      <c r="F2794"/>
      <c r="G2794"/>
      <c r="H2794"/>
      <c r="I2794"/>
      <c r="J2794"/>
    </row>
    <row r="2795" spans="1:10" x14ac:dyDescent="0.2">
      <c r="A2795" s="27"/>
      <c r="C2795"/>
      <c r="D2795"/>
      <c r="E2795"/>
      <c r="F2795"/>
      <c r="G2795"/>
      <c r="H2795"/>
      <c r="I2795"/>
      <c r="J2795"/>
    </row>
    <row r="2796" spans="1:10" x14ac:dyDescent="0.2">
      <c r="A2796" s="27"/>
      <c r="C2796"/>
      <c r="D2796"/>
      <c r="E2796"/>
      <c r="F2796"/>
      <c r="G2796"/>
      <c r="H2796"/>
      <c r="I2796"/>
      <c r="J2796"/>
    </row>
    <row r="2797" spans="1:10" x14ac:dyDescent="0.2">
      <c r="A2797" s="27"/>
      <c r="C2797"/>
      <c r="D2797"/>
      <c r="E2797"/>
      <c r="F2797"/>
      <c r="G2797"/>
      <c r="H2797"/>
      <c r="I2797"/>
      <c r="J2797"/>
    </row>
    <row r="2798" spans="1:10" x14ac:dyDescent="0.2">
      <c r="A2798" s="27"/>
      <c r="C2798"/>
      <c r="D2798"/>
      <c r="E2798"/>
      <c r="F2798"/>
      <c r="G2798"/>
      <c r="H2798"/>
      <c r="I2798"/>
      <c r="J2798"/>
    </row>
    <row r="2799" spans="1:10" x14ac:dyDescent="0.2">
      <c r="A2799" s="27"/>
      <c r="C2799"/>
      <c r="D2799"/>
      <c r="E2799"/>
      <c r="F2799"/>
      <c r="G2799"/>
      <c r="H2799"/>
      <c r="I2799"/>
      <c r="J2799"/>
    </row>
    <row r="2800" spans="1:10" x14ac:dyDescent="0.2">
      <c r="A2800" s="27"/>
      <c r="C2800"/>
      <c r="D2800"/>
      <c r="E2800"/>
      <c r="F2800"/>
      <c r="G2800"/>
      <c r="H2800"/>
      <c r="I2800"/>
      <c r="J2800"/>
    </row>
    <row r="2801" spans="1:10" x14ac:dyDescent="0.2">
      <c r="A2801" s="27"/>
      <c r="C2801"/>
      <c r="D2801"/>
      <c r="E2801"/>
      <c r="F2801"/>
      <c r="G2801"/>
      <c r="H2801"/>
      <c r="I2801"/>
      <c r="J2801"/>
    </row>
    <row r="2802" spans="1:10" x14ac:dyDescent="0.2">
      <c r="A2802" s="27"/>
      <c r="C2802"/>
      <c r="D2802"/>
      <c r="E2802"/>
      <c r="F2802"/>
      <c r="G2802"/>
      <c r="H2802"/>
      <c r="I2802"/>
      <c r="J2802"/>
    </row>
    <row r="2803" spans="1:10" x14ac:dyDescent="0.2">
      <c r="A2803" s="27"/>
      <c r="C2803"/>
      <c r="D2803"/>
      <c r="E2803"/>
      <c r="F2803"/>
      <c r="G2803"/>
      <c r="H2803"/>
      <c r="I2803"/>
      <c r="J2803"/>
    </row>
    <row r="2804" spans="1:10" x14ac:dyDescent="0.2">
      <c r="A2804" s="27"/>
      <c r="C2804"/>
      <c r="D2804"/>
      <c r="E2804"/>
      <c r="F2804"/>
      <c r="G2804"/>
      <c r="H2804"/>
      <c r="I2804"/>
      <c r="J2804"/>
    </row>
    <row r="2805" spans="1:10" x14ac:dyDescent="0.2">
      <c r="A2805" s="27"/>
      <c r="C2805"/>
      <c r="D2805"/>
      <c r="E2805"/>
      <c r="F2805"/>
      <c r="G2805"/>
      <c r="H2805"/>
      <c r="I2805"/>
      <c r="J2805"/>
    </row>
    <row r="2806" spans="1:10" x14ac:dyDescent="0.2">
      <c r="A2806" s="27"/>
      <c r="C2806"/>
      <c r="D2806"/>
      <c r="E2806"/>
      <c r="F2806"/>
      <c r="G2806"/>
      <c r="H2806"/>
      <c r="I2806"/>
      <c r="J2806"/>
    </row>
    <row r="2807" spans="1:10" x14ac:dyDescent="0.2">
      <c r="A2807" s="27"/>
      <c r="C2807"/>
      <c r="D2807"/>
      <c r="E2807"/>
      <c r="F2807"/>
      <c r="G2807"/>
      <c r="H2807"/>
      <c r="I2807"/>
      <c r="J2807"/>
    </row>
    <row r="2808" spans="1:10" x14ac:dyDescent="0.2">
      <c r="A2808" s="27"/>
      <c r="C2808"/>
      <c r="D2808"/>
      <c r="E2808"/>
      <c r="F2808"/>
      <c r="G2808"/>
      <c r="H2808"/>
      <c r="I2808"/>
      <c r="J2808"/>
    </row>
    <row r="2809" spans="1:10" x14ac:dyDescent="0.2">
      <c r="A2809" s="27"/>
      <c r="C2809"/>
      <c r="D2809"/>
      <c r="E2809"/>
      <c r="F2809"/>
      <c r="G2809"/>
      <c r="H2809"/>
      <c r="I2809"/>
      <c r="J2809"/>
    </row>
    <row r="2810" spans="1:10" x14ac:dyDescent="0.2">
      <c r="A2810" s="27"/>
      <c r="C2810"/>
      <c r="D2810"/>
      <c r="E2810"/>
      <c r="F2810"/>
      <c r="G2810"/>
      <c r="H2810"/>
      <c r="I2810"/>
      <c r="J2810"/>
    </row>
    <row r="2811" spans="1:10" x14ac:dyDescent="0.2">
      <c r="A2811" s="27"/>
      <c r="C2811"/>
      <c r="D2811"/>
      <c r="E2811"/>
      <c r="F2811"/>
      <c r="G2811"/>
      <c r="H2811"/>
      <c r="I2811"/>
      <c r="J2811"/>
    </row>
    <row r="2812" spans="1:10" x14ac:dyDescent="0.2">
      <c r="A2812" s="27"/>
      <c r="C2812"/>
      <c r="D2812"/>
      <c r="E2812"/>
      <c r="F2812"/>
      <c r="G2812"/>
      <c r="H2812"/>
      <c r="I2812"/>
      <c r="J2812"/>
    </row>
    <row r="2813" spans="1:10" x14ac:dyDescent="0.2">
      <c r="A2813" s="27"/>
      <c r="C2813"/>
      <c r="D2813"/>
      <c r="E2813"/>
      <c r="F2813"/>
      <c r="G2813"/>
      <c r="H2813"/>
      <c r="I2813"/>
      <c r="J2813"/>
    </row>
    <row r="2814" spans="1:10" x14ac:dyDescent="0.2">
      <c r="A2814" s="27"/>
      <c r="C2814"/>
      <c r="D2814"/>
      <c r="E2814"/>
      <c r="F2814"/>
      <c r="G2814"/>
      <c r="H2814"/>
      <c r="I2814"/>
      <c r="J2814"/>
    </row>
    <row r="2815" spans="1:10" x14ac:dyDescent="0.2">
      <c r="A2815" s="27"/>
      <c r="C2815"/>
      <c r="D2815"/>
      <c r="E2815"/>
      <c r="F2815"/>
      <c r="G2815"/>
      <c r="H2815"/>
      <c r="I2815"/>
      <c r="J2815"/>
    </row>
    <row r="2816" spans="1:10" x14ac:dyDescent="0.2">
      <c r="A2816" s="27"/>
      <c r="C2816"/>
      <c r="D2816"/>
      <c r="E2816"/>
      <c r="F2816"/>
      <c r="G2816"/>
      <c r="H2816"/>
      <c r="I2816"/>
      <c r="J2816"/>
    </row>
    <row r="2817" spans="1:10" x14ac:dyDescent="0.2">
      <c r="A2817" s="27"/>
      <c r="C2817"/>
      <c r="D2817"/>
      <c r="E2817"/>
      <c r="F2817"/>
      <c r="G2817"/>
      <c r="H2817"/>
      <c r="I2817"/>
      <c r="J2817"/>
    </row>
    <row r="2818" spans="1:10" x14ac:dyDescent="0.2">
      <c r="A2818" s="27"/>
      <c r="C2818"/>
      <c r="D2818"/>
      <c r="E2818"/>
      <c r="F2818"/>
      <c r="G2818"/>
      <c r="H2818"/>
      <c r="I2818"/>
      <c r="J2818"/>
    </row>
    <row r="2819" spans="1:10" x14ac:dyDescent="0.2">
      <c r="A2819" s="27"/>
      <c r="C2819"/>
      <c r="D2819"/>
      <c r="E2819"/>
      <c r="F2819"/>
      <c r="G2819"/>
      <c r="H2819"/>
      <c r="I2819"/>
      <c r="J2819"/>
    </row>
    <row r="2820" spans="1:10" x14ac:dyDescent="0.2">
      <c r="A2820" s="27"/>
      <c r="C2820"/>
      <c r="D2820"/>
      <c r="E2820"/>
      <c r="F2820"/>
      <c r="G2820"/>
      <c r="H2820"/>
      <c r="I2820"/>
      <c r="J2820"/>
    </row>
    <row r="2821" spans="1:10" x14ac:dyDescent="0.2">
      <c r="A2821" s="27"/>
      <c r="C2821"/>
      <c r="D2821"/>
      <c r="E2821"/>
      <c r="F2821"/>
      <c r="G2821"/>
      <c r="H2821"/>
      <c r="I2821"/>
      <c r="J2821"/>
    </row>
    <row r="2822" spans="1:10" x14ac:dyDescent="0.2">
      <c r="A2822" s="27"/>
      <c r="C2822"/>
      <c r="D2822"/>
      <c r="E2822"/>
      <c r="F2822"/>
      <c r="G2822"/>
      <c r="H2822"/>
      <c r="I2822"/>
      <c r="J2822"/>
    </row>
    <row r="2823" spans="1:10" x14ac:dyDescent="0.2">
      <c r="A2823" s="27"/>
      <c r="C2823"/>
      <c r="D2823"/>
      <c r="E2823"/>
      <c r="F2823"/>
      <c r="G2823"/>
      <c r="H2823"/>
      <c r="I2823"/>
      <c r="J2823"/>
    </row>
    <row r="2824" spans="1:10" x14ac:dyDescent="0.2">
      <c r="A2824" s="27"/>
      <c r="C2824"/>
      <c r="D2824"/>
      <c r="E2824"/>
      <c r="F2824"/>
      <c r="G2824"/>
      <c r="H2824"/>
      <c r="I2824"/>
      <c r="J2824"/>
    </row>
    <row r="2825" spans="1:10" x14ac:dyDescent="0.2">
      <c r="A2825" s="27"/>
      <c r="C2825"/>
      <c r="D2825"/>
      <c r="E2825"/>
      <c r="F2825"/>
      <c r="G2825"/>
      <c r="H2825"/>
      <c r="I2825"/>
      <c r="J2825"/>
    </row>
    <row r="2826" spans="1:10" x14ac:dyDescent="0.2">
      <c r="A2826" s="27"/>
      <c r="C2826"/>
      <c r="D2826"/>
      <c r="E2826"/>
      <c r="F2826"/>
      <c r="G2826"/>
      <c r="H2826"/>
      <c r="I2826"/>
      <c r="J2826"/>
    </row>
    <row r="2827" spans="1:10" x14ac:dyDescent="0.2">
      <c r="A2827" s="27"/>
      <c r="C2827"/>
      <c r="D2827"/>
      <c r="E2827"/>
      <c r="F2827"/>
      <c r="G2827"/>
      <c r="H2827"/>
      <c r="I2827"/>
      <c r="J2827"/>
    </row>
    <row r="2828" spans="1:10" x14ac:dyDescent="0.2">
      <c r="A2828" s="27"/>
      <c r="C2828"/>
      <c r="D2828"/>
      <c r="E2828"/>
      <c r="F2828"/>
      <c r="G2828"/>
      <c r="H2828"/>
      <c r="I2828"/>
      <c r="J2828"/>
    </row>
    <row r="2829" spans="1:10" x14ac:dyDescent="0.2">
      <c r="A2829" s="27"/>
      <c r="C2829"/>
      <c r="D2829"/>
      <c r="E2829"/>
      <c r="F2829"/>
      <c r="G2829"/>
      <c r="H2829"/>
      <c r="I2829"/>
      <c r="J2829"/>
    </row>
    <row r="2830" spans="1:10" x14ac:dyDescent="0.2">
      <c r="A2830" s="27"/>
      <c r="C2830"/>
      <c r="D2830"/>
      <c r="E2830"/>
      <c r="F2830"/>
      <c r="G2830"/>
      <c r="H2830"/>
      <c r="I2830"/>
      <c r="J2830"/>
    </row>
    <row r="2831" spans="1:10" x14ac:dyDescent="0.2">
      <c r="A2831" s="27"/>
      <c r="C2831"/>
      <c r="D2831"/>
      <c r="E2831"/>
      <c r="F2831"/>
      <c r="G2831"/>
      <c r="H2831"/>
      <c r="I2831"/>
      <c r="J2831"/>
    </row>
    <row r="2832" spans="1:10" x14ac:dyDescent="0.2">
      <c r="A2832" s="27"/>
      <c r="C2832"/>
      <c r="D2832"/>
      <c r="E2832"/>
      <c r="F2832"/>
      <c r="G2832"/>
      <c r="H2832"/>
      <c r="I2832"/>
      <c r="J2832"/>
    </row>
    <row r="2833" spans="1:10" x14ac:dyDescent="0.2">
      <c r="A2833" s="27"/>
      <c r="C2833"/>
      <c r="D2833"/>
      <c r="E2833"/>
      <c r="F2833"/>
      <c r="G2833"/>
      <c r="H2833"/>
      <c r="I2833"/>
      <c r="J2833"/>
    </row>
    <row r="2834" spans="1:10" x14ac:dyDescent="0.2">
      <c r="A2834" s="27"/>
      <c r="C2834"/>
      <c r="D2834"/>
      <c r="E2834"/>
      <c r="F2834"/>
      <c r="G2834"/>
      <c r="H2834"/>
      <c r="I2834"/>
      <c r="J2834"/>
    </row>
    <row r="2835" spans="1:10" x14ac:dyDescent="0.2">
      <c r="A2835" s="27"/>
      <c r="C2835"/>
      <c r="D2835"/>
      <c r="E2835"/>
      <c r="F2835"/>
      <c r="G2835"/>
      <c r="H2835"/>
      <c r="I2835"/>
      <c r="J2835"/>
    </row>
    <row r="2836" spans="1:10" x14ac:dyDescent="0.2">
      <c r="A2836" s="27"/>
      <c r="C2836"/>
      <c r="D2836"/>
      <c r="E2836"/>
      <c r="F2836"/>
      <c r="G2836"/>
      <c r="H2836"/>
      <c r="I2836"/>
      <c r="J2836"/>
    </row>
    <row r="2837" spans="1:10" x14ac:dyDescent="0.2">
      <c r="A2837" s="27"/>
      <c r="C2837"/>
      <c r="D2837"/>
      <c r="E2837"/>
      <c r="F2837"/>
      <c r="G2837"/>
      <c r="H2837"/>
      <c r="I2837"/>
      <c r="J2837"/>
    </row>
    <row r="2838" spans="1:10" x14ac:dyDescent="0.2">
      <c r="A2838" s="27"/>
      <c r="C2838"/>
      <c r="D2838"/>
      <c r="E2838"/>
      <c r="F2838"/>
      <c r="G2838"/>
      <c r="H2838"/>
      <c r="I2838"/>
      <c r="J2838"/>
    </row>
    <row r="2839" spans="1:10" x14ac:dyDescent="0.2">
      <c r="A2839" s="27"/>
      <c r="C2839"/>
      <c r="D2839"/>
      <c r="E2839"/>
      <c r="F2839"/>
      <c r="G2839"/>
      <c r="H2839"/>
      <c r="I2839"/>
      <c r="J2839"/>
    </row>
    <row r="2840" spans="1:10" x14ac:dyDescent="0.2">
      <c r="A2840" s="27"/>
      <c r="C2840"/>
      <c r="D2840"/>
      <c r="E2840"/>
      <c r="F2840"/>
      <c r="G2840"/>
      <c r="H2840"/>
      <c r="I2840"/>
      <c r="J2840"/>
    </row>
    <row r="2841" spans="1:10" x14ac:dyDescent="0.2">
      <c r="A2841" s="27"/>
      <c r="C2841"/>
      <c r="D2841"/>
      <c r="E2841"/>
      <c r="F2841"/>
      <c r="G2841"/>
      <c r="H2841"/>
      <c r="I2841"/>
      <c r="J2841"/>
    </row>
    <row r="2842" spans="1:10" x14ac:dyDescent="0.2">
      <c r="A2842" s="27"/>
      <c r="C2842"/>
      <c r="D2842"/>
      <c r="E2842"/>
      <c r="F2842"/>
      <c r="G2842"/>
      <c r="H2842"/>
      <c r="I2842"/>
      <c r="J2842"/>
    </row>
    <row r="2843" spans="1:10" x14ac:dyDescent="0.2">
      <c r="A2843" s="27"/>
      <c r="C2843"/>
      <c r="D2843"/>
      <c r="E2843"/>
      <c r="F2843"/>
      <c r="G2843"/>
      <c r="H2843"/>
      <c r="I2843"/>
      <c r="J2843"/>
    </row>
    <row r="2844" spans="1:10" x14ac:dyDescent="0.2">
      <c r="A2844" s="27"/>
      <c r="C2844"/>
      <c r="D2844"/>
      <c r="E2844"/>
      <c r="F2844"/>
      <c r="G2844"/>
      <c r="H2844"/>
      <c r="I2844"/>
      <c r="J2844"/>
    </row>
    <row r="2845" spans="1:10" x14ac:dyDescent="0.2">
      <c r="A2845" s="27"/>
      <c r="C2845"/>
      <c r="D2845"/>
      <c r="E2845"/>
      <c r="F2845"/>
      <c r="G2845"/>
      <c r="H2845"/>
      <c r="I2845"/>
      <c r="J2845"/>
    </row>
    <row r="2846" spans="1:10" x14ac:dyDescent="0.2">
      <c r="A2846" s="27"/>
      <c r="C2846"/>
      <c r="D2846"/>
      <c r="E2846"/>
      <c r="F2846"/>
      <c r="G2846"/>
      <c r="H2846"/>
      <c r="I2846"/>
      <c r="J2846"/>
    </row>
    <row r="2847" spans="1:10" x14ac:dyDescent="0.2">
      <c r="A2847" s="27"/>
      <c r="C2847"/>
      <c r="D2847"/>
      <c r="E2847"/>
      <c r="F2847"/>
      <c r="G2847"/>
      <c r="H2847"/>
      <c r="I2847"/>
      <c r="J2847"/>
    </row>
    <row r="2848" spans="1:10" x14ac:dyDescent="0.2">
      <c r="A2848" s="27"/>
      <c r="C2848"/>
      <c r="D2848"/>
      <c r="E2848"/>
      <c r="F2848"/>
      <c r="G2848"/>
      <c r="H2848"/>
      <c r="I2848"/>
      <c r="J2848"/>
    </row>
    <row r="2849" spans="1:10" x14ac:dyDescent="0.2">
      <c r="A2849" s="27"/>
      <c r="C2849"/>
      <c r="D2849"/>
      <c r="E2849"/>
      <c r="F2849"/>
      <c r="G2849"/>
      <c r="H2849"/>
      <c r="I2849"/>
      <c r="J2849"/>
    </row>
    <row r="2850" spans="1:10" x14ac:dyDescent="0.2">
      <c r="A2850" s="27"/>
      <c r="C2850"/>
      <c r="D2850"/>
      <c r="E2850"/>
      <c r="F2850"/>
      <c r="G2850"/>
      <c r="H2850"/>
      <c r="I2850"/>
      <c r="J2850"/>
    </row>
    <row r="2851" spans="1:10" x14ac:dyDescent="0.2">
      <c r="A2851" s="27"/>
      <c r="C2851"/>
      <c r="D2851"/>
      <c r="E2851"/>
      <c r="F2851"/>
      <c r="G2851"/>
      <c r="H2851"/>
      <c r="I2851"/>
      <c r="J2851"/>
    </row>
    <row r="2852" spans="1:10" x14ac:dyDescent="0.2">
      <c r="A2852" s="27"/>
      <c r="C2852"/>
      <c r="D2852"/>
      <c r="E2852"/>
      <c r="F2852"/>
      <c r="G2852"/>
      <c r="H2852"/>
      <c r="I2852"/>
      <c r="J2852"/>
    </row>
    <row r="2853" spans="1:10" x14ac:dyDescent="0.2">
      <c r="A2853" s="27"/>
      <c r="C2853"/>
      <c r="D2853"/>
      <c r="E2853"/>
      <c r="F2853"/>
      <c r="G2853"/>
      <c r="H2853"/>
      <c r="I2853"/>
      <c r="J2853"/>
    </row>
    <row r="2854" spans="1:10" x14ac:dyDescent="0.2">
      <c r="A2854" s="27"/>
      <c r="C2854"/>
      <c r="D2854"/>
      <c r="E2854"/>
      <c r="F2854"/>
      <c r="G2854"/>
      <c r="H2854"/>
      <c r="I2854"/>
      <c r="J2854"/>
    </row>
    <row r="2855" spans="1:10" x14ac:dyDescent="0.2">
      <c r="A2855" s="27"/>
      <c r="C2855"/>
      <c r="D2855"/>
      <c r="E2855"/>
      <c r="F2855"/>
      <c r="G2855"/>
      <c r="H2855"/>
      <c r="I2855"/>
      <c r="J2855"/>
    </row>
    <row r="2856" spans="1:10" x14ac:dyDescent="0.2">
      <c r="A2856" s="27"/>
      <c r="C2856"/>
      <c r="D2856"/>
      <c r="E2856"/>
      <c r="F2856"/>
      <c r="G2856"/>
      <c r="H2856"/>
      <c r="I2856"/>
      <c r="J2856"/>
    </row>
    <row r="2857" spans="1:10" x14ac:dyDescent="0.2">
      <c r="A2857" s="27"/>
      <c r="C2857"/>
      <c r="D2857"/>
      <c r="E2857"/>
      <c r="F2857"/>
      <c r="G2857"/>
      <c r="H2857"/>
      <c r="I2857"/>
      <c r="J2857"/>
    </row>
    <row r="2858" spans="1:10" x14ac:dyDescent="0.2">
      <c r="A2858" s="27"/>
      <c r="C2858"/>
      <c r="D2858"/>
      <c r="E2858"/>
      <c r="F2858"/>
      <c r="G2858"/>
      <c r="H2858"/>
      <c r="I2858"/>
      <c r="J2858"/>
    </row>
    <row r="2859" spans="1:10" x14ac:dyDescent="0.2">
      <c r="A2859" s="27"/>
      <c r="C2859"/>
      <c r="D2859"/>
      <c r="E2859"/>
      <c r="F2859"/>
      <c r="G2859"/>
      <c r="H2859"/>
      <c r="I2859"/>
      <c r="J2859"/>
    </row>
    <row r="2860" spans="1:10" x14ac:dyDescent="0.2">
      <c r="A2860" s="27"/>
      <c r="C2860"/>
      <c r="D2860"/>
      <c r="E2860"/>
      <c r="F2860"/>
      <c r="G2860"/>
      <c r="H2860"/>
      <c r="I2860"/>
      <c r="J2860"/>
    </row>
    <row r="2861" spans="1:10" x14ac:dyDescent="0.2">
      <c r="A2861" s="27"/>
      <c r="C2861"/>
      <c r="D2861"/>
      <c r="E2861"/>
      <c r="F2861"/>
      <c r="G2861"/>
      <c r="H2861"/>
      <c r="I2861"/>
      <c r="J2861"/>
    </row>
    <row r="2862" spans="1:10" x14ac:dyDescent="0.2">
      <c r="A2862" s="27"/>
      <c r="C2862"/>
      <c r="D2862"/>
      <c r="E2862"/>
      <c r="F2862"/>
      <c r="G2862"/>
      <c r="H2862"/>
      <c r="I2862"/>
      <c r="J2862"/>
    </row>
    <row r="2863" spans="1:10" x14ac:dyDescent="0.2">
      <c r="A2863" s="27"/>
      <c r="C2863"/>
      <c r="D2863"/>
      <c r="E2863"/>
      <c r="F2863"/>
      <c r="G2863"/>
      <c r="H2863"/>
      <c r="I2863"/>
      <c r="J2863"/>
    </row>
    <row r="2864" spans="1:10" x14ac:dyDescent="0.2">
      <c r="A2864" s="27"/>
      <c r="C2864"/>
      <c r="D2864"/>
      <c r="E2864"/>
      <c r="F2864"/>
      <c r="G2864"/>
      <c r="H2864"/>
      <c r="I2864"/>
      <c r="J2864"/>
    </row>
    <row r="2865" spans="1:10" x14ac:dyDescent="0.2">
      <c r="A2865" s="27"/>
      <c r="C2865"/>
      <c r="D2865"/>
      <c r="E2865"/>
      <c r="F2865"/>
      <c r="G2865"/>
      <c r="H2865"/>
      <c r="I2865"/>
      <c r="J2865"/>
    </row>
    <row r="2866" spans="1:10" x14ac:dyDescent="0.2">
      <c r="A2866" s="27"/>
      <c r="C2866"/>
      <c r="D2866"/>
      <c r="E2866"/>
      <c r="F2866"/>
      <c r="G2866"/>
      <c r="H2866"/>
      <c r="I2866"/>
      <c r="J2866"/>
    </row>
    <row r="2867" spans="1:10" x14ac:dyDescent="0.2">
      <c r="A2867" s="27"/>
      <c r="C2867"/>
      <c r="D2867"/>
      <c r="E2867"/>
      <c r="F2867"/>
      <c r="G2867"/>
      <c r="H2867"/>
      <c r="I2867"/>
      <c r="J2867"/>
    </row>
    <row r="2868" spans="1:10" x14ac:dyDescent="0.2">
      <c r="A2868" s="27"/>
      <c r="C2868"/>
      <c r="D2868"/>
      <c r="E2868"/>
      <c r="F2868"/>
      <c r="G2868"/>
      <c r="H2868"/>
      <c r="I2868"/>
      <c r="J2868"/>
    </row>
    <row r="2869" spans="1:10" x14ac:dyDescent="0.2">
      <c r="A2869" s="27"/>
      <c r="C2869"/>
      <c r="D2869"/>
      <c r="E2869"/>
      <c r="F2869"/>
      <c r="G2869"/>
      <c r="H2869"/>
      <c r="I2869"/>
      <c r="J2869"/>
    </row>
    <row r="2870" spans="1:10" x14ac:dyDescent="0.2">
      <c r="A2870" s="27"/>
      <c r="C2870"/>
      <c r="D2870"/>
      <c r="E2870"/>
      <c r="F2870"/>
      <c r="G2870"/>
      <c r="H2870"/>
      <c r="I2870"/>
      <c r="J2870"/>
    </row>
    <row r="2871" spans="1:10" x14ac:dyDescent="0.2">
      <c r="A2871" s="27"/>
      <c r="C2871"/>
      <c r="D2871"/>
      <c r="E2871"/>
      <c r="F2871"/>
      <c r="G2871"/>
      <c r="H2871"/>
      <c r="I2871"/>
      <c r="J2871"/>
    </row>
    <row r="2872" spans="1:10" x14ac:dyDescent="0.2">
      <c r="A2872" s="27"/>
      <c r="C2872"/>
      <c r="D2872"/>
      <c r="E2872"/>
      <c r="F2872"/>
      <c r="G2872"/>
      <c r="H2872"/>
      <c r="I2872"/>
      <c r="J2872"/>
    </row>
    <row r="2873" spans="1:10" x14ac:dyDescent="0.2">
      <c r="A2873" s="27"/>
      <c r="C2873"/>
      <c r="D2873"/>
      <c r="E2873"/>
      <c r="F2873"/>
      <c r="G2873"/>
      <c r="H2873"/>
      <c r="I2873"/>
      <c r="J2873"/>
    </row>
    <row r="2874" spans="1:10" x14ac:dyDescent="0.2">
      <c r="A2874" s="27"/>
      <c r="C2874"/>
      <c r="D2874"/>
      <c r="E2874"/>
      <c r="F2874"/>
      <c r="G2874"/>
      <c r="H2874"/>
      <c r="I2874"/>
      <c r="J2874"/>
    </row>
    <row r="2875" spans="1:10" x14ac:dyDescent="0.2">
      <c r="A2875" s="27"/>
      <c r="C2875"/>
      <c r="D2875"/>
      <c r="E2875"/>
      <c r="F2875"/>
      <c r="G2875"/>
      <c r="H2875"/>
      <c r="I2875"/>
      <c r="J2875"/>
    </row>
    <row r="2876" spans="1:10" x14ac:dyDescent="0.2">
      <c r="A2876" s="27"/>
      <c r="C2876"/>
      <c r="D2876"/>
      <c r="E2876"/>
      <c r="F2876"/>
      <c r="G2876"/>
      <c r="H2876"/>
      <c r="I2876"/>
      <c r="J2876"/>
    </row>
    <row r="2877" spans="1:10" x14ac:dyDescent="0.2">
      <c r="A2877" s="27"/>
      <c r="C2877"/>
      <c r="D2877"/>
      <c r="E2877"/>
      <c r="F2877"/>
      <c r="G2877"/>
      <c r="H2877"/>
      <c r="I2877"/>
      <c r="J2877"/>
    </row>
    <row r="2878" spans="1:10" x14ac:dyDescent="0.2">
      <c r="A2878" s="27"/>
      <c r="C2878"/>
      <c r="D2878"/>
      <c r="E2878"/>
      <c r="F2878"/>
      <c r="G2878"/>
      <c r="H2878"/>
      <c r="I2878"/>
      <c r="J2878"/>
    </row>
    <row r="2879" spans="1:10" x14ac:dyDescent="0.2">
      <c r="A2879" s="27"/>
      <c r="C2879"/>
      <c r="D2879"/>
      <c r="E2879"/>
      <c r="F2879"/>
      <c r="G2879"/>
      <c r="H2879"/>
      <c r="I2879"/>
      <c r="J2879"/>
    </row>
    <row r="2880" spans="1:10" x14ac:dyDescent="0.2">
      <c r="A2880" s="27"/>
      <c r="C2880"/>
      <c r="D2880"/>
      <c r="E2880"/>
      <c r="F2880"/>
      <c r="G2880"/>
      <c r="H2880"/>
      <c r="I2880"/>
      <c r="J2880"/>
    </row>
    <row r="2881" spans="1:10" x14ac:dyDescent="0.2">
      <c r="A2881" s="27"/>
      <c r="C2881"/>
      <c r="D2881"/>
      <c r="E2881"/>
      <c r="F2881"/>
      <c r="G2881"/>
      <c r="H2881"/>
      <c r="I2881"/>
      <c r="J2881"/>
    </row>
    <row r="2882" spans="1:10" x14ac:dyDescent="0.2">
      <c r="A2882" s="27"/>
      <c r="C2882"/>
      <c r="D2882"/>
      <c r="E2882"/>
      <c r="F2882"/>
      <c r="G2882"/>
      <c r="H2882"/>
      <c r="I2882"/>
      <c r="J2882"/>
    </row>
    <row r="2883" spans="1:10" x14ac:dyDescent="0.2">
      <c r="A2883" s="27"/>
      <c r="C2883"/>
      <c r="D2883"/>
      <c r="E2883"/>
      <c r="F2883"/>
      <c r="G2883"/>
      <c r="H2883"/>
      <c r="I2883"/>
      <c r="J2883"/>
    </row>
    <row r="2884" spans="1:10" x14ac:dyDescent="0.2">
      <c r="A2884" s="27"/>
      <c r="C2884"/>
      <c r="D2884"/>
      <c r="E2884"/>
      <c r="F2884"/>
      <c r="G2884"/>
      <c r="H2884"/>
      <c r="I2884"/>
      <c r="J2884"/>
    </row>
    <row r="2885" spans="1:10" x14ac:dyDescent="0.2">
      <c r="A2885" s="27"/>
      <c r="C2885"/>
      <c r="D2885"/>
      <c r="E2885"/>
      <c r="F2885"/>
      <c r="G2885"/>
      <c r="H2885"/>
      <c r="I2885"/>
      <c r="J2885"/>
    </row>
    <row r="2886" spans="1:10" x14ac:dyDescent="0.2">
      <c r="A2886" s="27"/>
      <c r="C2886"/>
      <c r="D2886"/>
      <c r="E2886"/>
      <c r="F2886"/>
      <c r="G2886"/>
      <c r="H2886"/>
      <c r="I2886"/>
      <c r="J2886"/>
    </row>
    <row r="2887" spans="1:10" x14ac:dyDescent="0.2">
      <c r="A2887" s="27"/>
      <c r="C2887"/>
      <c r="D2887"/>
      <c r="E2887"/>
      <c r="F2887"/>
      <c r="G2887"/>
      <c r="H2887"/>
      <c r="I2887"/>
      <c r="J2887"/>
    </row>
    <row r="2888" spans="1:10" x14ac:dyDescent="0.2">
      <c r="A2888" s="27"/>
      <c r="C2888"/>
      <c r="D2888"/>
      <c r="E2888"/>
      <c r="F2888"/>
      <c r="G2888"/>
      <c r="H2888"/>
      <c r="I2888"/>
      <c r="J2888"/>
    </row>
    <row r="2889" spans="1:10" x14ac:dyDescent="0.2">
      <c r="A2889" s="27"/>
      <c r="C2889"/>
      <c r="D2889"/>
      <c r="E2889"/>
      <c r="F2889"/>
      <c r="G2889"/>
      <c r="H2889"/>
      <c r="I2889"/>
      <c r="J2889"/>
    </row>
    <row r="2890" spans="1:10" x14ac:dyDescent="0.2">
      <c r="A2890" s="27"/>
      <c r="C2890"/>
      <c r="D2890"/>
      <c r="E2890"/>
      <c r="F2890"/>
      <c r="G2890"/>
      <c r="H2890"/>
      <c r="I2890"/>
      <c r="J2890"/>
    </row>
    <row r="2891" spans="1:10" x14ac:dyDescent="0.2">
      <c r="A2891" s="27"/>
      <c r="C2891"/>
      <c r="D2891"/>
      <c r="E2891"/>
      <c r="F2891"/>
      <c r="G2891"/>
      <c r="H2891"/>
      <c r="I2891"/>
      <c r="J2891"/>
    </row>
    <row r="2892" spans="1:10" x14ac:dyDescent="0.2">
      <c r="A2892" s="27"/>
      <c r="C2892"/>
      <c r="D2892"/>
      <c r="E2892"/>
      <c r="F2892"/>
      <c r="G2892"/>
      <c r="H2892"/>
      <c r="I2892"/>
      <c r="J2892"/>
    </row>
    <row r="2893" spans="1:10" x14ac:dyDescent="0.2">
      <c r="A2893" s="27"/>
      <c r="C2893"/>
      <c r="D2893"/>
      <c r="E2893"/>
      <c r="F2893"/>
      <c r="G2893"/>
      <c r="H2893"/>
      <c r="I2893"/>
      <c r="J2893"/>
    </row>
    <row r="2894" spans="1:10" x14ac:dyDescent="0.2">
      <c r="A2894" s="27"/>
      <c r="C2894"/>
      <c r="D2894"/>
      <c r="E2894"/>
      <c r="F2894"/>
      <c r="G2894"/>
      <c r="H2894"/>
      <c r="I2894"/>
      <c r="J2894"/>
    </row>
    <row r="2895" spans="1:10" x14ac:dyDescent="0.2">
      <c r="A2895" s="27"/>
      <c r="C2895"/>
      <c r="D2895"/>
      <c r="E2895"/>
      <c r="F2895"/>
      <c r="G2895"/>
      <c r="H2895"/>
      <c r="I2895"/>
      <c r="J2895"/>
    </row>
    <row r="2896" spans="1:10" x14ac:dyDescent="0.2">
      <c r="A2896" s="27"/>
      <c r="C2896"/>
      <c r="D2896"/>
      <c r="E2896"/>
      <c r="F2896"/>
      <c r="G2896"/>
      <c r="H2896"/>
      <c r="I2896"/>
      <c r="J2896"/>
    </row>
    <row r="2897" spans="1:10" x14ac:dyDescent="0.2">
      <c r="A2897" s="27"/>
      <c r="C2897"/>
      <c r="D2897"/>
      <c r="E2897"/>
      <c r="F2897"/>
      <c r="G2897"/>
      <c r="H2897"/>
      <c r="I2897"/>
      <c r="J2897"/>
    </row>
    <row r="2898" spans="1:10" x14ac:dyDescent="0.2">
      <c r="A2898" s="27"/>
      <c r="C2898"/>
      <c r="D2898"/>
      <c r="E2898"/>
      <c r="F2898"/>
      <c r="G2898"/>
      <c r="H2898"/>
      <c r="I2898"/>
      <c r="J2898"/>
    </row>
    <row r="2899" spans="1:10" x14ac:dyDescent="0.2">
      <c r="A2899" s="27"/>
      <c r="C2899"/>
      <c r="D2899"/>
      <c r="E2899"/>
      <c r="F2899"/>
      <c r="G2899"/>
      <c r="H2899"/>
      <c r="I2899"/>
      <c r="J2899"/>
    </row>
    <row r="2900" spans="1:10" x14ac:dyDescent="0.2">
      <c r="A2900" s="27"/>
      <c r="C2900"/>
      <c r="D2900"/>
      <c r="E2900"/>
      <c r="F2900"/>
      <c r="G2900"/>
      <c r="H2900"/>
      <c r="I2900"/>
      <c r="J2900"/>
    </row>
    <row r="2901" spans="1:10" x14ac:dyDescent="0.2">
      <c r="A2901" s="27"/>
      <c r="C2901"/>
      <c r="D2901"/>
      <c r="E2901"/>
      <c r="F2901"/>
      <c r="G2901"/>
      <c r="H2901"/>
      <c r="I2901"/>
      <c r="J2901"/>
    </row>
    <row r="2902" spans="1:10" x14ac:dyDescent="0.2">
      <c r="A2902" s="27"/>
      <c r="C2902"/>
      <c r="D2902"/>
      <c r="E2902"/>
      <c r="F2902"/>
      <c r="G2902"/>
      <c r="H2902"/>
      <c r="I2902"/>
      <c r="J2902"/>
    </row>
    <row r="2903" spans="1:10" x14ac:dyDescent="0.2">
      <c r="A2903" s="27"/>
      <c r="C2903"/>
      <c r="D2903"/>
      <c r="E2903"/>
      <c r="F2903"/>
      <c r="G2903"/>
      <c r="H2903"/>
      <c r="I2903"/>
      <c r="J2903"/>
    </row>
    <row r="2904" spans="1:10" x14ac:dyDescent="0.2">
      <c r="A2904" s="27"/>
      <c r="C2904"/>
      <c r="D2904"/>
      <c r="E2904"/>
      <c r="F2904"/>
      <c r="G2904"/>
      <c r="H2904"/>
      <c r="I2904"/>
      <c r="J2904"/>
    </row>
    <row r="2905" spans="1:10" x14ac:dyDescent="0.2">
      <c r="A2905" s="27"/>
      <c r="C2905"/>
      <c r="D2905"/>
      <c r="E2905"/>
      <c r="F2905"/>
      <c r="G2905"/>
      <c r="H2905"/>
      <c r="I2905"/>
      <c r="J2905"/>
    </row>
    <row r="2906" spans="1:10" x14ac:dyDescent="0.2">
      <c r="A2906" s="27"/>
      <c r="C2906"/>
      <c r="D2906"/>
      <c r="E2906"/>
      <c r="F2906"/>
      <c r="G2906"/>
      <c r="H2906"/>
      <c r="I2906"/>
      <c r="J2906"/>
    </row>
    <row r="2907" spans="1:10" x14ac:dyDescent="0.2">
      <c r="A2907" s="27"/>
      <c r="C2907"/>
      <c r="D2907"/>
      <c r="E2907"/>
      <c r="F2907"/>
      <c r="G2907"/>
      <c r="H2907"/>
      <c r="I2907"/>
      <c r="J2907"/>
    </row>
    <row r="2908" spans="1:10" x14ac:dyDescent="0.2">
      <c r="A2908" s="27"/>
      <c r="C2908"/>
      <c r="D2908"/>
      <c r="E2908"/>
      <c r="F2908"/>
      <c r="G2908"/>
      <c r="H2908"/>
      <c r="I2908"/>
      <c r="J2908"/>
    </row>
    <row r="2909" spans="1:10" x14ac:dyDescent="0.2">
      <c r="A2909" s="27"/>
      <c r="C2909"/>
      <c r="D2909"/>
      <c r="E2909"/>
      <c r="F2909"/>
      <c r="G2909"/>
      <c r="H2909"/>
      <c r="I2909"/>
      <c r="J2909"/>
    </row>
    <row r="2910" spans="1:10" x14ac:dyDescent="0.2">
      <c r="A2910" s="27"/>
      <c r="C2910"/>
      <c r="D2910"/>
      <c r="E2910"/>
      <c r="F2910"/>
      <c r="G2910"/>
      <c r="H2910"/>
      <c r="I2910"/>
      <c r="J2910"/>
    </row>
    <row r="2911" spans="1:10" x14ac:dyDescent="0.2">
      <c r="A2911" s="27"/>
      <c r="C2911"/>
      <c r="D2911"/>
      <c r="E2911"/>
      <c r="F2911"/>
      <c r="G2911"/>
      <c r="H2911"/>
      <c r="I2911"/>
      <c r="J2911"/>
    </row>
    <row r="2912" spans="1:10" x14ac:dyDescent="0.2">
      <c r="A2912" s="27"/>
      <c r="C2912"/>
      <c r="D2912"/>
      <c r="E2912"/>
      <c r="F2912"/>
      <c r="G2912"/>
      <c r="H2912"/>
      <c r="I2912"/>
      <c r="J2912"/>
    </row>
    <row r="2913" spans="1:10" x14ac:dyDescent="0.2">
      <c r="A2913" s="27"/>
      <c r="C2913"/>
      <c r="D2913"/>
      <c r="E2913"/>
      <c r="F2913"/>
      <c r="G2913"/>
      <c r="H2913"/>
      <c r="I2913"/>
      <c r="J2913"/>
    </row>
    <row r="2914" spans="1:10" x14ac:dyDescent="0.2">
      <c r="A2914" s="27"/>
      <c r="C2914"/>
      <c r="D2914"/>
      <c r="E2914"/>
      <c r="F2914"/>
      <c r="G2914"/>
      <c r="H2914"/>
      <c r="I2914"/>
      <c r="J2914"/>
    </row>
    <row r="2915" spans="1:10" x14ac:dyDescent="0.2">
      <c r="A2915" s="27"/>
      <c r="C2915"/>
      <c r="D2915"/>
      <c r="E2915"/>
      <c r="F2915"/>
      <c r="G2915"/>
      <c r="H2915"/>
      <c r="I2915"/>
      <c r="J2915"/>
    </row>
    <row r="2916" spans="1:10" x14ac:dyDescent="0.2">
      <c r="A2916" s="27"/>
      <c r="C2916"/>
      <c r="D2916"/>
      <c r="E2916"/>
      <c r="F2916"/>
      <c r="G2916"/>
      <c r="H2916"/>
      <c r="I2916"/>
      <c r="J2916"/>
    </row>
    <row r="2917" spans="1:10" x14ac:dyDescent="0.2">
      <c r="A2917" s="27"/>
      <c r="C2917"/>
      <c r="D2917"/>
      <c r="E2917"/>
      <c r="F2917"/>
      <c r="G2917"/>
      <c r="H2917"/>
      <c r="I2917"/>
      <c r="J2917"/>
    </row>
    <row r="2918" spans="1:10" x14ac:dyDescent="0.2">
      <c r="A2918" s="27"/>
      <c r="C2918"/>
      <c r="D2918"/>
      <c r="E2918"/>
      <c r="F2918"/>
      <c r="G2918"/>
      <c r="H2918"/>
      <c r="I2918"/>
      <c r="J2918"/>
    </row>
    <row r="2919" spans="1:10" x14ac:dyDescent="0.2">
      <c r="A2919" s="27"/>
      <c r="C2919"/>
      <c r="D2919"/>
      <c r="E2919"/>
      <c r="F2919"/>
      <c r="G2919"/>
      <c r="H2919"/>
      <c r="I2919"/>
      <c r="J2919"/>
    </row>
    <row r="2920" spans="1:10" x14ac:dyDescent="0.2">
      <c r="A2920" s="27"/>
      <c r="C2920"/>
      <c r="D2920"/>
      <c r="E2920"/>
      <c r="F2920"/>
      <c r="G2920"/>
      <c r="H2920"/>
      <c r="I2920"/>
      <c r="J2920"/>
    </row>
    <row r="2921" spans="1:10" x14ac:dyDescent="0.2">
      <c r="A2921" s="27"/>
      <c r="C2921"/>
      <c r="D2921"/>
      <c r="E2921"/>
      <c r="F2921"/>
      <c r="G2921"/>
      <c r="H2921"/>
      <c r="I2921"/>
      <c r="J2921"/>
    </row>
    <row r="2922" spans="1:10" x14ac:dyDescent="0.2">
      <c r="A2922" s="27"/>
      <c r="C2922"/>
      <c r="D2922"/>
      <c r="E2922"/>
      <c r="F2922"/>
      <c r="G2922"/>
      <c r="H2922"/>
      <c r="I2922"/>
      <c r="J2922"/>
    </row>
    <row r="2923" spans="1:10" x14ac:dyDescent="0.2">
      <c r="A2923" s="27"/>
      <c r="C2923"/>
      <c r="D2923"/>
      <c r="E2923"/>
      <c r="F2923"/>
      <c r="G2923"/>
      <c r="H2923"/>
      <c r="I2923"/>
      <c r="J2923"/>
    </row>
    <row r="2924" spans="1:10" x14ac:dyDescent="0.2">
      <c r="A2924" s="27"/>
      <c r="C2924"/>
      <c r="D2924"/>
      <c r="E2924"/>
      <c r="F2924"/>
      <c r="G2924"/>
      <c r="H2924"/>
      <c r="I2924"/>
      <c r="J2924"/>
    </row>
    <row r="2925" spans="1:10" x14ac:dyDescent="0.2">
      <c r="A2925" s="27"/>
      <c r="C2925"/>
      <c r="D2925"/>
      <c r="E2925"/>
      <c r="F2925"/>
      <c r="G2925"/>
      <c r="H2925"/>
      <c r="I2925"/>
      <c r="J2925"/>
    </row>
    <row r="2926" spans="1:10" x14ac:dyDescent="0.2">
      <c r="A2926" s="27"/>
      <c r="C2926"/>
      <c r="D2926"/>
      <c r="E2926"/>
      <c r="F2926"/>
      <c r="G2926"/>
      <c r="H2926"/>
      <c r="I2926"/>
      <c r="J2926"/>
    </row>
    <row r="2927" spans="1:10" x14ac:dyDescent="0.2">
      <c r="A2927" s="27"/>
      <c r="C2927"/>
      <c r="D2927"/>
      <c r="E2927"/>
      <c r="F2927"/>
      <c r="G2927"/>
      <c r="H2927"/>
      <c r="I2927"/>
      <c r="J2927"/>
    </row>
    <row r="2928" spans="1:10" x14ac:dyDescent="0.2">
      <c r="A2928" s="27"/>
      <c r="C2928"/>
      <c r="D2928"/>
      <c r="E2928"/>
      <c r="F2928"/>
      <c r="G2928"/>
      <c r="H2928"/>
      <c r="I2928"/>
      <c r="J2928"/>
    </row>
    <row r="2929" spans="1:10" x14ac:dyDescent="0.2">
      <c r="A2929" s="27"/>
      <c r="C2929"/>
      <c r="D2929"/>
      <c r="E2929"/>
      <c r="F2929"/>
      <c r="G2929"/>
      <c r="H2929"/>
      <c r="I2929"/>
      <c r="J2929"/>
    </row>
    <row r="2930" spans="1:10" x14ac:dyDescent="0.2">
      <c r="A2930" s="27"/>
      <c r="C2930"/>
      <c r="D2930"/>
      <c r="E2930"/>
      <c r="F2930"/>
      <c r="G2930"/>
      <c r="H2930"/>
      <c r="I2930"/>
      <c r="J2930"/>
    </row>
    <row r="2931" spans="1:10" x14ac:dyDescent="0.2">
      <c r="A2931" s="27"/>
      <c r="C2931"/>
      <c r="D2931"/>
      <c r="E2931"/>
      <c r="F2931"/>
      <c r="G2931"/>
      <c r="H2931"/>
      <c r="I2931"/>
      <c r="J2931"/>
    </row>
    <row r="2932" spans="1:10" x14ac:dyDescent="0.2">
      <c r="A2932" s="27"/>
      <c r="C2932"/>
      <c r="D2932"/>
      <c r="E2932"/>
      <c r="F2932"/>
      <c r="G2932"/>
      <c r="H2932"/>
      <c r="I2932"/>
      <c r="J2932"/>
    </row>
    <row r="2933" spans="1:10" x14ac:dyDescent="0.2">
      <c r="A2933" s="27"/>
      <c r="C2933"/>
      <c r="D2933"/>
      <c r="E2933"/>
      <c r="F2933"/>
      <c r="G2933"/>
      <c r="H2933"/>
      <c r="I2933"/>
      <c r="J2933"/>
    </row>
    <row r="2934" spans="1:10" x14ac:dyDescent="0.2">
      <c r="A2934" s="27"/>
      <c r="C2934"/>
      <c r="D2934"/>
      <c r="E2934"/>
      <c r="F2934"/>
      <c r="G2934"/>
      <c r="H2934"/>
      <c r="I2934"/>
      <c r="J2934"/>
    </row>
    <row r="2935" spans="1:10" x14ac:dyDescent="0.2">
      <c r="A2935" s="27"/>
      <c r="C2935"/>
      <c r="D2935"/>
      <c r="E2935"/>
      <c r="F2935"/>
      <c r="G2935"/>
      <c r="H2935"/>
      <c r="I2935"/>
      <c r="J2935"/>
    </row>
    <row r="2936" spans="1:10" x14ac:dyDescent="0.2">
      <c r="A2936" s="27"/>
      <c r="C2936"/>
      <c r="D2936"/>
      <c r="E2936"/>
      <c r="F2936"/>
      <c r="G2936"/>
      <c r="H2936"/>
      <c r="I2936"/>
      <c r="J2936"/>
    </row>
    <row r="2937" spans="1:10" x14ac:dyDescent="0.2">
      <c r="A2937" s="27"/>
      <c r="C2937"/>
      <c r="D2937"/>
      <c r="E2937"/>
      <c r="F2937"/>
      <c r="G2937"/>
      <c r="H2937"/>
      <c r="I2937"/>
      <c r="J2937"/>
    </row>
    <row r="2938" spans="1:10" x14ac:dyDescent="0.2">
      <c r="A2938" s="27"/>
      <c r="C2938"/>
      <c r="D2938"/>
      <c r="E2938"/>
      <c r="F2938"/>
      <c r="G2938"/>
      <c r="H2938"/>
      <c r="I2938"/>
      <c r="J2938"/>
    </row>
    <row r="2939" spans="1:10" x14ac:dyDescent="0.2">
      <c r="A2939" s="27"/>
      <c r="C2939"/>
      <c r="D2939"/>
      <c r="E2939"/>
      <c r="F2939"/>
      <c r="G2939"/>
      <c r="H2939"/>
      <c r="I2939"/>
      <c r="J2939"/>
    </row>
    <row r="2940" spans="1:10" x14ac:dyDescent="0.2">
      <c r="A2940" s="27"/>
      <c r="C2940"/>
      <c r="D2940"/>
      <c r="E2940"/>
      <c r="F2940"/>
      <c r="G2940"/>
      <c r="H2940"/>
      <c r="I2940"/>
      <c r="J2940"/>
    </row>
    <row r="2941" spans="1:10" x14ac:dyDescent="0.2">
      <c r="A2941" s="27"/>
      <c r="C2941"/>
      <c r="D2941"/>
      <c r="E2941"/>
      <c r="F2941"/>
      <c r="G2941"/>
      <c r="H2941"/>
      <c r="I2941"/>
      <c r="J2941"/>
    </row>
    <row r="2942" spans="1:10" x14ac:dyDescent="0.2">
      <c r="A2942" s="27"/>
      <c r="C2942"/>
      <c r="D2942"/>
      <c r="E2942"/>
      <c r="F2942"/>
      <c r="G2942"/>
      <c r="H2942"/>
      <c r="I2942"/>
      <c r="J2942"/>
    </row>
    <row r="2943" spans="1:10" x14ac:dyDescent="0.2">
      <c r="A2943" s="27"/>
      <c r="C2943"/>
      <c r="D2943"/>
      <c r="E2943"/>
      <c r="F2943"/>
      <c r="G2943"/>
      <c r="H2943"/>
      <c r="I2943"/>
      <c r="J2943"/>
    </row>
    <row r="2944" spans="1:10" x14ac:dyDescent="0.2">
      <c r="A2944" s="27"/>
      <c r="C2944"/>
      <c r="D2944"/>
      <c r="E2944"/>
      <c r="F2944"/>
      <c r="G2944"/>
      <c r="H2944"/>
      <c r="I2944"/>
      <c r="J2944"/>
    </row>
    <row r="2945" spans="1:10" x14ac:dyDescent="0.2">
      <c r="A2945" s="27"/>
      <c r="C2945"/>
      <c r="D2945"/>
      <c r="E2945"/>
      <c r="F2945"/>
      <c r="G2945"/>
      <c r="H2945"/>
      <c r="I2945"/>
      <c r="J2945"/>
    </row>
    <row r="2946" spans="1:10" x14ac:dyDescent="0.2">
      <c r="A2946" s="27"/>
      <c r="C2946"/>
      <c r="D2946"/>
      <c r="E2946"/>
      <c r="F2946"/>
      <c r="G2946"/>
      <c r="H2946"/>
      <c r="I2946"/>
      <c r="J2946"/>
    </row>
    <row r="2947" spans="1:10" x14ac:dyDescent="0.2">
      <c r="A2947" s="27"/>
      <c r="C2947"/>
      <c r="D2947"/>
      <c r="E2947"/>
      <c r="F2947"/>
      <c r="G2947"/>
      <c r="H2947"/>
      <c r="I2947"/>
      <c r="J2947"/>
    </row>
    <row r="2948" spans="1:10" x14ac:dyDescent="0.2">
      <c r="A2948" s="27"/>
      <c r="C2948"/>
      <c r="D2948"/>
      <c r="E2948"/>
      <c r="F2948"/>
      <c r="G2948"/>
      <c r="H2948"/>
      <c r="I2948"/>
      <c r="J2948"/>
    </row>
    <row r="2949" spans="1:10" x14ac:dyDescent="0.2">
      <c r="A2949" s="27"/>
      <c r="C2949"/>
      <c r="D2949"/>
      <c r="E2949"/>
      <c r="F2949"/>
      <c r="G2949"/>
      <c r="H2949"/>
      <c r="I2949"/>
      <c r="J2949"/>
    </row>
    <row r="2950" spans="1:10" x14ac:dyDescent="0.2">
      <c r="A2950" s="27"/>
      <c r="C2950"/>
      <c r="D2950"/>
      <c r="E2950"/>
      <c r="F2950"/>
      <c r="G2950"/>
      <c r="H2950"/>
      <c r="I2950"/>
      <c r="J2950"/>
    </row>
    <row r="2951" spans="1:10" x14ac:dyDescent="0.2">
      <c r="A2951" s="27"/>
      <c r="C2951"/>
      <c r="D2951"/>
      <c r="E2951"/>
      <c r="F2951"/>
      <c r="G2951"/>
      <c r="H2951"/>
      <c r="I2951"/>
      <c r="J2951"/>
    </row>
    <row r="2952" spans="1:10" x14ac:dyDescent="0.2">
      <c r="A2952" s="27"/>
      <c r="C2952"/>
      <c r="D2952"/>
      <c r="E2952"/>
      <c r="F2952"/>
      <c r="G2952"/>
      <c r="H2952"/>
      <c r="I2952"/>
      <c r="J2952"/>
    </row>
    <row r="2953" spans="1:10" x14ac:dyDescent="0.2">
      <c r="A2953" s="27"/>
      <c r="C2953"/>
      <c r="D2953"/>
      <c r="E2953"/>
      <c r="F2953"/>
      <c r="G2953"/>
      <c r="H2953"/>
      <c r="I2953"/>
      <c r="J2953"/>
    </row>
    <row r="2954" spans="1:10" x14ac:dyDescent="0.2">
      <c r="A2954" s="27"/>
      <c r="C2954"/>
      <c r="D2954"/>
      <c r="E2954"/>
      <c r="F2954"/>
      <c r="G2954"/>
      <c r="H2954"/>
      <c r="I2954"/>
      <c r="J2954"/>
    </row>
    <row r="2955" spans="1:10" x14ac:dyDescent="0.2">
      <c r="A2955" s="27"/>
      <c r="C2955"/>
      <c r="D2955"/>
      <c r="E2955"/>
      <c r="F2955"/>
      <c r="G2955"/>
      <c r="H2955"/>
      <c r="I2955"/>
      <c r="J2955"/>
    </row>
    <row r="2956" spans="1:10" x14ac:dyDescent="0.2">
      <c r="A2956" s="27"/>
      <c r="C2956"/>
      <c r="D2956"/>
      <c r="E2956"/>
      <c r="F2956"/>
      <c r="G2956"/>
      <c r="H2956"/>
      <c r="I2956"/>
      <c r="J2956"/>
    </row>
    <row r="2957" spans="1:10" x14ac:dyDescent="0.2">
      <c r="A2957" s="27"/>
      <c r="C2957"/>
      <c r="D2957"/>
      <c r="E2957"/>
      <c r="F2957"/>
      <c r="G2957"/>
      <c r="H2957"/>
      <c r="I2957"/>
      <c r="J2957"/>
    </row>
    <row r="2958" spans="1:10" x14ac:dyDescent="0.2">
      <c r="A2958" s="27"/>
      <c r="C2958"/>
      <c r="D2958"/>
      <c r="E2958"/>
      <c r="F2958"/>
      <c r="G2958"/>
      <c r="H2958"/>
      <c r="I2958"/>
      <c r="J2958"/>
    </row>
    <row r="2959" spans="1:10" x14ac:dyDescent="0.2">
      <c r="A2959" s="27"/>
      <c r="C2959"/>
      <c r="D2959"/>
      <c r="E2959"/>
      <c r="F2959"/>
      <c r="G2959"/>
      <c r="H2959"/>
      <c r="I2959"/>
      <c r="J2959"/>
    </row>
    <row r="2960" spans="1:10" x14ac:dyDescent="0.2">
      <c r="A2960" s="27"/>
      <c r="C2960"/>
      <c r="D2960"/>
      <c r="E2960"/>
      <c r="F2960"/>
      <c r="G2960"/>
      <c r="H2960"/>
      <c r="I2960"/>
      <c r="J2960"/>
    </row>
    <row r="2961" spans="1:10" x14ac:dyDescent="0.2">
      <c r="A2961" s="27"/>
      <c r="C2961"/>
      <c r="D2961"/>
      <c r="E2961"/>
      <c r="F2961"/>
      <c r="G2961"/>
      <c r="H2961"/>
      <c r="I2961"/>
      <c r="J2961"/>
    </row>
    <row r="2962" spans="1:10" x14ac:dyDescent="0.2">
      <c r="A2962" s="27"/>
      <c r="C2962"/>
      <c r="D2962"/>
      <c r="E2962"/>
      <c r="F2962"/>
      <c r="G2962"/>
      <c r="H2962"/>
      <c r="I2962"/>
      <c r="J2962"/>
    </row>
    <row r="2963" spans="1:10" x14ac:dyDescent="0.2">
      <c r="A2963" s="27"/>
      <c r="C2963"/>
      <c r="D2963"/>
      <c r="E2963"/>
      <c r="F2963"/>
      <c r="G2963"/>
      <c r="H2963"/>
      <c r="I2963"/>
      <c r="J2963"/>
    </row>
    <row r="2964" spans="1:10" x14ac:dyDescent="0.2">
      <c r="A2964" s="27"/>
      <c r="C2964"/>
      <c r="D2964"/>
      <c r="E2964"/>
      <c r="F2964"/>
      <c r="G2964"/>
      <c r="H2964"/>
      <c r="I2964"/>
      <c r="J2964"/>
    </row>
    <row r="2965" spans="1:10" x14ac:dyDescent="0.2">
      <c r="A2965" s="27"/>
      <c r="C2965"/>
      <c r="D2965"/>
      <c r="E2965"/>
      <c r="F2965"/>
      <c r="G2965"/>
      <c r="H2965"/>
      <c r="I2965"/>
      <c r="J2965"/>
    </row>
    <row r="2966" spans="1:10" x14ac:dyDescent="0.2">
      <c r="A2966" s="27"/>
      <c r="C2966"/>
      <c r="D2966"/>
      <c r="E2966"/>
      <c r="F2966"/>
      <c r="G2966"/>
      <c r="H2966"/>
      <c r="I2966"/>
      <c r="J2966"/>
    </row>
    <row r="2967" spans="1:10" x14ac:dyDescent="0.2">
      <c r="A2967" s="27"/>
      <c r="C2967"/>
      <c r="D2967"/>
      <c r="E2967"/>
      <c r="F2967"/>
      <c r="G2967"/>
      <c r="H2967"/>
      <c r="I2967"/>
      <c r="J2967"/>
    </row>
    <row r="2968" spans="1:10" x14ac:dyDescent="0.2">
      <c r="A2968" s="27"/>
      <c r="C2968"/>
      <c r="D2968"/>
      <c r="E2968"/>
      <c r="F2968"/>
      <c r="G2968"/>
      <c r="H2968"/>
      <c r="I2968"/>
      <c r="J2968"/>
    </row>
    <row r="2969" spans="1:10" x14ac:dyDescent="0.2">
      <c r="A2969" s="27"/>
      <c r="C2969"/>
      <c r="D2969"/>
      <c r="E2969"/>
      <c r="F2969"/>
      <c r="G2969"/>
      <c r="H2969"/>
      <c r="I2969"/>
      <c r="J2969"/>
    </row>
    <row r="2970" spans="1:10" x14ac:dyDescent="0.2">
      <c r="A2970" s="27"/>
      <c r="C2970"/>
      <c r="D2970"/>
      <c r="E2970"/>
      <c r="F2970"/>
      <c r="G2970"/>
      <c r="H2970"/>
      <c r="I2970"/>
      <c r="J2970"/>
    </row>
    <row r="2971" spans="1:10" x14ac:dyDescent="0.2">
      <c r="A2971" s="27"/>
      <c r="C2971"/>
      <c r="D2971"/>
      <c r="E2971"/>
      <c r="F2971"/>
      <c r="G2971"/>
      <c r="H2971"/>
      <c r="I2971"/>
      <c r="J2971"/>
    </row>
    <row r="2972" spans="1:10" x14ac:dyDescent="0.2">
      <c r="A2972" s="27"/>
      <c r="C2972"/>
      <c r="D2972"/>
      <c r="E2972"/>
      <c r="F2972"/>
      <c r="G2972"/>
      <c r="H2972"/>
      <c r="I2972"/>
      <c r="J2972"/>
    </row>
    <row r="2973" spans="1:10" x14ac:dyDescent="0.2">
      <c r="A2973" s="27"/>
      <c r="C2973"/>
      <c r="D2973"/>
      <c r="E2973"/>
      <c r="F2973"/>
      <c r="G2973"/>
      <c r="H2973"/>
      <c r="I2973"/>
      <c r="J2973"/>
    </row>
    <row r="2974" spans="1:10" x14ac:dyDescent="0.2">
      <c r="A2974" s="27"/>
      <c r="C2974"/>
      <c r="D2974"/>
      <c r="E2974"/>
      <c r="F2974"/>
      <c r="G2974"/>
      <c r="H2974"/>
      <c r="I2974"/>
      <c r="J2974"/>
    </row>
    <row r="2975" spans="1:10" x14ac:dyDescent="0.2">
      <c r="A2975" s="27"/>
      <c r="C2975"/>
      <c r="D2975"/>
      <c r="E2975"/>
      <c r="F2975"/>
      <c r="G2975"/>
      <c r="H2975"/>
      <c r="I2975"/>
      <c r="J2975"/>
    </row>
    <row r="2976" spans="1:10" x14ac:dyDescent="0.2">
      <c r="A2976" s="27"/>
      <c r="C2976"/>
      <c r="D2976"/>
      <c r="E2976"/>
      <c r="F2976"/>
      <c r="G2976"/>
      <c r="H2976"/>
      <c r="I2976"/>
      <c r="J2976"/>
    </row>
    <row r="2977" spans="1:10" x14ac:dyDescent="0.2">
      <c r="A2977" s="27"/>
      <c r="C2977"/>
      <c r="D2977"/>
      <c r="E2977"/>
      <c r="F2977"/>
      <c r="G2977"/>
      <c r="H2977"/>
      <c r="I2977"/>
      <c r="J2977"/>
    </row>
    <row r="2978" spans="1:10" x14ac:dyDescent="0.2">
      <c r="A2978" s="27"/>
      <c r="C2978"/>
      <c r="D2978"/>
      <c r="E2978"/>
      <c r="F2978"/>
      <c r="G2978"/>
      <c r="H2978"/>
      <c r="I2978"/>
      <c r="J2978"/>
    </row>
    <row r="2979" spans="1:10" x14ac:dyDescent="0.2">
      <c r="A2979" s="27"/>
      <c r="C2979"/>
      <c r="D2979"/>
      <c r="E2979"/>
      <c r="F2979"/>
      <c r="G2979"/>
      <c r="H2979"/>
      <c r="I2979"/>
      <c r="J2979"/>
    </row>
    <row r="2980" spans="1:10" x14ac:dyDescent="0.2">
      <c r="A2980" s="27"/>
      <c r="C2980"/>
      <c r="D2980"/>
      <c r="E2980"/>
      <c r="F2980"/>
      <c r="G2980"/>
      <c r="H2980"/>
      <c r="I2980"/>
      <c r="J2980"/>
    </row>
    <row r="2981" spans="1:10" x14ac:dyDescent="0.2">
      <c r="A2981" s="27"/>
      <c r="C2981"/>
      <c r="D2981"/>
      <c r="E2981"/>
      <c r="F2981"/>
      <c r="G2981"/>
      <c r="H2981"/>
      <c r="I2981"/>
      <c r="J2981"/>
    </row>
    <row r="2982" spans="1:10" x14ac:dyDescent="0.2">
      <c r="A2982" s="27"/>
      <c r="C2982"/>
      <c r="D2982"/>
      <c r="E2982"/>
      <c r="F2982"/>
      <c r="G2982"/>
      <c r="H2982"/>
      <c r="I2982"/>
      <c r="J2982"/>
    </row>
    <row r="2983" spans="1:10" x14ac:dyDescent="0.2">
      <c r="A2983" s="27"/>
      <c r="C2983"/>
      <c r="D2983"/>
      <c r="E2983"/>
      <c r="F2983"/>
      <c r="G2983"/>
      <c r="H2983"/>
      <c r="I2983"/>
      <c r="J2983"/>
    </row>
    <row r="2984" spans="1:10" x14ac:dyDescent="0.2">
      <c r="A2984" s="27"/>
      <c r="C2984"/>
      <c r="D2984"/>
      <c r="E2984"/>
      <c r="F2984"/>
      <c r="G2984"/>
      <c r="H2984"/>
      <c r="I2984"/>
      <c r="J2984"/>
    </row>
    <row r="2985" spans="1:10" x14ac:dyDescent="0.2">
      <c r="A2985" s="27"/>
      <c r="C2985"/>
      <c r="D2985"/>
      <c r="E2985"/>
      <c r="F2985"/>
      <c r="G2985"/>
      <c r="H2985"/>
      <c r="I2985"/>
      <c r="J2985"/>
    </row>
    <row r="2986" spans="1:10" x14ac:dyDescent="0.2">
      <c r="A2986" s="27"/>
      <c r="C2986"/>
      <c r="D2986"/>
      <c r="E2986"/>
      <c r="F2986"/>
      <c r="G2986"/>
      <c r="H2986"/>
      <c r="I2986"/>
      <c r="J2986"/>
    </row>
    <row r="2987" spans="1:10" x14ac:dyDescent="0.2">
      <c r="A2987" s="27"/>
      <c r="C2987"/>
      <c r="D2987"/>
      <c r="E2987"/>
      <c r="F2987"/>
      <c r="G2987"/>
      <c r="H2987"/>
      <c r="I2987"/>
      <c r="J2987"/>
    </row>
    <row r="2988" spans="1:10" x14ac:dyDescent="0.2">
      <c r="A2988" s="27"/>
      <c r="C2988"/>
      <c r="D2988"/>
      <c r="E2988"/>
      <c r="F2988"/>
      <c r="G2988"/>
      <c r="H2988"/>
      <c r="I2988"/>
      <c r="J2988"/>
    </row>
    <row r="2989" spans="1:10" x14ac:dyDescent="0.2">
      <c r="A2989" s="27"/>
      <c r="C2989"/>
      <c r="D2989"/>
      <c r="E2989"/>
      <c r="F2989"/>
      <c r="G2989"/>
      <c r="H2989"/>
      <c r="I2989"/>
      <c r="J2989"/>
    </row>
    <row r="2990" spans="1:10" x14ac:dyDescent="0.2">
      <c r="A2990" s="27"/>
      <c r="C2990"/>
      <c r="D2990"/>
      <c r="E2990"/>
      <c r="F2990"/>
      <c r="G2990"/>
      <c r="H2990"/>
      <c r="I2990"/>
      <c r="J2990"/>
    </row>
    <row r="2991" spans="1:10" x14ac:dyDescent="0.2">
      <c r="A2991" s="27"/>
      <c r="C2991"/>
      <c r="D2991"/>
      <c r="E2991"/>
      <c r="F2991"/>
      <c r="G2991"/>
      <c r="H2991"/>
      <c r="I2991"/>
      <c r="J2991"/>
    </row>
    <row r="2992" spans="1:10" x14ac:dyDescent="0.2">
      <c r="A2992" s="27"/>
      <c r="C2992"/>
      <c r="D2992"/>
      <c r="E2992"/>
      <c r="F2992"/>
      <c r="G2992"/>
      <c r="H2992"/>
      <c r="I2992"/>
      <c r="J2992"/>
    </row>
    <row r="2993" spans="1:10" x14ac:dyDescent="0.2">
      <c r="A2993" s="27"/>
      <c r="C2993"/>
      <c r="D2993"/>
      <c r="E2993"/>
      <c r="F2993"/>
      <c r="G2993"/>
      <c r="H2993"/>
      <c r="I2993"/>
      <c r="J2993"/>
    </row>
    <row r="2994" spans="1:10" x14ac:dyDescent="0.2">
      <c r="A2994" s="27"/>
      <c r="C2994"/>
      <c r="D2994"/>
      <c r="E2994"/>
      <c r="F2994"/>
      <c r="G2994"/>
      <c r="H2994"/>
      <c r="I2994"/>
      <c r="J2994"/>
    </row>
    <row r="2995" spans="1:10" x14ac:dyDescent="0.2">
      <c r="A2995" s="27"/>
      <c r="C2995"/>
      <c r="D2995"/>
      <c r="E2995"/>
      <c r="F2995"/>
      <c r="G2995"/>
      <c r="H2995"/>
      <c r="I2995"/>
      <c r="J2995"/>
    </row>
    <row r="2996" spans="1:10" x14ac:dyDescent="0.2">
      <c r="A2996" s="27"/>
      <c r="C2996"/>
      <c r="D2996"/>
      <c r="E2996"/>
      <c r="F2996"/>
      <c r="G2996"/>
      <c r="H2996"/>
      <c r="I2996"/>
      <c r="J2996"/>
    </row>
    <row r="2997" spans="1:10" x14ac:dyDescent="0.2">
      <c r="A2997" s="27"/>
      <c r="C2997"/>
      <c r="D2997"/>
      <c r="E2997"/>
      <c r="F2997"/>
      <c r="G2997"/>
      <c r="H2997"/>
      <c r="I2997"/>
      <c r="J2997"/>
    </row>
    <row r="2998" spans="1:10" x14ac:dyDescent="0.2">
      <c r="A2998" s="27"/>
      <c r="C2998"/>
      <c r="D2998"/>
      <c r="E2998"/>
      <c r="F2998"/>
      <c r="G2998"/>
      <c r="H2998"/>
      <c r="I2998"/>
      <c r="J2998"/>
    </row>
    <row r="2999" spans="1:10" x14ac:dyDescent="0.2">
      <c r="A2999" s="27"/>
      <c r="C2999"/>
      <c r="D2999"/>
      <c r="E2999"/>
      <c r="F2999"/>
      <c r="G2999"/>
      <c r="H2999"/>
      <c r="I2999"/>
      <c r="J2999"/>
    </row>
    <row r="3000" spans="1:10" x14ac:dyDescent="0.2">
      <c r="A3000" s="27"/>
      <c r="C3000"/>
      <c r="D3000"/>
      <c r="E3000"/>
      <c r="F3000"/>
      <c r="G3000"/>
      <c r="H3000"/>
      <c r="I3000"/>
      <c r="J3000"/>
    </row>
    <row r="3001" spans="1:10" x14ac:dyDescent="0.2">
      <c r="A3001" s="27"/>
      <c r="C3001"/>
      <c r="D3001"/>
      <c r="E3001"/>
      <c r="F3001"/>
      <c r="G3001"/>
      <c r="H3001"/>
      <c r="I3001"/>
      <c r="J3001"/>
    </row>
    <row r="3002" spans="1:10" x14ac:dyDescent="0.2">
      <c r="A3002" s="27"/>
      <c r="C3002"/>
      <c r="D3002"/>
      <c r="E3002"/>
      <c r="F3002"/>
      <c r="G3002"/>
      <c r="H3002"/>
      <c r="I3002"/>
      <c r="J3002"/>
    </row>
    <row r="3003" spans="1:10" x14ac:dyDescent="0.2">
      <c r="A3003" s="27"/>
      <c r="C3003"/>
      <c r="D3003"/>
      <c r="E3003"/>
      <c r="F3003"/>
      <c r="G3003"/>
      <c r="H3003"/>
      <c r="I3003"/>
      <c r="J3003"/>
    </row>
    <row r="3004" spans="1:10" x14ac:dyDescent="0.2">
      <c r="A3004" s="27"/>
      <c r="C3004"/>
      <c r="D3004"/>
      <c r="E3004"/>
      <c r="F3004"/>
      <c r="G3004"/>
      <c r="H3004"/>
      <c r="I3004"/>
      <c r="J3004"/>
    </row>
    <row r="3005" spans="1:10" x14ac:dyDescent="0.2">
      <c r="A3005" s="27"/>
      <c r="C3005"/>
      <c r="D3005"/>
      <c r="E3005"/>
      <c r="F3005"/>
      <c r="G3005"/>
      <c r="H3005"/>
      <c r="I3005"/>
      <c r="J3005"/>
    </row>
    <row r="3006" spans="1:10" x14ac:dyDescent="0.2">
      <c r="A3006" s="27"/>
      <c r="C3006"/>
      <c r="D3006"/>
      <c r="E3006"/>
      <c r="F3006"/>
      <c r="G3006"/>
      <c r="H3006"/>
      <c r="I3006"/>
      <c r="J3006"/>
    </row>
    <row r="3007" spans="1:10" x14ac:dyDescent="0.2">
      <c r="A3007" s="27"/>
      <c r="C3007"/>
      <c r="D3007"/>
      <c r="E3007"/>
      <c r="F3007"/>
      <c r="G3007"/>
      <c r="H3007"/>
      <c r="I3007"/>
      <c r="J3007"/>
    </row>
    <row r="3008" spans="1:10" x14ac:dyDescent="0.2">
      <c r="A3008" s="27"/>
      <c r="C3008"/>
      <c r="D3008"/>
      <c r="E3008"/>
      <c r="F3008"/>
      <c r="G3008"/>
      <c r="H3008"/>
      <c r="I3008"/>
      <c r="J3008"/>
    </row>
    <row r="3009" spans="1:10" x14ac:dyDescent="0.2">
      <c r="A3009" s="27"/>
      <c r="C3009"/>
      <c r="D3009"/>
      <c r="E3009"/>
      <c r="F3009"/>
      <c r="G3009"/>
      <c r="H3009"/>
      <c r="I3009"/>
      <c r="J3009"/>
    </row>
    <row r="3010" spans="1:10" x14ac:dyDescent="0.2">
      <c r="A3010" s="27"/>
      <c r="C3010"/>
      <c r="D3010"/>
      <c r="E3010"/>
      <c r="F3010"/>
      <c r="G3010"/>
      <c r="H3010"/>
      <c r="I3010"/>
      <c r="J3010"/>
    </row>
    <row r="3011" spans="1:10" x14ac:dyDescent="0.2">
      <c r="A3011" s="27"/>
      <c r="C3011"/>
      <c r="D3011"/>
      <c r="E3011"/>
      <c r="F3011"/>
      <c r="G3011"/>
      <c r="H3011"/>
      <c r="I3011"/>
      <c r="J3011"/>
    </row>
    <row r="3012" spans="1:10" x14ac:dyDescent="0.2">
      <c r="A3012" s="27"/>
      <c r="C3012"/>
      <c r="D3012"/>
      <c r="E3012"/>
      <c r="F3012"/>
      <c r="G3012"/>
      <c r="H3012"/>
      <c r="I3012"/>
      <c r="J3012"/>
    </row>
    <row r="3013" spans="1:10" x14ac:dyDescent="0.2">
      <c r="A3013" s="27"/>
      <c r="C3013"/>
      <c r="D3013"/>
      <c r="E3013"/>
      <c r="F3013"/>
      <c r="G3013"/>
      <c r="H3013"/>
      <c r="I3013"/>
      <c r="J3013"/>
    </row>
    <row r="3014" spans="1:10" x14ac:dyDescent="0.2">
      <c r="A3014" s="27"/>
      <c r="C3014"/>
      <c r="D3014"/>
      <c r="E3014"/>
      <c r="F3014"/>
      <c r="G3014"/>
      <c r="H3014"/>
      <c r="I3014"/>
      <c r="J3014"/>
    </row>
    <row r="3015" spans="1:10" x14ac:dyDescent="0.2">
      <c r="A3015" s="27"/>
      <c r="C3015"/>
      <c r="D3015"/>
      <c r="E3015"/>
      <c r="F3015"/>
      <c r="G3015"/>
      <c r="H3015"/>
      <c r="I3015"/>
      <c r="J3015"/>
    </row>
    <row r="3016" spans="1:10" x14ac:dyDescent="0.2">
      <c r="A3016" s="27"/>
      <c r="C3016"/>
      <c r="D3016"/>
      <c r="E3016"/>
      <c r="F3016"/>
      <c r="G3016"/>
      <c r="H3016"/>
      <c r="I3016"/>
      <c r="J3016"/>
    </row>
    <row r="3017" spans="1:10" x14ac:dyDescent="0.2">
      <c r="A3017" s="27"/>
      <c r="C3017"/>
      <c r="D3017"/>
      <c r="E3017"/>
      <c r="F3017"/>
      <c r="G3017"/>
      <c r="H3017"/>
      <c r="I3017"/>
      <c r="J3017"/>
    </row>
    <row r="3018" spans="1:10" x14ac:dyDescent="0.2">
      <c r="A3018" s="27"/>
      <c r="C3018"/>
      <c r="D3018"/>
      <c r="E3018"/>
      <c r="F3018"/>
      <c r="G3018"/>
      <c r="H3018"/>
      <c r="I3018"/>
      <c r="J3018"/>
    </row>
    <row r="3019" spans="1:10" x14ac:dyDescent="0.2">
      <c r="A3019" s="27"/>
      <c r="C3019"/>
      <c r="D3019"/>
      <c r="E3019"/>
      <c r="F3019"/>
      <c r="G3019"/>
      <c r="H3019"/>
      <c r="I3019"/>
      <c r="J3019"/>
    </row>
    <row r="3020" spans="1:10" x14ac:dyDescent="0.2">
      <c r="A3020" s="27"/>
      <c r="C3020"/>
      <c r="D3020"/>
      <c r="E3020"/>
      <c r="F3020"/>
      <c r="G3020"/>
      <c r="H3020"/>
      <c r="I3020"/>
      <c r="J3020"/>
    </row>
    <row r="3021" spans="1:10" x14ac:dyDescent="0.2">
      <c r="A3021" s="27"/>
      <c r="C3021"/>
      <c r="D3021"/>
      <c r="E3021"/>
      <c r="F3021"/>
      <c r="G3021"/>
      <c r="H3021"/>
      <c r="I3021"/>
      <c r="J3021"/>
    </row>
    <row r="3022" spans="1:10" x14ac:dyDescent="0.2">
      <c r="A3022" s="27"/>
      <c r="C3022"/>
      <c r="D3022"/>
      <c r="E3022"/>
      <c r="F3022"/>
      <c r="G3022"/>
      <c r="H3022"/>
      <c r="I3022"/>
      <c r="J3022"/>
    </row>
    <row r="3023" spans="1:10" x14ac:dyDescent="0.2">
      <c r="A3023" s="27"/>
      <c r="C3023"/>
      <c r="D3023"/>
      <c r="E3023"/>
      <c r="F3023"/>
      <c r="G3023"/>
      <c r="H3023"/>
      <c r="I3023"/>
      <c r="J3023"/>
    </row>
    <row r="3024" spans="1:10" x14ac:dyDescent="0.2">
      <c r="A3024" s="27"/>
      <c r="C3024"/>
      <c r="D3024"/>
      <c r="E3024"/>
      <c r="F3024"/>
      <c r="G3024"/>
      <c r="H3024"/>
      <c r="I3024"/>
      <c r="J3024"/>
    </row>
    <row r="3025" spans="1:10" x14ac:dyDescent="0.2">
      <c r="A3025" s="27"/>
      <c r="C3025"/>
      <c r="D3025"/>
      <c r="E3025"/>
      <c r="F3025"/>
      <c r="G3025"/>
      <c r="H3025"/>
      <c r="I3025"/>
      <c r="J3025"/>
    </row>
    <row r="3026" spans="1:10" x14ac:dyDescent="0.2">
      <c r="A3026" s="27"/>
      <c r="C3026"/>
      <c r="D3026"/>
      <c r="E3026"/>
      <c r="F3026"/>
      <c r="G3026"/>
      <c r="H3026"/>
      <c r="I3026"/>
      <c r="J3026"/>
    </row>
    <row r="3027" spans="1:10" x14ac:dyDescent="0.2">
      <c r="A3027" s="27"/>
      <c r="C3027"/>
      <c r="D3027"/>
      <c r="E3027"/>
      <c r="F3027"/>
      <c r="G3027"/>
      <c r="H3027"/>
      <c r="I3027"/>
      <c r="J3027"/>
    </row>
    <row r="3028" spans="1:10" x14ac:dyDescent="0.2">
      <c r="A3028" s="27"/>
      <c r="C3028"/>
      <c r="D3028"/>
      <c r="E3028"/>
      <c r="F3028"/>
      <c r="G3028"/>
      <c r="H3028"/>
      <c r="I3028"/>
      <c r="J3028"/>
    </row>
    <row r="3029" spans="1:10" x14ac:dyDescent="0.2">
      <c r="A3029" s="27"/>
      <c r="C3029"/>
      <c r="D3029"/>
      <c r="E3029"/>
      <c r="F3029"/>
      <c r="G3029"/>
      <c r="H3029"/>
      <c r="I3029"/>
      <c r="J3029"/>
    </row>
    <row r="3030" spans="1:10" x14ac:dyDescent="0.2">
      <c r="A3030" s="27"/>
      <c r="C3030"/>
      <c r="D3030"/>
      <c r="E3030"/>
      <c r="F3030"/>
      <c r="G3030"/>
      <c r="H3030"/>
      <c r="I3030"/>
      <c r="J3030"/>
    </row>
    <row r="3031" spans="1:10" x14ac:dyDescent="0.2">
      <c r="A3031" s="27"/>
      <c r="C3031"/>
      <c r="D3031"/>
      <c r="E3031"/>
      <c r="F3031"/>
      <c r="G3031"/>
      <c r="H3031"/>
      <c r="I3031"/>
      <c r="J3031"/>
    </row>
    <row r="3032" spans="1:10" x14ac:dyDescent="0.2">
      <c r="A3032" s="27"/>
      <c r="C3032"/>
      <c r="D3032"/>
      <c r="E3032"/>
      <c r="F3032"/>
      <c r="G3032"/>
      <c r="H3032"/>
      <c r="I3032"/>
      <c r="J3032"/>
    </row>
    <row r="3033" spans="1:10" x14ac:dyDescent="0.2">
      <c r="A3033" s="27"/>
      <c r="C3033"/>
      <c r="D3033"/>
      <c r="E3033"/>
      <c r="F3033"/>
      <c r="G3033"/>
      <c r="H3033"/>
      <c r="I3033"/>
      <c r="J3033"/>
    </row>
    <row r="3034" spans="1:10" x14ac:dyDescent="0.2">
      <c r="A3034" s="27"/>
      <c r="C3034"/>
      <c r="D3034"/>
      <c r="E3034"/>
      <c r="F3034"/>
      <c r="G3034"/>
      <c r="H3034"/>
      <c r="I3034"/>
      <c r="J3034"/>
    </row>
    <row r="3035" spans="1:10" x14ac:dyDescent="0.2">
      <c r="A3035" s="27"/>
      <c r="C3035"/>
      <c r="D3035"/>
      <c r="E3035"/>
      <c r="F3035"/>
      <c r="G3035"/>
      <c r="H3035"/>
      <c r="I3035"/>
      <c r="J3035"/>
    </row>
    <row r="3036" spans="1:10" x14ac:dyDescent="0.2">
      <c r="A3036" s="27"/>
      <c r="C3036"/>
      <c r="D3036"/>
      <c r="E3036"/>
      <c r="F3036"/>
      <c r="G3036"/>
      <c r="H3036"/>
      <c r="I3036"/>
      <c r="J3036"/>
    </row>
    <row r="3037" spans="1:10" x14ac:dyDescent="0.2">
      <c r="A3037" s="27"/>
      <c r="C3037"/>
      <c r="D3037"/>
      <c r="E3037"/>
      <c r="F3037"/>
      <c r="G3037"/>
      <c r="H3037"/>
      <c r="I3037"/>
      <c r="J3037"/>
    </row>
    <row r="3038" spans="1:10" x14ac:dyDescent="0.2">
      <c r="A3038" s="27"/>
      <c r="C3038"/>
      <c r="D3038"/>
      <c r="E3038"/>
      <c r="F3038"/>
      <c r="G3038"/>
      <c r="H3038"/>
      <c r="I3038"/>
      <c r="J3038"/>
    </row>
    <row r="3039" spans="1:10" x14ac:dyDescent="0.2">
      <c r="A3039" s="27"/>
      <c r="C3039"/>
      <c r="D3039"/>
      <c r="E3039"/>
      <c r="F3039"/>
      <c r="G3039"/>
      <c r="H3039"/>
      <c r="I3039"/>
      <c r="J3039"/>
    </row>
    <row r="3040" spans="1:10" x14ac:dyDescent="0.2">
      <c r="A3040" s="27"/>
      <c r="C3040"/>
      <c r="D3040"/>
      <c r="E3040"/>
      <c r="F3040"/>
      <c r="G3040"/>
      <c r="H3040"/>
      <c r="I3040"/>
      <c r="J3040"/>
    </row>
    <row r="3041" spans="1:10" x14ac:dyDescent="0.2">
      <c r="A3041" s="27"/>
      <c r="C3041"/>
      <c r="D3041"/>
      <c r="E3041"/>
      <c r="F3041"/>
      <c r="G3041"/>
      <c r="H3041"/>
      <c r="I3041"/>
      <c r="J3041"/>
    </row>
    <row r="3042" spans="1:10" x14ac:dyDescent="0.2">
      <c r="A3042" s="27"/>
      <c r="C3042"/>
      <c r="D3042"/>
      <c r="E3042"/>
      <c r="F3042"/>
      <c r="G3042"/>
      <c r="H3042"/>
      <c r="I3042"/>
      <c r="J3042"/>
    </row>
    <row r="3043" spans="1:10" x14ac:dyDescent="0.2">
      <c r="A3043" s="27"/>
      <c r="C3043"/>
      <c r="D3043"/>
      <c r="E3043"/>
      <c r="F3043"/>
      <c r="G3043"/>
      <c r="H3043"/>
      <c r="I3043"/>
      <c r="J3043"/>
    </row>
    <row r="3044" spans="1:10" x14ac:dyDescent="0.2">
      <c r="A3044" s="27"/>
      <c r="C3044"/>
      <c r="D3044"/>
      <c r="E3044"/>
      <c r="F3044"/>
      <c r="G3044"/>
      <c r="H3044"/>
      <c r="I3044"/>
      <c r="J3044"/>
    </row>
    <row r="3045" spans="1:10" x14ac:dyDescent="0.2">
      <c r="A3045" s="27"/>
      <c r="C3045"/>
      <c r="D3045"/>
      <c r="E3045"/>
      <c r="F3045"/>
      <c r="G3045"/>
      <c r="H3045"/>
      <c r="I3045"/>
      <c r="J3045"/>
    </row>
    <row r="3046" spans="1:10" x14ac:dyDescent="0.2">
      <c r="A3046" s="27"/>
      <c r="C3046"/>
      <c r="D3046"/>
      <c r="E3046"/>
      <c r="F3046"/>
      <c r="G3046"/>
      <c r="H3046"/>
      <c r="I3046"/>
      <c r="J3046"/>
    </row>
    <row r="3047" spans="1:10" x14ac:dyDescent="0.2">
      <c r="A3047" s="27"/>
      <c r="C3047"/>
      <c r="D3047"/>
      <c r="E3047"/>
      <c r="F3047"/>
      <c r="G3047"/>
      <c r="H3047"/>
      <c r="I3047"/>
      <c r="J3047"/>
    </row>
    <row r="3048" spans="1:10" x14ac:dyDescent="0.2">
      <c r="A3048" s="27"/>
      <c r="C3048"/>
      <c r="D3048"/>
      <c r="E3048"/>
      <c r="F3048"/>
      <c r="G3048"/>
      <c r="H3048"/>
      <c r="I3048"/>
      <c r="J3048"/>
    </row>
    <row r="3049" spans="1:10" x14ac:dyDescent="0.2">
      <c r="A3049" s="27"/>
      <c r="C3049"/>
      <c r="D3049"/>
      <c r="E3049"/>
      <c r="F3049"/>
      <c r="G3049"/>
      <c r="H3049"/>
      <c r="I3049"/>
      <c r="J3049"/>
    </row>
    <row r="3050" spans="1:10" x14ac:dyDescent="0.2">
      <c r="A3050" s="27"/>
      <c r="C3050"/>
      <c r="D3050"/>
      <c r="E3050"/>
      <c r="F3050"/>
      <c r="G3050"/>
      <c r="H3050"/>
      <c r="I3050"/>
      <c r="J3050"/>
    </row>
    <row r="3051" spans="1:10" x14ac:dyDescent="0.2">
      <c r="A3051" s="27"/>
      <c r="C3051"/>
      <c r="D3051"/>
      <c r="E3051"/>
      <c r="F3051"/>
      <c r="G3051"/>
      <c r="H3051"/>
      <c r="I3051"/>
      <c r="J3051"/>
    </row>
    <row r="3052" spans="1:10" x14ac:dyDescent="0.2">
      <c r="A3052" s="27"/>
      <c r="C3052"/>
      <c r="D3052"/>
      <c r="E3052"/>
      <c r="F3052"/>
      <c r="G3052"/>
      <c r="H3052"/>
      <c r="I3052"/>
      <c r="J3052"/>
    </row>
    <row r="3053" spans="1:10" x14ac:dyDescent="0.2">
      <c r="A3053" s="27"/>
      <c r="C3053"/>
      <c r="D3053"/>
      <c r="E3053"/>
      <c r="F3053"/>
      <c r="G3053"/>
      <c r="H3053"/>
      <c r="I3053"/>
      <c r="J3053"/>
    </row>
    <row r="3054" spans="1:10" x14ac:dyDescent="0.2">
      <c r="A3054" s="27"/>
      <c r="C3054"/>
      <c r="D3054"/>
      <c r="E3054"/>
      <c r="F3054"/>
      <c r="G3054"/>
      <c r="H3054"/>
      <c r="I3054"/>
      <c r="J3054"/>
    </row>
    <row r="3055" spans="1:10" x14ac:dyDescent="0.2">
      <c r="A3055" s="27"/>
      <c r="C3055"/>
      <c r="D3055"/>
      <c r="E3055"/>
      <c r="F3055"/>
      <c r="G3055"/>
      <c r="H3055"/>
      <c r="I3055"/>
      <c r="J3055"/>
    </row>
    <row r="3056" spans="1:10" x14ac:dyDescent="0.2">
      <c r="A3056" s="27"/>
      <c r="C3056"/>
      <c r="D3056"/>
      <c r="E3056"/>
      <c r="F3056"/>
      <c r="G3056"/>
      <c r="H3056"/>
      <c r="I3056"/>
      <c r="J3056"/>
    </row>
    <row r="3057" spans="1:10" x14ac:dyDescent="0.2">
      <c r="A3057" s="27"/>
      <c r="C3057"/>
      <c r="D3057"/>
      <c r="E3057"/>
      <c r="F3057"/>
      <c r="G3057"/>
      <c r="H3057"/>
      <c r="I3057"/>
      <c r="J3057"/>
    </row>
    <row r="3058" spans="1:10" x14ac:dyDescent="0.2">
      <c r="A3058" s="27"/>
      <c r="C3058"/>
      <c r="D3058"/>
      <c r="E3058"/>
      <c r="F3058"/>
      <c r="G3058"/>
      <c r="H3058"/>
      <c r="I3058"/>
      <c r="J3058"/>
    </row>
    <row r="3059" spans="1:10" x14ac:dyDescent="0.2">
      <c r="A3059" s="27"/>
      <c r="C3059"/>
      <c r="D3059"/>
      <c r="E3059"/>
      <c r="F3059"/>
      <c r="G3059"/>
      <c r="H3059"/>
      <c r="I3059"/>
      <c r="J3059"/>
    </row>
    <row r="3060" spans="1:10" x14ac:dyDescent="0.2">
      <c r="A3060" s="27"/>
      <c r="C3060"/>
      <c r="D3060"/>
      <c r="E3060"/>
      <c r="F3060"/>
      <c r="G3060"/>
      <c r="H3060"/>
      <c r="I3060"/>
      <c r="J3060"/>
    </row>
    <row r="3061" spans="1:10" x14ac:dyDescent="0.2">
      <c r="A3061" s="27"/>
      <c r="C3061"/>
      <c r="D3061"/>
      <c r="E3061"/>
      <c r="F3061"/>
      <c r="G3061"/>
      <c r="H3061"/>
      <c r="I3061"/>
      <c r="J3061"/>
    </row>
    <row r="3062" spans="1:10" x14ac:dyDescent="0.2">
      <c r="A3062" s="27"/>
      <c r="C3062"/>
      <c r="D3062"/>
      <c r="E3062"/>
      <c r="F3062"/>
      <c r="G3062"/>
      <c r="H3062"/>
      <c r="I3062"/>
      <c r="J3062"/>
    </row>
    <row r="3063" spans="1:10" x14ac:dyDescent="0.2">
      <c r="A3063" s="27"/>
      <c r="C3063"/>
      <c r="D3063"/>
      <c r="E3063"/>
      <c r="F3063"/>
      <c r="G3063"/>
      <c r="H3063"/>
      <c r="I3063"/>
      <c r="J3063"/>
    </row>
    <row r="3064" spans="1:10" x14ac:dyDescent="0.2">
      <c r="A3064" s="27"/>
      <c r="C3064"/>
      <c r="D3064"/>
      <c r="E3064"/>
      <c r="F3064"/>
      <c r="G3064"/>
      <c r="H3064"/>
      <c r="I3064"/>
      <c r="J3064"/>
    </row>
    <row r="3065" spans="1:10" x14ac:dyDescent="0.2">
      <c r="A3065" s="27"/>
      <c r="C3065"/>
      <c r="D3065"/>
      <c r="E3065"/>
      <c r="F3065"/>
      <c r="G3065"/>
      <c r="H3065"/>
      <c r="I3065"/>
      <c r="J3065"/>
    </row>
    <row r="3066" spans="1:10" x14ac:dyDescent="0.2">
      <c r="A3066" s="27"/>
      <c r="C3066"/>
      <c r="D3066"/>
      <c r="E3066"/>
      <c r="F3066"/>
      <c r="G3066"/>
      <c r="H3066"/>
      <c r="I3066"/>
      <c r="J3066"/>
    </row>
    <row r="3067" spans="1:10" x14ac:dyDescent="0.2">
      <c r="A3067" s="27"/>
      <c r="C3067"/>
      <c r="D3067"/>
      <c r="E3067"/>
      <c r="F3067"/>
      <c r="G3067"/>
      <c r="H3067"/>
      <c r="I3067"/>
      <c r="J3067"/>
    </row>
    <row r="3068" spans="1:10" x14ac:dyDescent="0.2">
      <c r="A3068" s="27"/>
      <c r="C3068"/>
      <c r="D3068"/>
      <c r="E3068"/>
      <c r="F3068"/>
      <c r="G3068"/>
      <c r="H3068"/>
      <c r="I3068"/>
      <c r="J3068"/>
    </row>
    <row r="3069" spans="1:10" x14ac:dyDescent="0.2">
      <c r="A3069" s="27"/>
      <c r="C3069"/>
      <c r="D3069"/>
      <c r="E3069"/>
      <c r="F3069"/>
      <c r="G3069"/>
      <c r="H3069"/>
      <c r="I3069"/>
      <c r="J3069"/>
    </row>
    <row r="3070" spans="1:10" x14ac:dyDescent="0.2">
      <c r="A3070" s="27"/>
      <c r="C3070"/>
      <c r="D3070"/>
      <c r="E3070"/>
      <c r="F3070"/>
      <c r="G3070"/>
      <c r="H3070"/>
      <c r="I3070"/>
      <c r="J3070"/>
    </row>
    <row r="3071" spans="1:10" x14ac:dyDescent="0.2">
      <c r="A3071" s="27"/>
      <c r="C3071"/>
      <c r="D3071"/>
      <c r="E3071"/>
      <c r="F3071"/>
      <c r="G3071"/>
      <c r="H3071"/>
      <c r="I3071"/>
      <c r="J3071"/>
    </row>
    <row r="3072" spans="1:10" x14ac:dyDescent="0.2">
      <c r="A3072" s="27"/>
      <c r="C3072"/>
      <c r="D3072"/>
      <c r="E3072"/>
      <c r="F3072"/>
      <c r="G3072"/>
      <c r="H3072"/>
      <c r="I3072"/>
      <c r="J3072"/>
    </row>
    <row r="3073" spans="1:10" x14ac:dyDescent="0.2">
      <c r="A3073" s="27"/>
      <c r="C3073"/>
      <c r="D3073"/>
      <c r="E3073"/>
      <c r="F3073"/>
      <c r="G3073"/>
      <c r="H3073"/>
      <c r="I3073"/>
      <c r="J3073"/>
    </row>
    <row r="3074" spans="1:10" x14ac:dyDescent="0.2">
      <c r="A3074" s="27"/>
      <c r="C3074"/>
      <c r="D3074"/>
      <c r="E3074"/>
      <c r="F3074"/>
      <c r="G3074"/>
      <c r="H3074"/>
      <c r="I3074"/>
      <c r="J3074"/>
    </row>
    <row r="3075" spans="1:10" x14ac:dyDescent="0.2">
      <c r="A3075" s="27"/>
      <c r="C3075"/>
      <c r="D3075"/>
      <c r="E3075"/>
      <c r="F3075"/>
      <c r="G3075"/>
      <c r="H3075"/>
      <c r="I3075"/>
      <c r="J3075"/>
    </row>
    <row r="3076" spans="1:10" x14ac:dyDescent="0.2">
      <c r="A3076" s="27"/>
      <c r="C3076"/>
      <c r="D3076"/>
      <c r="E3076"/>
      <c r="F3076"/>
      <c r="G3076"/>
      <c r="H3076"/>
      <c r="I3076"/>
      <c r="J3076"/>
    </row>
    <row r="3077" spans="1:10" x14ac:dyDescent="0.2">
      <c r="A3077" s="27"/>
      <c r="C3077"/>
      <c r="D3077"/>
      <c r="E3077"/>
      <c r="F3077"/>
      <c r="G3077"/>
      <c r="H3077"/>
      <c r="I3077"/>
      <c r="J3077"/>
    </row>
    <row r="3078" spans="1:10" x14ac:dyDescent="0.2">
      <c r="A3078" s="27"/>
      <c r="C3078"/>
      <c r="D3078"/>
      <c r="E3078"/>
      <c r="F3078"/>
      <c r="G3078"/>
      <c r="H3078"/>
      <c r="I3078"/>
      <c r="J3078"/>
    </row>
    <row r="3079" spans="1:10" x14ac:dyDescent="0.2">
      <c r="A3079" s="27"/>
      <c r="C3079"/>
      <c r="D3079"/>
      <c r="E3079"/>
      <c r="F3079"/>
      <c r="G3079"/>
      <c r="H3079"/>
      <c r="I3079"/>
      <c r="J3079"/>
    </row>
    <row r="3080" spans="1:10" x14ac:dyDescent="0.2">
      <c r="A3080" s="27"/>
      <c r="C3080"/>
      <c r="D3080"/>
      <c r="E3080"/>
      <c r="F3080"/>
      <c r="G3080"/>
      <c r="H3080"/>
      <c r="I3080"/>
      <c r="J3080"/>
    </row>
    <row r="3081" spans="1:10" x14ac:dyDescent="0.2">
      <c r="A3081" s="27"/>
      <c r="C3081"/>
      <c r="D3081"/>
      <c r="E3081"/>
      <c r="F3081"/>
      <c r="G3081"/>
      <c r="H3081"/>
      <c r="I3081"/>
      <c r="J3081"/>
    </row>
    <row r="3082" spans="1:10" x14ac:dyDescent="0.2">
      <c r="A3082" s="27"/>
      <c r="C3082"/>
      <c r="D3082"/>
      <c r="E3082"/>
      <c r="F3082"/>
      <c r="G3082"/>
      <c r="H3082"/>
      <c r="I3082"/>
      <c r="J3082"/>
    </row>
    <row r="3083" spans="1:10" x14ac:dyDescent="0.2">
      <c r="A3083" s="27"/>
      <c r="C3083"/>
      <c r="D3083"/>
      <c r="E3083"/>
      <c r="F3083"/>
      <c r="G3083"/>
      <c r="H3083"/>
      <c r="I3083"/>
      <c r="J3083"/>
    </row>
    <row r="3084" spans="1:10" x14ac:dyDescent="0.2">
      <c r="A3084" s="27"/>
      <c r="C3084"/>
      <c r="D3084"/>
      <c r="E3084"/>
      <c r="F3084"/>
      <c r="G3084"/>
      <c r="H3084"/>
      <c r="I3084"/>
      <c r="J3084"/>
    </row>
    <row r="3085" spans="1:10" x14ac:dyDescent="0.2">
      <c r="A3085" s="27"/>
      <c r="C3085"/>
      <c r="D3085"/>
      <c r="E3085"/>
      <c r="F3085"/>
      <c r="G3085"/>
      <c r="H3085"/>
      <c r="I3085"/>
      <c r="J3085"/>
    </row>
    <row r="3086" spans="1:10" x14ac:dyDescent="0.2">
      <c r="A3086" s="27"/>
      <c r="C3086"/>
      <c r="D3086"/>
      <c r="E3086"/>
      <c r="F3086"/>
      <c r="G3086"/>
      <c r="H3086"/>
      <c r="I3086"/>
      <c r="J3086"/>
    </row>
    <row r="3087" spans="1:10" x14ac:dyDescent="0.2">
      <c r="A3087" s="27"/>
      <c r="C3087"/>
      <c r="D3087"/>
      <c r="E3087"/>
      <c r="F3087"/>
      <c r="G3087"/>
      <c r="H3087"/>
      <c r="I3087"/>
      <c r="J3087"/>
    </row>
    <row r="3088" spans="1:10" x14ac:dyDescent="0.2">
      <c r="A3088" s="27"/>
      <c r="C3088"/>
      <c r="D3088"/>
      <c r="E3088"/>
      <c r="F3088"/>
      <c r="G3088"/>
      <c r="H3088"/>
      <c r="I3088"/>
      <c r="J3088"/>
    </row>
    <row r="3089" spans="1:10" x14ac:dyDescent="0.2">
      <c r="A3089" s="27"/>
      <c r="C3089"/>
      <c r="D3089"/>
      <c r="E3089"/>
      <c r="F3089"/>
      <c r="G3089"/>
      <c r="H3089"/>
      <c r="I3089"/>
      <c r="J3089"/>
    </row>
    <row r="3090" spans="1:10" x14ac:dyDescent="0.2">
      <c r="A3090" s="27"/>
      <c r="C3090"/>
      <c r="D3090"/>
      <c r="E3090"/>
      <c r="F3090"/>
      <c r="G3090"/>
      <c r="H3090"/>
      <c r="I3090"/>
      <c r="J3090"/>
    </row>
    <row r="3091" spans="1:10" x14ac:dyDescent="0.2">
      <c r="A3091" s="27"/>
      <c r="C3091"/>
      <c r="D3091"/>
      <c r="E3091"/>
      <c r="F3091"/>
      <c r="G3091"/>
      <c r="H3091"/>
      <c r="I3091"/>
      <c r="J3091"/>
    </row>
    <row r="3092" spans="1:10" x14ac:dyDescent="0.2">
      <c r="A3092" s="27"/>
      <c r="C3092"/>
      <c r="D3092"/>
      <c r="E3092"/>
      <c r="F3092"/>
      <c r="G3092"/>
      <c r="H3092"/>
      <c r="I3092"/>
      <c r="J3092"/>
    </row>
    <row r="3093" spans="1:10" x14ac:dyDescent="0.2">
      <c r="A3093" s="27"/>
      <c r="C3093"/>
      <c r="D3093"/>
      <c r="E3093"/>
      <c r="F3093"/>
      <c r="G3093"/>
      <c r="H3093"/>
      <c r="I3093"/>
      <c r="J3093"/>
    </row>
    <row r="3094" spans="1:10" x14ac:dyDescent="0.2">
      <c r="A3094" s="27"/>
      <c r="C3094"/>
      <c r="D3094"/>
      <c r="E3094"/>
      <c r="F3094"/>
      <c r="G3094"/>
      <c r="H3094"/>
      <c r="I3094"/>
      <c r="J3094"/>
    </row>
    <row r="3095" spans="1:10" x14ac:dyDescent="0.2">
      <c r="A3095" s="27"/>
      <c r="C3095"/>
      <c r="D3095"/>
      <c r="E3095"/>
      <c r="F3095"/>
      <c r="G3095"/>
      <c r="H3095"/>
      <c r="I3095"/>
      <c r="J3095"/>
    </row>
    <row r="3096" spans="1:10" x14ac:dyDescent="0.2">
      <c r="A3096" s="27"/>
      <c r="C3096"/>
      <c r="D3096"/>
      <c r="E3096"/>
      <c r="F3096"/>
      <c r="G3096"/>
      <c r="H3096"/>
      <c r="I3096"/>
      <c r="J3096"/>
    </row>
    <row r="3097" spans="1:10" x14ac:dyDescent="0.2">
      <c r="A3097" s="27"/>
      <c r="C3097"/>
      <c r="D3097"/>
      <c r="E3097"/>
      <c r="F3097"/>
      <c r="G3097"/>
      <c r="H3097"/>
      <c r="I3097"/>
      <c r="J3097"/>
    </row>
    <row r="3098" spans="1:10" x14ac:dyDescent="0.2">
      <c r="A3098" s="27"/>
      <c r="C3098"/>
      <c r="D3098"/>
      <c r="E3098"/>
      <c r="F3098"/>
      <c r="G3098"/>
      <c r="H3098"/>
      <c r="I3098"/>
      <c r="J3098"/>
    </row>
    <row r="3099" spans="1:10" x14ac:dyDescent="0.2">
      <c r="A3099" s="27"/>
      <c r="C3099"/>
      <c r="D3099"/>
      <c r="E3099"/>
      <c r="F3099"/>
      <c r="G3099"/>
      <c r="H3099"/>
      <c r="I3099"/>
      <c r="J3099"/>
    </row>
    <row r="3100" spans="1:10" x14ac:dyDescent="0.2">
      <c r="A3100" s="27"/>
      <c r="C3100"/>
      <c r="D3100"/>
      <c r="E3100"/>
      <c r="F3100"/>
      <c r="G3100"/>
      <c r="H3100"/>
      <c r="I3100"/>
      <c r="J3100"/>
    </row>
    <row r="3101" spans="1:10" x14ac:dyDescent="0.2">
      <c r="A3101" s="27"/>
      <c r="C3101"/>
      <c r="D3101"/>
      <c r="E3101"/>
      <c r="F3101"/>
      <c r="G3101"/>
      <c r="H3101"/>
      <c r="I3101"/>
      <c r="J3101"/>
    </row>
    <row r="3102" spans="1:10" x14ac:dyDescent="0.2">
      <c r="A3102" s="27"/>
      <c r="C3102"/>
      <c r="D3102"/>
      <c r="E3102"/>
      <c r="F3102"/>
      <c r="G3102"/>
      <c r="H3102"/>
      <c r="I3102"/>
      <c r="J3102"/>
    </row>
    <row r="3103" spans="1:10" x14ac:dyDescent="0.2">
      <c r="A3103" s="27"/>
      <c r="C3103"/>
      <c r="D3103"/>
      <c r="E3103"/>
      <c r="F3103"/>
      <c r="G3103"/>
      <c r="H3103"/>
      <c r="I3103"/>
      <c r="J3103"/>
    </row>
    <row r="3104" spans="1:10" x14ac:dyDescent="0.2">
      <c r="A3104" s="27"/>
      <c r="C3104"/>
      <c r="D3104"/>
      <c r="E3104"/>
      <c r="F3104"/>
      <c r="G3104"/>
      <c r="H3104"/>
      <c r="I3104"/>
      <c r="J3104"/>
    </row>
    <row r="3105" spans="1:10" x14ac:dyDescent="0.2">
      <c r="A3105" s="27"/>
      <c r="C3105"/>
      <c r="D3105"/>
      <c r="E3105"/>
      <c r="F3105"/>
      <c r="G3105"/>
      <c r="H3105"/>
      <c r="I3105"/>
      <c r="J3105"/>
    </row>
    <row r="3106" spans="1:10" x14ac:dyDescent="0.2">
      <c r="A3106" s="27"/>
      <c r="C3106"/>
      <c r="D3106"/>
      <c r="E3106"/>
      <c r="F3106"/>
      <c r="G3106"/>
      <c r="H3106"/>
      <c r="I3106"/>
      <c r="J3106"/>
    </row>
    <row r="3107" spans="1:10" x14ac:dyDescent="0.2">
      <c r="A3107" s="27"/>
      <c r="C3107"/>
      <c r="D3107"/>
      <c r="E3107"/>
      <c r="F3107"/>
      <c r="G3107"/>
      <c r="H3107"/>
      <c r="I3107"/>
      <c r="J3107"/>
    </row>
    <row r="3108" spans="1:10" x14ac:dyDescent="0.2">
      <c r="A3108" s="27"/>
      <c r="C3108"/>
      <c r="D3108"/>
      <c r="E3108"/>
      <c r="F3108"/>
      <c r="G3108"/>
      <c r="H3108"/>
      <c r="I3108"/>
      <c r="J3108"/>
    </row>
    <row r="3109" spans="1:10" x14ac:dyDescent="0.2">
      <c r="A3109" s="27"/>
      <c r="C3109"/>
      <c r="D3109"/>
      <c r="E3109"/>
      <c r="F3109"/>
      <c r="G3109"/>
      <c r="H3109"/>
      <c r="I3109"/>
      <c r="J3109"/>
    </row>
    <row r="3110" spans="1:10" x14ac:dyDescent="0.2">
      <c r="A3110" s="27"/>
      <c r="C3110"/>
      <c r="D3110"/>
      <c r="E3110"/>
      <c r="F3110"/>
      <c r="G3110"/>
      <c r="H3110"/>
      <c r="I3110"/>
      <c r="J3110"/>
    </row>
    <row r="3111" spans="1:10" x14ac:dyDescent="0.2">
      <c r="A3111" s="27"/>
      <c r="C3111"/>
      <c r="D3111"/>
      <c r="E3111"/>
      <c r="F3111"/>
      <c r="G3111"/>
      <c r="H3111"/>
      <c r="I3111"/>
      <c r="J3111"/>
    </row>
    <row r="3112" spans="1:10" x14ac:dyDescent="0.2">
      <c r="A3112" s="27"/>
      <c r="C3112"/>
      <c r="D3112"/>
      <c r="E3112"/>
      <c r="F3112"/>
      <c r="G3112"/>
      <c r="H3112"/>
      <c r="I3112"/>
      <c r="J3112"/>
    </row>
    <row r="3113" spans="1:10" x14ac:dyDescent="0.2">
      <c r="A3113" s="27"/>
      <c r="C3113"/>
      <c r="D3113"/>
      <c r="E3113"/>
      <c r="F3113"/>
      <c r="G3113"/>
      <c r="H3113"/>
      <c r="I3113"/>
      <c r="J3113"/>
    </row>
    <row r="3114" spans="1:10" x14ac:dyDescent="0.2">
      <c r="A3114" s="27"/>
      <c r="C3114"/>
      <c r="D3114"/>
      <c r="E3114"/>
      <c r="F3114"/>
      <c r="G3114"/>
      <c r="H3114"/>
      <c r="I3114"/>
      <c r="J3114"/>
    </row>
    <row r="3115" spans="1:10" x14ac:dyDescent="0.2">
      <c r="A3115" s="27"/>
      <c r="C3115"/>
      <c r="D3115"/>
      <c r="E3115"/>
      <c r="F3115"/>
      <c r="G3115"/>
      <c r="H3115"/>
      <c r="I3115"/>
      <c r="J3115"/>
    </row>
    <row r="3116" spans="1:10" x14ac:dyDescent="0.2">
      <c r="A3116" s="27"/>
      <c r="C3116"/>
      <c r="D3116"/>
      <c r="E3116"/>
      <c r="F3116"/>
      <c r="G3116"/>
      <c r="H3116"/>
      <c r="I3116"/>
      <c r="J3116"/>
    </row>
    <row r="3117" spans="1:10" x14ac:dyDescent="0.2">
      <c r="A3117" s="27"/>
      <c r="C3117"/>
      <c r="D3117"/>
      <c r="E3117"/>
      <c r="F3117"/>
      <c r="G3117"/>
      <c r="H3117"/>
      <c r="I3117"/>
      <c r="J3117"/>
    </row>
    <row r="3118" spans="1:10" x14ac:dyDescent="0.2">
      <c r="A3118" s="27"/>
      <c r="C3118"/>
      <c r="D3118"/>
      <c r="E3118"/>
      <c r="F3118"/>
      <c r="G3118"/>
      <c r="H3118"/>
      <c r="I3118"/>
      <c r="J3118"/>
    </row>
    <row r="3119" spans="1:10" x14ac:dyDescent="0.2">
      <c r="A3119" s="27"/>
      <c r="C3119"/>
      <c r="D3119"/>
      <c r="E3119"/>
      <c r="F3119"/>
      <c r="G3119"/>
      <c r="H3119"/>
      <c r="I3119"/>
      <c r="J3119"/>
    </row>
    <row r="3120" spans="1:10" x14ac:dyDescent="0.2">
      <c r="A3120" s="27"/>
      <c r="C3120"/>
      <c r="D3120"/>
      <c r="E3120"/>
      <c r="F3120"/>
      <c r="G3120"/>
      <c r="H3120"/>
      <c r="I3120"/>
      <c r="J3120"/>
    </row>
    <row r="3121" spans="1:10" x14ac:dyDescent="0.2">
      <c r="A3121" s="27"/>
      <c r="C3121"/>
      <c r="D3121"/>
      <c r="E3121"/>
      <c r="F3121"/>
      <c r="G3121"/>
      <c r="H3121"/>
      <c r="I3121"/>
      <c r="J3121"/>
    </row>
    <row r="3122" spans="1:10" x14ac:dyDescent="0.2">
      <c r="A3122" s="27"/>
      <c r="C3122"/>
      <c r="D3122"/>
      <c r="E3122"/>
      <c r="F3122"/>
      <c r="G3122"/>
      <c r="H3122"/>
      <c r="I3122"/>
      <c r="J3122"/>
    </row>
    <row r="3123" spans="1:10" x14ac:dyDescent="0.2">
      <c r="A3123" s="27"/>
      <c r="C3123"/>
      <c r="D3123"/>
      <c r="E3123"/>
      <c r="F3123"/>
      <c r="G3123"/>
      <c r="H3123"/>
      <c r="I3123"/>
      <c r="J3123"/>
    </row>
    <row r="3124" spans="1:10" x14ac:dyDescent="0.2">
      <c r="A3124" s="27"/>
      <c r="C3124"/>
      <c r="D3124"/>
      <c r="E3124"/>
      <c r="F3124"/>
      <c r="G3124"/>
      <c r="H3124"/>
      <c r="I3124"/>
      <c r="J3124"/>
    </row>
    <row r="3125" spans="1:10" x14ac:dyDescent="0.2">
      <c r="A3125" s="27"/>
      <c r="C3125"/>
      <c r="D3125"/>
      <c r="E3125"/>
      <c r="F3125"/>
      <c r="G3125"/>
      <c r="H3125"/>
      <c r="I3125"/>
      <c r="J3125"/>
    </row>
    <row r="3126" spans="1:10" x14ac:dyDescent="0.2">
      <c r="A3126" s="27"/>
      <c r="C3126"/>
      <c r="D3126"/>
      <c r="E3126"/>
      <c r="F3126"/>
      <c r="G3126"/>
      <c r="H3126"/>
      <c r="I3126"/>
      <c r="J3126"/>
    </row>
    <row r="3127" spans="1:10" x14ac:dyDescent="0.2">
      <c r="A3127" s="27"/>
      <c r="C3127"/>
      <c r="D3127"/>
      <c r="E3127"/>
      <c r="F3127"/>
      <c r="G3127"/>
      <c r="H3127"/>
      <c r="I3127"/>
      <c r="J3127"/>
    </row>
    <row r="3128" spans="1:10" x14ac:dyDescent="0.2">
      <c r="A3128" s="27"/>
      <c r="C3128"/>
      <c r="D3128"/>
      <c r="E3128"/>
      <c r="F3128"/>
      <c r="G3128"/>
      <c r="H3128"/>
      <c r="I3128"/>
      <c r="J3128"/>
    </row>
    <row r="3129" spans="1:10" x14ac:dyDescent="0.2">
      <c r="A3129" s="27"/>
      <c r="C3129"/>
      <c r="D3129"/>
      <c r="E3129"/>
      <c r="F3129"/>
      <c r="G3129"/>
      <c r="H3129"/>
      <c r="I3129"/>
      <c r="J3129"/>
    </row>
    <row r="3130" spans="1:10" x14ac:dyDescent="0.2">
      <c r="A3130" s="27"/>
      <c r="C3130"/>
      <c r="D3130"/>
      <c r="E3130"/>
      <c r="F3130"/>
      <c r="G3130"/>
      <c r="H3130"/>
      <c r="I3130"/>
      <c r="J3130"/>
    </row>
    <row r="3131" spans="1:10" x14ac:dyDescent="0.2">
      <c r="A3131" s="27"/>
      <c r="C3131"/>
      <c r="D3131"/>
      <c r="E3131"/>
      <c r="F3131"/>
      <c r="G3131"/>
      <c r="H3131"/>
      <c r="I3131"/>
      <c r="J3131"/>
    </row>
    <row r="3132" spans="1:10" x14ac:dyDescent="0.2">
      <c r="A3132" s="27"/>
      <c r="C3132"/>
      <c r="D3132"/>
      <c r="E3132"/>
      <c r="F3132"/>
      <c r="G3132"/>
      <c r="H3132"/>
      <c r="I3132"/>
      <c r="J3132"/>
    </row>
    <row r="3133" spans="1:10" x14ac:dyDescent="0.2">
      <c r="A3133" s="27"/>
      <c r="C3133"/>
      <c r="D3133"/>
      <c r="E3133"/>
      <c r="F3133"/>
      <c r="G3133"/>
      <c r="H3133"/>
      <c r="I3133"/>
      <c r="J3133"/>
    </row>
    <row r="3134" spans="1:10" x14ac:dyDescent="0.2">
      <c r="A3134" s="27"/>
      <c r="C3134"/>
      <c r="D3134"/>
      <c r="E3134"/>
      <c r="F3134"/>
      <c r="G3134"/>
      <c r="H3134"/>
      <c r="I3134"/>
      <c r="J3134"/>
    </row>
    <row r="3135" spans="1:10" x14ac:dyDescent="0.2">
      <c r="A3135" s="27"/>
      <c r="C3135"/>
      <c r="D3135"/>
      <c r="E3135"/>
      <c r="F3135"/>
      <c r="G3135"/>
      <c r="H3135"/>
      <c r="I3135"/>
      <c r="J3135"/>
    </row>
    <row r="3136" spans="1:10" x14ac:dyDescent="0.2">
      <c r="A3136" s="27"/>
      <c r="C3136"/>
      <c r="D3136"/>
      <c r="E3136"/>
      <c r="F3136"/>
      <c r="G3136"/>
      <c r="H3136"/>
      <c r="I3136"/>
      <c r="J3136"/>
    </row>
    <row r="3137" spans="1:10" x14ac:dyDescent="0.2">
      <c r="A3137" s="27"/>
      <c r="C3137"/>
      <c r="D3137"/>
      <c r="E3137"/>
      <c r="F3137"/>
      <c r="G3137"/>
      <c r="H3137"/>
      <c r="I3137"/>
      <c r="J3137"/>
    </row>
    <row r="3138" spans="1:10" x14ac:dyDescent="0.2">
      <c r="A3138" s="27"/>
      <c r="C3138"/>
      <c r="D3138"/>
      <c r="E3138"/>
      <c r="F3138"/>
      <c r="G3138"/>
      <c r="H3138"/>
      <c r="I3138"/>
      <c r="J3138"/>
    </row>
    <row r="3139" spans="1:10" x14ac:dyDescent="0.2">
      <c r="A3139" s="27"/>
      <c r="C3139"/>
      <c r="D3139"/>
      <c r="E3139"/>
      <c r="F3139"/>
      <c r="G3139"/>
      <c r="H3139"/>
      <c r="I3139"/>
      <c r="J3139"/>
    </row>
    <row r="3140" spans="1:10" x14ac:dyDescent="0.2">
      <c r="A3140" s="27"/>
      <c r="C3140"/>
      <c r="D3140"/>
      <c r="E3140"/>
      <c r="F3140"/>
      <c r="G3140"/>
      <c r="H3140"/>
      <c r="I3140"/>
      <c r="J3140"/>
    </row>
    <row r="3141" spans="1:10" x14ac:dyDescent="0.2">
      <c r="A3141" s="27"/>
      <c r="C3141"/>
      <c r="D3141"/>
      <c r="E3141"/>
      <c r="F3141"/>
      <c r="G3141"/>
      <c r="H3141"/>
      <c r="I3141"/>
      <c r="J3141"/>
    </row>
    <row r="3142" spans="1:10" x14ac:dyDescent="0.2">
      <c r="A3142" s="27"/>
      <c r="C3142"/>
      <c r="D3142"/>
      <c r="E3142"/>
      <c r="F3142"/>
      <c r="G3142"/>
      <c r="H3142"/>
      <c r="I3142"/>
      <c r="J3142"/>
    </row>
    <row r="3143" spans="1:10" x14ac:dyDescent="0.2">
      <c r="A3143" s="27"/>
      <c r="C3143"/>
      <c r="D3143"/>
      <c r="E3143"/>
      <c r="F3143"/>
      <c r="G3143"/>
      <c r="H3143"/>
      <c r="I3143"/>
      <c r="J3143"/>
    </row>
    <row r="3144" spans="1:10" x14ac:dyDescent="0.2">
      <c r="A3144" s="27"/>
      <c r="C3144"/>
      <c r="D3144"/>
      <c r="E3144"/>
      <c r="F3144"/>
      <c r="G3144"/>
      <c r="H3144"/>
      <c r="I3144"/>
      <c r="J3144"/>
    </row>
    <row r="3145" spans="1:10" x14ac:dyDescent="0.2">
      <c r="A3145" s="27"/>
      <c r="C3145"/>
      <c r="D3145"/>
      <c r="E3145"/>
      <c r="F3145"/>
      <c r="G3145"/>
      <c r="H3145"/>
      <c r="I3145"/>
      <c r="J3145"/>
    </row>
    <row r="3146" spans="1:10" x14ac:dyDescent="0.2">
      <c r="A3146" s="27"/>
      <c r="C3146"/>
      <c r="D3146"/>
      <c r="E3146"/>
      <c r="F3146"/>
      <c r="G3146"/>
      <c r="H3146"/>
      <c r="I3146"/>
      <c r="J3146"/>
    </row>
    <row r="3147" spans="1:10" x14ac:dyDescent="0.2">
      <c r="A3147" s="27"/>
      <c r="C3147"/>
      <c r="D3147"/>
      <c r="E3147"/>
      <c r="F3147"/>
      <c r="G3147"/>
      <c r="H3147"/>
      <c r="I3147"/>
      <c r="J3147"/>
    </row>
    <row r="3148" spans="1:10" x14ac:dyDescent="0.2">
      <c r="A3148" s="27"/>
      <c r="C3148"/>
      <c r="D3148"/>
      <c r="E3148"/>
      <c r="F3148"/>
      <c r="G3148"/>
      <c r="H3148"/>
      <c r="I3148"/>
      <c r="J3148"/>
    </row>
    <row r="3149" spans="1:10" x14ac:dyDescent="0.2">
      <c r="A3149" s="27"/>
      <c r="C3149"/>
      <c r="D3149"/>
      <c r="E3149"/>
      <c r="F3149"/>
      <c r="G3149"/>
      <c r="H3149"/>
      <c r="I3149"/>
      <c r="J3149"/>
    </row>
    <row r="3150" spans="1:10" x14ac:dyDescent="0.2">
      <c r="A3150" s="27"/>
      <c r="C3150"/>
      <c r="D3150"/>
      <c r="E3150"/>
      <c r="F3150"/>
      <c r="G3150"/>
      <c r="H3150"/>
      <c r="I3150"/>
      <c r="J3150"/>
    </row>
    <row r="3151" spans="1:10" x14ac:dyDescent="0.2">
      <c r="A3151" s="27"/>
      <c r="C3151"/>
      <c r="D3151"/>
      <c r="E3151"/>
      <c r="F3151"/>
      <c r="G3151"/>
      <c r="H3151"/>
      <c r="I3151"/>
      <c r="J3151"/>
    </row>
    <row r="3152" spans="1:10" x14ac:dyDescent="0.2">
      <c r="A3152" s="27"/>
      <c r="C3152"/>
      <c r="D3152"/>
      <c r="E3152"/>
      <c r="F3152"/>
      <c r="G3152"/>
      <c r="H3152"/>
      <c r="I3152"/>
      <c r="J3152"/>
    </row>
    <row r="3153" spans="1:10" x14ac:dyDescent="0.2">
      <c r="A3153" s="27"/>
      <c r="C3153"/>
      <c r="D3153"/>
      <c r="E3153"/>
      <c r="F3153"/>
      <c r="G3153"/>
      <c r="H3153"/>
      <c r="I3153"/>
      <c r="J3153"/>
    </row>
    <row r="3154" spans="1:10" x14ac:dyDescent="0.2">
      <c r="A3154" s="27"/>
      <c r="C3154"/>
      <c r="D3154"/>
      <c r="E3154"/>
      <c r="F3154"/>
      <c r="G3154"/>
      <c r="H3154"/>
      <c r="I3154"/>
      <c r="J3154"/>
    </row>
    <row r="3155" spans="1:10" x14ac:dyDescent="0.2">
      <c r="A3155" s="27"/>
      <c r="C3155"/>
      <c r="D3155"/>
      <c r="E3155"/>
      <c r="F3155"/>
      <c r="G3155"/>
      <c r="H3155"/>
      <c r="I3155"/>
      <c r="J3155"/>
    </row>
    <row r="3156" spans="1:10" x14ac:dyDescent="0.2">
      <c r="A3156" s="27"/>
      <c r="C3156"/>
      <c r="D3156"/>
      <c r="E3156"/>
      <c r="F3156"/>
      <c r="G3156"/>
      <c r="H3156"/>
      <c r="I3156"/>
      <c r="J3156"/>
    </row>
    <row r="3157" spans="1:10" x14ac:dyDescent="0.2">
      <c r="A3157" s="27"/>
      <c r="C3157"/>
      <c r="D3157"/>
      <c r="E3157"/>
      <c r="F3157"/>
      <c r="G3157"/>
      <c r="H3157"/>
      <c r="I3157"/>
      <c r="J3157"/>
    </row>
    <row r="3158" spans="1:10" x14ac:dyDescent="0.2">
      <c r="A3158" s="27"/>
      <c r="C3158"/>
      <c r="D3158"/>
      <c r="E3158"/>
      <c r="F3158"/>
      <c r="G3158"/>
      <c r="H3158"/>
      <c r="I3158"/>
      <c r="J3158"/>
    </row>
    <row r="3159" spans="1:10" x14ac:dyDescent="0.2">
      <c r="A3159" s="27"/>
      <c r="C3159"/>
      <c r="D3159"/>
      <c r="E3159"/>
      <c r="F3159"/>
      <c r="G3159"/>
      <c r="H3159"/>
      <c r="I3159"/>
      <c r="J3159"/>
    </row>
    <row r="3160" spans="1:10" x14ac:dyDescent="0.2">
      <c r="A3160" s="27"/>
      <c r="C3160"/>
      <c r="D3160"/>
      <c r="E3160"/>
      <c r="F3160"/>
      <c r="G3160"/>
      <c r="H3160"/>
      <c r="I3160"/>
      <c r="J3160"/>
    </row>
    <row r="3161" spans="1:10" x14ac:dyDescent="0.2">
      <c r="A3161" s="27"/>
      <c r="C3161"/>
      <c r="D3161"/>
      <c r="E3161"/>
      <c r="F3161"/>
      <c r="G3161"/>
      <c r="H3161"/>
      <c r="I3161"/>
      <c r="J3161"/>
    </row>
    <row r="3162" spans="1:10" x14ac:dyDescent="0.2">
      <c r="A3162" s="27"/>
      <c r="C3162"/>
      <c r="D3162"/>
      <c r="E3162"/>
      <c r="F3162"/>
      <c r="G3162"/>
      <c r="H3162"/>
      <c r="I3162"/>
      <c r="J3162"/>
    </row>
    <row r="3163" spans="1:10" x14ac:dyDescent="0.2">
      <c r="A3163" s="27"/>
      <c r="C3163"/>
      <c r="D3163"/>
      <c r="E3163"/>
      <c r="F3163"/>
      <c r="G3163"/>
      <c r="H3163"/>
      <c r="I3163"/>
      <c r="J3163"/>
    </row>
    <row r="3164" spans="1:10" x14ac:dyDescent="0.2">
      <c r="A3164" s="27"/>
      <c r="C3164"/>
      <c r="D3164"/>
      <c r="E3164"/>
      <c r="F3164"/>
      <c r="G3164"/>
      <c r="H3164"/>
      <c r="I3164"/>
      <c r="J3164"/>
    </row>
    <row r="3165" spans="1:10" x14ac:dyDescent="0.2">
      <c r="A3165" s="27"/>
      <c r="C3165"/>
      <c r="D3165"/>
      <c r="E3165"/>
      <c r="F3165"/>
      <c r="G3165"/>
      <c r="H3165"/>
      <c r="I3165"/>
      <c r="J3165"/>
    </row>
    <row r="3166" spans="1:10" x14ac:dyDescent="0.2">
      <c r="A3166" s="27"/>
      <c r="C3166"/>
      <c r="D3166"/>
      <c r="E3166"/>
      <c r="F3166"/>
      <c r="G3166"/>
      <c r="H3166"/>
      <c r="I3166"/>
      <c r="J3166"/>
    </row>
    <row r="3167" spans="1:10" x14ac:dyDescent="0.2">
      <c r="A3167" s="27"/>
      <c r="C3167"/>
      <c r="D3167"/>
      <c r="E3167"/>
      <c r="F3167"/>
      <c r="G3167"/>
      <c r="H3167"/>
      <c r="I3167"/>
      <c r="J3167"/>
    </row>
    <row r="3168" spans="1:10" x14ac:dyDescent="0.2">
      <c r="A3168" s="27"/>
      <c r="C3168"/>
      <c r="D3168"/>
      <c r="E3168"/>
      <c r="F3168"/>
      <c r="G3168"/>
      <c r="H3168"/>
      <c r="I3168"/>
      <c r="J3168"/>
    </row>
    <row r="3169" spans="1:10" x14ac:dyDescent="0.2">
      <c r="A3169" s="27"/>
      <c r="C3169"/>
      <c r="D3169"/>
      <c r="E3169"/>
      <c r="F3169"/>
      <c r="G3169"/>
      <c r="H3169"/>
      <c r="I3169"/>
      <c r="J3169"/>
    </row>
    <row r="3170" spans="1:10" x14ac:dyDescent="0.2">
      <c r="A3170" s="27"/>
      <c r="C3170"/>
      <c r="D3170"/>
      <c r="E3170"/>
      <c r="F3170"/>
      <c r="G3170"/>
      <c r="H3170"/>
      <c r="I3170"/>
      <c r="J3170"/>
    </row>
    <row r="3171" spans="1:10" x14ac:dyDescent="0.2">
      <c r="A3171" s="27"/>
      <c r="C3171"/>
      <c r="D3171"/>
      <c r="E3171"/>
      <c r="F3171"/>
      <c r="G3171"/>
      <c r="H3171"/>
      <c r="I3171"/>
      <c r="J3171"/>
    </row>
    <row r="3172" spans="1:10" x14ac:dyDescent="0.2">
      <c r="A3172" s="27"/>
      <c r="C3172"/>
      <c r="D3172"/>
      <c r="E3172"/>
      <c r="F3172"/>
      <c r="G3172"/>
      <c r="H3172"/>
      <c r="I3172"/>
      <c r="J3172"/>
    </row>
    <row r="3173" spans="1:10" x14ac:dyDescent="0.2">
      <c r="A3173" s="27"/>
      <c r="C3173"/>
      <c r="D3173"/>
      <c r="E3173"/>
      <c r="F3173"/>
      <c r="G3173"/>
      <c r="H3173"/>
      <c r="I3173"/>
      <c r="J3173"/>
    </row>
    <row r="3174" spans="1:10" x14ac:dyDescent="0.2">
      <c r="A3174" s="27"/>
      <c r="C3174"/>
      <c r="D3174"/>
      <c r="E3174"/>
      <c r="F3174"/>
      <c r="G3174"/>
      <c r="H3174"/>
      <c r="I3174"/>
      <c r="J3174"/>
    </row>
    <row r="3175" spans="1:10" x14ac:dyDescent="0.2">
      <c r="A3175" s="27"/>
      <c r="C3175"/>
      <c r="D3175"/>
      <c r="E3175"/>
      <c r="F3175"/>
      <c r="G3175"/>
      <c r="H3175"/>
      <c r="I3175"/>
      <c r="J3175"/>
    </row>
    <row r="3176" spans="1:10" x14ac:dyDescent="0.2">
      <c r="A3176" s="27"/>
      <c r="C3176"/>
      <c r="D3176"/>
      <c r="E3176"/>
      <c r="F3176"/>
      <c r="G3176"/>
      <c r="H3176"/>
      <c r="I3176"/>
      <c r="J3176"/>
    </row>
    <row r="3177" spans="1:10" x14ac:dyDescent="0.2">
      <c r="A3177" s="27"/>
      <c r="C3177"/>
      <c r="D3177"/>
      <c r="E3177"/>
      <c r="F3177"/>
      <c r="G3177"/>
      <c r="H3177"/>
      <c r="I3177"/>
      <c r="J3177"/>
    </row>
    <row r="3178" spans="1:10" x14ac:dyDescent="0.2">
      <c r="A3178" s="27"/>
      <c r="C3178"/>
      <c r="D3178"/>
      <c r="E3178"/>
      <c r="F3178"/>
      <c r="G3178"/>
      <c r="H3178"/>
      <c r="I3178"/>
      <c r="J3178"/>
    </row>
    <row r="3179" spans="1:10" x14ac:dyDescent="0.2">
      <c r="A3179" s="27"/>
      <c r="C3179"/>
      <c r="D3179"/>
      <c r="E3179"/>
      <c r="F3179"/>
      <c r="G3179"/>
      <c r="H3179"/>
      <c r="I3179"/>
      <c r="J3179"/>
    </row>
    <row r="3180" spans="1:10" x14ac:dyDescent="0.2">
      <c r="A3180" s="27"/>
      <c r="C3180"/>
      <c r="D3180"/>
      <c r="E3180"/>
      <c r="F3180"/>
      <c r="G3180"/>
      <c r="H3180"/>
      <c r="I3180"/>
      <c r="J3180"/>
    </row>
    <row r="3181" spans="1:10" x14ac:dyDescent="0.2">
      <c r="A3181" s="27"/>
      <c r="C3181"/>
      <c r="D3181"/>
      <c r="E3181"/>
      <c r="F3181"/>
      <c r="G3181"/>
      <c r="H3181"/>
      <c r="I3181"/>
      <c r="J3181"/>
    </row>
    <row r="3182" spans="1:10" x14ac:dyDescent="0.2">
      <c r="A3182" s="27"/>
      <c r="C3182"/>
      <c r="D3182"/>
      <c r="E3182"/>
      <c r="F3182"/>
      <c r="G3182"/>
      <c r="H3182"/>
      <c r="I3182"/>
      <c r="J3182"/>
    </row>
    <row r="3183" spans="1:10" x14ac:dyDescent="0.2">
      <c r="A3183" s="27"/>
      <c r="C3183"/>
      <c r="D3183"/>
      <c r="E3183"/>
      <c r="F3183"/>
      <c r="G3183"/>
      <c r="H3183"/>
      <c r="I3183"/>
      <c r="J3183"/>
    </row>
    <row r="3184" spans="1:10" x14ac:dyDescent="0.2">
      <c r="A3184" s="27"/>
      <c r="C3184"/>
      <c r="D3184"/>
      <c r="E3184"/>
      <c r="F3184"/>
      <c r="G3184"/>
      <c r="H3184"/>
      <c r="I3184"/>
      <c r="J3184"/>
    </row>
    <row r="3185" spans="1:10" x14ac:dyDescent="0.2">
      <c r="A3185" s="27"/>
      <c r="C3185"/>
      <c r="D3185"/>
      <c r="E3185"/>
      <c r="F3185"/>
      <c r="G3185"/>
      <c r="H3185"/>
      <c r="I3185"/>
      <c r="J3185"/>
    </row>
    <row r="3186" spans="1:10" x14ac:dyDescent="0.2">
      <c r="A3186" s="27"/>
      <c r="C3186"/>
      <c r="D3186"/>
      <c r="E3186"/>
      <c r="F3186"/>
      <c r="G3186"/>
      <c r="H3186"/>
      <c r="I3186"/>
      <c r="J3186"/>
    </row>
    <row r="3187" spans="1:10" x14ac:dyDescent="0.2">
      <c r="A3187" s="27"/>
      <c r="C3187"/>
      <c r="D3187"/>
      <c r="E3187"/>
      <c r="F3187"/>
      <c r="G3187"/>
      <c r="H3187"/>
      <c r="I3187"/>
      <c r="J3187"/>
    </row>
    <row r="3188" spans="1:10" x14ac:dyDescent="0.2">
      <c r="A3188" s="27"/>
      <c r="C3188"/>
      <c r="D3188"/>
      <c r="E3188"/>
      <c r="F3188"/>
      <c r="G3188"/>
      <c r="H3188"/>
      <c r="I3188"/>
      <c r="J3188"/>
    </row>
    <row r="3189" spans="1:10" x14ac:dyDescent="0.2">
      <c r="A3189" s="27"/>
      <c r="C3189"/>
      <c r="D3189"/>
      <c r="E3189"/>
      <c r="F3189"/>
      <c r="G3189"/>
      <c r="H3189"/>
      <c r="I3189"/>
      <c r="J3189"/>
    </row>
    <row r="3190" spans="1:10" x14ac:dyDescent="0.2">
      <c r="A3190" s="27"/>
      <c r="C3190"/>
      <c r="D3190"/>
      <c r="E3190"/>
      <c r="F3190"/>
      <c r="G3190"/>
      <c r="H3190"/>
      <c r="I3190"/>
      <c r="J3190"/>
    </row>
    <row r="3191" spans="1:10" x14ac:dyDescent="0.2">
      <c r="A3191" s="27"/>
      <c r="C3191"/>
      <c r="D3191"/>
      <c r="E3191"/>
      <c r="F3191"/>
      <c r="G3191"/>
      <c r="H3191"/>
      <c r="I3191"/>
      <c r="J3191"/>
    </row>
    <row r="3192" spans="1:10" x14ac:dyDescent="0.2">
      <c r="A3192" s="27"/>
      <c r="C3192"/>
      <c r="D3192"/>
      <c r="E3192"/>
      <c r="F3192"/>
      <c r="G3192"/>
      <c r="H3192"/>
      <c r="I3192"/>
      <c r="J3192"/>
    </row>
    <row r="3193" spans="1:10" x14ac:dyDescent="0.2">
      <c r="A3193" s="27"/>
      <c r="C3193"/>
      <c r="D3193"/>
      <c r="E3193"/>
      <c r="F3193"/>
      <c r="G3193"/>
      <c r="H3193"/>
      <c r="I3193"/>
      <c r="J3193"/>
    </row>
    <row r="3194" spans="1:10" x14ac:dyDescent="0.2">
      <c r="A3194" s="27"/>
      <c r="C3194"/>
      <c r="D3194"/>
      <c r="E3194"/>
      <c r="F3194"/>
      <c r="G3194"/>
      <c r="H3194"/>
      <c r="I3194"/>
      <c r="J3194"/>
    </row>
    <row r="3195" spans="1:10" x14ac:dyDescent="0.2">
      <c r="A3195" s="27"/>
      <c r="C3195"/>
      <c r="D3195"/>
      <c r="E3195"/>
      <c r="F3195"/>
      <c r="G3195"/>
      <c r="H3195"/>
      <c r="I3195"/>
      <c r="J3195"/>
    </row>
    <row r="3196" spans="1:10" x14ac:dyDescent="0.2">
      <c r="A3196" s="27"/>
      <c r="C3196"/>
      <c r="D3196"/>
      <c r="E3196"/>
      <c r="F3196"/>
      <c r="G3196"/>
      <c r="H3196"/>
      <c r="I3196"/>
      <c r="J3196"/>
    </row>
    <row r="3197" spans="1:10" x14ac:dyDescent="0.2">
      <c r="A3197" s="27"/>
      <c r="C3197"/>
      <c r="D3197"/>
      <c r="E3197"/>
      <c r="F3197"/>
      <c r="G3197"/>
      <c r="H3197"/>
      <c r="I3197"/>
      <c r="J3197"/>
    </row>
    <row r="3198" spans="1:10" x14ac:dyDescent="0.2">
      <c r="A3198" s="27"/>
      <c r="C3198"/>
      <c r="D3198"/>
      <c r="E3198"/>
      <c r="F3198"/>
      <c r="G3198"/>
      <c r="H3198"/>
      <c r="I3198"/>
      <c r="J3198"/>
    </row>
    <row r="3199" spans="1:10" x14ac:dyDescent="0.2">
      <c r="A3199" s="27"/>
      <c r="C3199"/>
      <c r="D3199"/>
      <c r="E3199"/>
      <c r="F3199"/>
      <c r="G3199"/>
      <c r="H3199"/>
      <c r="I3199"/>
      <c r="J3199"/>
    </row>
    <row r="3200" spans="1:10" x14ac:dyDescent="0.2">
      <c r="A3200" s="27"/>
      <c r="C3200"/>
      <c r="D3200"/>
      <c r="E3200"/>
      <c r="F3200"/>
      <c r="G3200"/>
      <c r="H3200"/>
      <c r="I3200"/>
      <c r="J3200"/>
    </row>
    <row r="3201" spans="1:10" x14ac:dyDescent="0.2">
      <c r="A3201" s="27"/>
      <c r="C3201"/>
      <c r="D3201"/>
      <c r="E3201"/>
      <c r="F3201"/>
      <c r="G3201"/>
      <c r="H3201"/>
      <c r="I3201"/>
      <c r="J3201"/>
    </row>
    <row r="3202" spans="1:10" x14ac:dyDescent="0.2">
      <c r="A3202" s="27"/>
      <c r="C3202"/>
      <c r="D3202"/>
      <c r="E3202"/>
      <c r="F3202"/>
      <c r="G3202"/>
      <c r="H3202"/>
      <c r="I3202"/>
      <c r="J3202"/>
    </row>
    <row r="3203" spans="1:10" x14ac:dyDescent="0.2">
      <c r="A3203" s="27"/>
      <c r="C3203"/>
      <c r="D3203"/>
      <c r="E3203"/>
      <c r="F3203"/>
      <c r="G3203"/>
      <c r="H3203"/>
      <c r="I3203"/>
      <c r="J3203"/>
    </row>
    <row r="3204" spans="1:10" x14ac:dyDescent="0.2">
      <c r="A3204" s="27"/>
      <c r="C3204"/>
      <c r="D3204"/>
      <c r="E3204"/>
      <c r="F3204"/>
      <c r="G3204"/>
      <c r="H3204"/>
      <c r="I3204"/>
      <c r="J3204"/>
    </row>
    <row r="3205" spans="1:10" x14ac:dyDescent="0.2">
      <c r="A3205" s="27"/>
      <c r="C3205"/>
      <c r="D3205"/>
      <c r="E3205"/>
      <c r="F3205"/>
      <c r="G3205"/>
      <c r="H3205"/>
      <c r="I3205"/>
      <c r="J3205"/>
    </row>
    <row r="3206" spans="1:10" x14ac:dyDescent="0.2">
      <c r="A3206" s="27"/>
      <c r="C3206"/>
      <c r="D3206"/>
      <c r="E3206"/>
      <c r="F3206"/>
      <c r="G3206"/>
      <c r="H3206"/>
      <c r="I3206"/>
      <c r="J3206"/>
    </row>
    <row r="3207" spans="1:10" x14ac:dyDescent="0.2">
      <c r="A3207" s="27"/>
      <c r="C3207"/>
      <c r="D3207"/>
      <c r="E3207"/>
      <c r="F3207"/>
      <c r="G3207"/>
      <c r="H3207"/>
      <c r="I3207"/>
      <c r="J3207"/>
    </row>
    <row r="3208" spans="1:10" x14ac:dyDescent="0.2">
      <c r="A3208" s="27"/>
      <c r="C3208"/>
      <c r="D3208"/>
      <c r="E3208"/>
      <c r="F3208"/>
      <c r="G3208"/>
      <c r="H3208"/>
      <c r="I3208"/>
      <c r="J3208"/>
    </row>
    <row r="3209" spans="1:10" x14ac:dyDescent="0.2">
      <c r="A3209" s="27"/>
      <c r="C3209"/>
      <c r="D3209"/>
      <c r="E3209"/>
      <c r="F3209"/>
      <c r="G3209"/>
      <c r="H3209"/>
      <c r="I3209"/>
      <c r="J3209"/>
    </row>
    <row r="3210" spans="1:10" x14ac:dyDescent="0.2">
      <c r="A3210" s="27"/>
      <c r="C3210"/>
      <c r="D3210"/>
      <c r="E3210"/>
      <c r="F3210"/>
      <c r="G3210"/>
      <c r="H3210"/>
      <c r="I3210"/>
      <c r="J3210"/>
    </row>
    <row r="3211" spans="1:10" x14ac:dyDescent="0.2">
      <c r="A3211" s="27"/>
      <c r="C3211"/>
      <c r="D3211"/>
      <c r="E3211"/>
      <c r="F3211"/>
      <c r="G3211"/>
      <c r="H3211"/>
      <c r="I3211"/>
      <c r="J3211"/>
    </row>
    <row r="3212" spans="1:10" x14ac:dyDescent="0.2">
      <c r="A3212" s="27"/>
      <c r="C3212"/>
      <c r="D3212"/>
      <c r="E3212"/>
      <c r="F3212"/>
      <c r="G3212"/>
      <c r="H3212"/>
      <c r="I3212"/>
      <c r="J3212"/>
    </row>
    <row r="3213" spans="1:10" x14ac:dyDescent="0.2">
      <c r="A3213" s="27"/>
      <c r="C3213"/>
      <c r="D3213"/>
      <c r="E3213"/>
      <c r="F3213"/>
      <c r="G3213"/>
      <c r="H3213"/>
      <c r="I3213"/>
      <c r="J3213"/>
    </row>
    <row r="3214" spans="1:10" x14ac:dyDescent="0.2">
      <c r="A3214" s="27"/>
      <c r="C3214"/>
      <c r="D3214"/>
      <c r="E3214"/>
      <c r="F3214"/>
      <c r="G3214"/>
      <c r="H3214"/>
      <c r="I3214"/>
      <c r="J3214"/>
    </row>
    <row r="3215" spans="1:10" x14ac:dyDescent="0.2">
      <c r="A3215" s="27"/>
      <c r="C3215"/>
      <c r="D3215"/>
      <c r="E3215"/>
      <c r="F3215"/>
      <c r="G3215"/>
      <c r="H3215"/>
      <c r="I3215"/>
      <c r="J3215"/>
    </row>
    <row r="3216" spans="1:10" x14ac:dyDescent="0.2">
      <c r="A3216" s="27"/>
      <c r="C3216"/>
      <c r="D3216"/>
      <c r="E3216"/>
      <c r="F3216"/>
      <c r="G3216"/>
      <c r="H3216"/>
      <c r="I3216"/>
      <c r="J3216"/>
    </row>
    <row r="3217" spans="1:10" x14ac:dyDescent="0.2">
      <c r="A3217" s="27"/>
      <c r="C3217"/>
      <c r="D3217"/>
      <c r="E3217"/>
      <c r="F3217"/>
      <c r="G3217"/>
      <c r="H3217"/>
      <c r="I3217"/>
      <c r="J3217"/>
    </row>
    <row r="3218" spans="1:10" x14ac:dyDescent="0.2">
      <c r="A3218" s="27"/>
      <c r="C3218"/>
      <c r="D3218"/>
      <c r="E3218"/>
      <c r="F3218"/>
      <c r="G3218"/>
      <c r="H3218"/>
      <c r="I3218"/>
      <c r="J3218"/>
    </row>
    <row r="3219" spans="1:10" x14ac:dyDescent="0.2">
      <c r="A3219" s="27"/>
      <c r="C3219"/>
      <c r="D3219"/>
      <c r="E3219"/>
      <c r="F3219"/>
      <c r="G3219"/>
      <c r="H3219"/>
      <c r="I3219"/>
      <c r="J3219"/>
    </row>
    <row r="3220" spans="1:10" x14ac:dyDescent="0.2">
      <c r="A3220" s="27"/>
      <c r="C3220"/>
      <c r="D3220"/>
      <c r="E3220"/>
      <c r="F3220"/>
      <c r="G3220"/>
      <c r="H3220"/>
      <c r="I3220"/>
      <c r="J3220"/>
    </row>
    <row r="3221" spans="1:10" x14ac:dyDescent="0.2">
      <c r="A3221" s="27"/>
      <c r="C3221"/>
      <c r="D3221"/>
      <c r="E3221"/>
      <c r="F3221"/>
      <c r="G3221"/>
      <c r="H3221"/>
      <c r="I3221"/>
      <c r="J3221"/>
    </row>
    <row r="3222" spans="1:10" x14ac:dyDescent="0.2">
      <c r="A3222" s="27"/>
      <c r="C3222"/>
      <c r="D3222"/>
      <c r="E3222"/>
      <c r="F3222"/>
      <c r="G3222"/>
      <c r="H3222"/>
      <c r="I3222"/>
      <c r="J3222"/>
    </row>
    <row r="3223" spans="1:10" x14ac:dyDescent="0.2">
      <c r="A3223" s="27"/>
      <c r="C3223"/>
      <c r="D3223"/>
      <c r="E3223"/>
      <c r="F3223"/>
      <c r="G3223"/>
      <c r="H3223"/>
      <c r="I3223"/>
      <c r="J3223"/>
    </row>
    <row r="3224" spans="1:10" x14ac:dyDescent="0.2">
      <c r="A3224" s="27"/>
      <c r="C3224"/>
      <c r="D3224"/>
      <c r="E3224"/>
      <c r="F3224"/>
      <c r="G3224"/>
      <c r="H3224"/>
      <c r="I3224"/>
      <c r="J3224"/>
    </row>
    <row r="3225" spans="1:10" x14ac:dyDescent="0.2">
      <c r="A3225" s="27"/>
      <c r="C3225"/>
      <c r="D3225"/>
      <c r="E3225"/>
      <c r="F3225"/>
      <c r="G3225"/>
      <c r="H3225"/>
      <c r="I3225"/>
      <c r="J3225"/>
    </row>
    <row r="3226" spans="1:10" x14ac:dyDescent="0.2">
      <c r="A3226" s="27"/>
      <c r="C3226"/>
      <c r="D3226"/>
      <c r="E3226"/>
      <c r="F3226"/>
      <c r="G3226"/>
      <c r="H3226"/>
      <c r="I3226"/>
      <c r="J3226"/>
    </row>
    <row r="3227" spans="1:10" x14ac:dyDescent="0.2">
      <c r="A3227" s="27"/>
      <c r="C3227"/>
      <c r="D3227"/>
      <c r="E3227"/>
      <c r="F3227"/>
      <c r="G3227"/>
      <c r="H3227"/>
      <c r="I3227"/>
      <c r="J3227"/>
    </row>
    <row r="3228" spans="1:10" x14ac:dyDescent="0.2">
      <c r="A3228" s="27"/>
      <c r="C3228"/>
      <c r="D3228"/>
      <c r="E3228"/>
      <c r="F3228"/>
      <c r="G3228"/>
      <c r="H3228"/>
      <c r="I3228"/>
      <c r="J3228"/>
    </row>
    <row r="3229" spans="1:10" x14ac:dyDescent="0.2">
      <c r="A3229" s="27"/>
      <c r="C3229"/>
      <c r="D3229"/>
      <c r="E3229"/>
      <c r="F3229"/>
      <c r="G3229"/>
      <c r="H3229"/>
      <c r="I3229"/>
      <c r="J3229"/>
    </row>
    <row r="3230" spans="1:10" x14ac:dyDescent="0.2">
      <c r="A3230" s="27"/>
      <c r="C3230"/>
      <c r="D3230"/>
      <c r="E3230"/>
      <c r="F3230"/>
      <c r="G3230"/>
      <c r="H3230"/>
      <c r="I3230"/>
      <c r="J3230"/>
    </row>
    <row r="3231" spans="1:10" x14ac:dyDescent="0.2">
      <c r="A3231" s="27"/>
      <c r="C3231"/>
      <c r="D3231"/>
      <c r="E3231"/>
      <c r="F3231"/>
      <c r="G3231"/>
      <c r="H3231"/>
      <c r="I3231"/>
      <c r="J3231"/>
    </row>
    <row r="3232" spans="1:10" x14ac:dyDescent="0.2">
      <c r="A3232" s="27"/>
      <c r="C3232"/>
      <c r="D3232"/>
      <c r="E3232"/>
      <c r="F3232"/>
      <c r="G3232"/>
      <c r="H3232"/>
      <c r="I3232"/>
      <c r="J3232"/>
    </row>
    <row r="3233" spans="1:10" x14ac:dyDescent="0.2">
      <c r="A3233" s="27"/>
      <c r="C3233"/>
      <c r="D3233"/>
      <c r="E3233"/>
      <c r="F3233"/>
      <c r="G3233"/>
      <c r="H3233"/>
      <c r="I3233"/>
      <c r="J3233"/>
    </row>
    <row r="3234" spans="1:10" x14ac:dyDescent="0.2">
      <c r="A3234" s="27"/>
      <c r="C3234"/>
      <c r="D3234"/>
      <c r="E3234"/>
      <c r="F3234"/>
      <c r="G3234"/>
      <c r="H3234"/>
      <c r="I3234"/>
      <c r="J3234"/>
    </row>
    <row r="3235" spans="1:10" x14ac:dyDescent="0.2">
      <c r="A3235" s="27"/>
      <c r="C3235"/>
      <c r="D3235"/>
      <c r="E3235"/>
      <c r="F3235"/>
      <c r="G3235"/>
      <c r="H3235"/>
      <c r="I3235"/>
      <c r="J3235"/>
    </row>
    <row r="3236" spans="1:10" x14ac:dyDescent="0.2">
      <c r="A3236" s="27"/>
      <c r="C3236"/>
      <c r="D3236"/>
      <c r="E3236"/>
      <c r="F3236"/>
      <c r="G3236"/>
      <c r="H3236"/>
      <c r="I3236"/>
      <c r="J3236"/>
    </row>
    <row r="3237" spans="1:10" x14ac:dyDescent="0.2">
      <c r="A3237" s="27"/>
      <c r="C3237"/>
      <c r="D3237"/>
      <c r="E3237"/>
      <c r="F3237"/>
      <c r="G3237"/>
      <c r="H3237"/>
      <c r="I3237"/>
      <c r="J3237"/>
    </row>
    <row r="3238" spans="1:10" x14ac:dyDescent="0.2">
      <c r="A3238" s="27"/>
      <c r="C3238"/>
      <c r="D3238"/>
      <c r="E3238"/>
      <c r="F3238"/>
      <c r="G3238"/>
      <c r="H3238"/>
      <c r="I3238"/>
      <c r="J3238"/>
    </row>
    <row r="3239" spans="1:10" x14ac:dyDescent="0.2">
      <c r="A3239" s="27"/>
      <c r="C3239"/>
      <c r="D3239"/>
      <c r="E3239"/>
      <c r="F3239"/>
      <c r="G3239"/>
      <c r="H3239"/>
      <c r="I3239"/>
      <c r="J3239"/>
    </row>
    <row r="3240" spans="1:10" x14ac:dyDescent="0.2">
      <c r="A3240" s="27"/>
      <c r="C3240"/>
      <c r="D3240"/>
      <c r="E3240"/>
      <c r="F3240"/>
      <c r="G3240"/>
      <c r="H3240"/>
      <c r="I3240"/>
      <c r="J3240"/>
    </row>
    <row r="3241" spans="1:10" x14ac:dyDescent="0.2">
      <c r="A3241" s="27"/>
      <c r="C3241"/>
      <c r="D3241"/>
      <c r="E3241"/>
      <c r="F3241"/>
      <c r="G3241"/>
      <c r="H3241"/>
      <c r="I3241"/>
      <c r="J3241"/>
    </row>
    <row r="3242" spans="1:10" x14ac:dyDescent="0.2">
      <c r="A3242" s="27"/>
      <c r="C3242"/>
      <c r="D3242"/>
      <c r="E3242"/>
      <c r="F3242"/>
      <c r="G3242"/>
      <c r="H3242"/>
      <c r="I3242"/>
      <c r="J3242"/>
    </row>
    <row r="3243" spans="1:10" x14ac:dyDescent="0.2">
      <c r="A3243" s="27"/>
      <c r="C3243"/>
      <c r="D3243"/>
      <c r="E3243"/>
      <c r="F3243"/>
      <c r="G3243"/>
      <c r="H3243"/>
      <c r="I3243"/>
      <c r="J3243"/>
    </row>
    <row r="3244" spans="1:10" x14ac:dyDescent="0.2">
      <c r="A3244" s="27"/>
      <c r="C3244"/>
      <c r="D3244"/>
      <c r="E3244"/>
      <c r="F3244"/>
      <c r="G3244"/>
      <c r="H3244"/>
      <c r="I3244"/>
      <c r="J3244"/>
    </row>
    <row r="3245" spans="1:10" x14ac:dyDescent="0.2">
      <c r="A3245" s="27"/>
      <c r="C3245"/>
      <c r="D3245"/>
      <c r="E3245"/>
      <c r="F3245"/>
      <c r="G3245"/>
      <c r="H3245"/>
      <c r="I3245"/>
      <c r="J3245"/>
    </row>
    <row r="3246" spans="1:10" x14ac:dyDescent="0.2">
      <c r="A3246" s="27"/>
      <c r="C3246"/>
      <c r="D3246"/>
      <c r="E3246"/>
      <c r="F3246"/>
      <c r="G3246"/>
      <c r="H3246"/>
      <c r="I3246"/>
      <c r="J3246"/>
    </row>
    <row r="3247" spans="1:10" x14ac:dyDescent="0.2">
      <c r="A3247" s="27"/>
      <c r="C3247"/>
      <c r="D3247"/>
      <c r="E3247"/>
      <c r="F3247"/>
      <c r="G3247"/>
      <c r="H3247"/>
      <c r="I3247"/>
      <c r="J3247"/>
    </row>
    <row r="3248" spans="1:10" x14ac:dyDescent="0.2">
      <c r="A3248" s="27"/>
      <c r="C3248"/>
      <c r="D3248"/>
      <c r="E3248"/>
      <c r="F3248"/>
      <c r="G3248"/>
      <c r="H3248"/>
      <c r="I3248"/>
      <c r="J3248"/>
    </row>
    <row r="3249" spans="1:10" x14ac:dyDescent="0.2">
      <c r="A3249" s="27"/>
      <c r="C3249"/>
      <c r="D3249"/>
      <c r="E3249"/>
      <c r="F3249"/>
      <c r="G3249"/>
      <c r="H3249"/>
      <c r="I3249"/>
      <c r="J3249"/>
    </row>
    <row r="3250" spans="1:10" x14ac:dyDescent="0.2">
      <c r="A3250" s="27"/>
      <c r="C3250"/>
      <c r="D3250"/>
      <c r="E3250"/>
      <c r="F3250"/>
      <c r="G3250"/>
      <c r="H3250"/>
      <c r="I3250"/>
      <c r="J3250"/>
    </row>
    <row r="3251" spans="1:10" x14ac:dyDescent="0.2">
      <c r="A3251" s="27"/>
      <c r="C3251"/>
      <c r="D3251"/>
      <c r="E3251"/>
      <c r="F3251"/>
      <c r="G3251"/>
      <c r="H3251"/>
      <c r="I3251"/>
      <c r="J3251"/>
    </row>
    <row r="3252" spans="1:10" x14ac:dyDescent="0.2">
      <c r="A3252" s="27"/>
      <c r="C3252"/>
      <c r="D3252"/>
      <c r="E3252"/>
      <c r="F3252"/>
      <c r="G3252"/>
      <c r="H3252"/>
      <c r="I3252"/>
      <c r="J3252"/>
    </row>
    <row r="3253" spans="1:10" x14ac:dyDescent="0.2">
      <c r="A3253" s="27"/>
      <c r="C3253"/>
      <c r="D3253"/>
      <c r="E3253"/>
      <c r="F3253"/>
      <c r="G3253"/>
      <c r="H3253"/>
      <c r="I3253"/>
      <c r="J3253"/>
    </row>
    <row r="3254" spans="1:10" x14ac:dyDescent="0.2">
      <c r="A3254" s="27"/>
      <c r="C3254"/>
      <c r="D3254"/>
      <c r="E3254"/>
      <c r="F3254"/>
      <c r="G3254"/>
      <c r="H3254"/>
      <c r="I3254"/>
      <c r="J3254"/>
    </row>
    <row r="3255" spans="1:10" x14ac:dyDescent="0.2">
      <c r="A3255" s="27"/>
      <c r="C3255"/>
      <c r="D3255"/>
      <c r="E3255"/>
      <c r="F3255"/>
      <c r="G3255"/>
      <c r="H3255"/>
      <c r="I3255"/>
      <c r="J3255"/>
    </row>
    <row r="3256" spans="1:10" x14ac:dyDescent="0.2">
      <c r="A3256" s="27"/>
      <c r="C3256"/>
      <c r="D3256"/>
      <c r="E3256"/>
      <c r="F3256"/>
      <c r="G3256"/>
      <c r="H3256"/>
      <c r="I3256"/>
      <c r="J3256"/>
    </row>
    <row r="3257" spans="1:10" x14ac:dyDescent="0.2">
      <c r="A3257" s="27"/>
      <c r="C3257"/>
      <c r="D3257"/>
      <c r="E3257"/>
      <c r="F3257"/>
      <c r="G3257"/>
      <c r="H3257"/>
      <c r="I3257"/>
      <c r="J3257"/>
    </row>
    <row r="3258" spans="1:10" x14ac:dyDescent="0.2">
      <c r="A3258" s="27"/>
      <c r="C3258"/>
      <c r="D3258"/>
      <c r="E3258"/>
      <c r="F3258"/>
      <c r="G3258"/>
      <c r="H3258"/>
      <c r="I3258"/>
      <c r="J3258"/>
    </row>
    <row r="3259" spans="1:10" x14ac:dyDescent="0.2">
      <c r="A3259" s="27"/>
      <c r="C3259"/>
      <c r="D3259"/>
      <c r="E3259"/>
      <c r="F3259"/>
      <c r="G3259"/>
      <c r="H3259"/>
      <c r="I3259"/>
      <c r="J3259"/>
    </row>
    <row r="3260" spans="1:10" x14ac:dyDescent="0.2">
      <c r="A3260" s="27"/>
      <c r="C3260"/>
      <c r="D3260"/>
      <c r="E3260"/>
      <c r="F3260"/>
      <c r="G3260"/>
      <c r="H3260"/>
      <c r="I3260"/>
      <c r="J3260"/>
    </row>
    <row r="3261" spans="1:10" x14ac:dyDescent="0.2">
      <c r="A3261" s="27"/>
      <c r="C3261"/>
      <c r="D3261"/>
      <c r="E3261"/>
      <c r="F3261"/>
      <c r="G3261"/>
      <c r="H3261"/>
      <c r="I3261"/>
      <c r="J3261"/>
    </row>
    <row r="3262" spans="1:10" x14ac:dyDescent="0.2">
      <c r="A3262" s="27"/>
      <c r="C3262"/>
      <c r="D3262"/>
      <c r="E3262"/>
      <c r="F3262"/>
      <c r="G3262"/>
      <c r="H3262"/>
      <c r="I3262"/>
      <c r="J3262"/>
    </row>
    <row r="3263" spans="1:10" x14ac:dyDescent="0.2">
      <c r="A3263" s="27"/>
      <c r="C3263"/>
      <c r="D3263"/>
      <c r="E3263"/>
      <c r="F3263"/>
      <c r="G3263"/>
      <c r="H3263"/>
      <c r="I3263"/>
      <c r="J3263"/>
    </row>
    <row r="3264" spans="1:10" x14ac:dyDescent="0.2">
      <c r="A3264" s="27"/>
      <c r="C3264"/>
      <c r="D3264"/>
      <c r="E3264"/>
      <c r="F3264"/>
      <c r="G3264"/>
      <c r="H3264"/>
      <c r="I3264"/>
      <c r="J3264"/>
    </row>
    <row r="3265" spans="1:10" x14ac:dyDescent="0.2">
      <c r="A3265" s="27"/>
      <c r="C3265"/>
      <c r="D3265"/>
      <c r="E3265"/>
      <c r="F3265"/>
      <c r="G3265"/>
      <c r="H3265"/>
      <c r="I3265"/>
      <c r="J3265"/>
    </row>
    <row r="3266" spans="1:10" x14ac:dyDescent="0.2">
      <c r="A3266" s="27"/>
      <c r="C3266"/>
      <c r="D3266"/>
      <c r="E3266"/>
      <c r="F3266"/>
      <c r="G3266"/>
      <c r="H3266"/>
      <c r="I3266"/>
      <c r="J3266"/>
    </row>
    <row r="3267" spans="1:10" x14ac:dyDescent="0.2">
      <c r="A3267" s="27"/>
      <c r="C3267"/>
      <c r="D3267"/>
      <c r="E3267"/>
      <c r="F3267"/>
      <c r="G3267"/>
      <c r="H3267"/>
      <c r="I3267"/>
      <c r="J3267"/>
    </row>
    <row r="3268" spans="1:10" x14ac:dyDescent="0.2">
      <c r="A3268" s="27"/>
      <c r="C3268"/>
      <c r="D3268"/>
      <c r="E3268"/>
      <c r="F3268"/>
      <c r="G3268"/>
      <c r="H3268"/>
      <c r="I3268"/>
      <c r="J3268"/>
    </row>
    <row r="3269" spans="1:10" x14ac:dyDescent="0.2">
      <c r="A3269" s="27"/>
      <c r="C3269"/>
      <c r="D3269"/>
      <c r="E3269"/>
      <c r="F3269"/>
      <c r="G3269"/>
      <c r="H3269"/>
      <c r="I3269"/>
      <c r="J3269"/>
    </row>
    <row r="3270" spans="1:10" x14ac:dyDescent="0.2">
      <c r="A3270" s="27"/>
      <c r="C3270"/>
      <c r="D3270"/>
      <c r="E3270"/>
      <c r="F3270"/>
      <c r="G3270"/>
      <c r="H3270"/>
      <c r="I3270"/>
      <c r="J3270"/>
    </row>
    <row r="3271" spans="1:10" x14ac:dyDescent="0.2">
      <c r="A3271" s="27"/>
      <c r="C3271"/>
      <c r="D3271"/>
      <c r="E3271"/>
      <c r="F3271"/>
      <c r="G3271"/>
      <c r="H3271"/>
      <c r="I3271"/>
      <c r="J3271"/>
    </row>
    <row r="3272" spans="1:10" x14ac:dyDescent="0.2">
      <c r="A3272" s="27"/>
      <c r="C3272"/>
      <c r="D3272"/>
      <c r="E3272"/>
      <c r="F3272"/>
      <c r="G3272"/>
      <c r="H3272"/>
      <c r="I3272"/>
      <c r="J3272"/>
    </row>
    <row r="3273" spans="1:10" x14ac:dyDescent="0.2">
      <c r="A3273" s="27"/>
      <c r="C3273"/>
      <c r="D3273"/>
      <c r="E3273"/>
      <c r="F3273"/>
      <c r="G3273"/>
      <c r="H3273"/>
      <c r="I3273"/>
      <c r="J3273"/>
    </row>
    <row r="3274" spans="1:10" x14ac:dyDescent="0.2">
      <c r="A3274" s="27"/>
      <c r="C3274"/>
      <c r="D3274"/>
      <c r="E3274"/>
      <c r="F3274"/>
      <c r="G3274"/>
      <c r="H3274"/>
      <c r="I3274"/>
      <c r="J3274"/>
    </row>
    <row r="3275" spans="1:10" x14ac:dyDescent="0.2">
      <c r="A3275" s="27"/>
      <c r="C3275"/>
      <c r="D3275"/>
      <c r="E3275"/>
      <c r="F3275"/>
      <c r="G3275"/>
      <c r="H3275"/>
      <c r="I3275"/>
      <c r="J3275"/>
    </row>
    <row r="3276" spans="1:10" x14ac:dyDescent="0.2">
      <c r="A3276" s="27"/>
      <c r="C3276"/>
      <c r="D3276"/>
      <c r="E3276"/>
      <c r="F3276"/>
      <c r="G3276"/>
      <c r="H3276"/>
      <c r="I3276"/>
      <c r="J3276"/>
    </row>
    <row r="3277" spans="1:10" x14ac:dyDescent="0.2">
      <c r="A3277" s="27"/>
      <c r="C3277"/>
      <c r="D3277"/>
      <c r="E3277"/>
      <c r="F3277"/>
      <c r="G3277"/>
      <c r="H3277"/>
      <c r="I3277"/>
      <c r="J3277"/>
    </row>
    <row r="3278" spans="1:10" x14ac:dyDescent="0.2">
      <c r="A3278" s="27"/>
      <c r="C3278"/>
      <c r="D3278"/>
      <c r="E3278"/>
      <c r="F3278"/>
      <c r="G3278"/>
      <c r="H3278"/>
      <c r="I3278"/>
      <c r="J3278"/>
    </row>
    <row r="3279" spans="1:10" x14ac:dyDescent="0.2">
      <c r="A3279" s="27"/>
      <c r="C3279"/>
      <c r="D3279"/>
      <c r="E3279"/>
      <c r="F3279"/>
      <c r="G3279"/>
      <c r="H3279"/>
      <c r="I3279"/>
      <c r="J3279"/>
    </row>
    <row r="3280" spans="1:10" x14ac:dyDescent="0.2">
      <c r="A3280" s="27"/>
      <c r="C3280"/>
      <c r="D3280"/>
      <c r="E3280"/>
      <c r="F3280"/>
      <c r="G3280"/>
      <c r="H3280"/>
      <c r="I3280"/>
      <c r="J3280"/>
    </row>
    <row r="3281" spans="1:10" x14ac:dyDescent="0.2">
      <c r="A3281" s="27"/>
      <c r="C3281"/>
      <c r="D3281"/>
      <c r="E3281"/>
      <c r="F3281"/>
      <c r="G3281"/>
      <c r="H3281"/>
      <c r="I3281"/>
      <c r="J3281"/>
    </row>
    <row r="3282" spans="1:10" x14ac:dyDescent="0.2">
      <c r="A3282" s="27"/>
      <c r="C3282"/>
      <c r="D3282"/>
      <c r="E3282"/>
      <c r="F3282"/>
      <c r="G3282"/>
      <c r="H3282"/>
      <c r="I3282"/>
      <c r="J3282"/>
    </row>
    <row r="3283" spans="1:10" x14ac:dyDescent="0.2">
      <c r="A3283" s="27"/>
      <c r="C3283"/>
      <c r="D3283"/>
      <c r="E3283"/>
      <c r="F3283"/>
      <c r="G3283"/>
      <c r="H3283"/>
      <c r="I3283"/>
      <c r="J3283"/>
    </row>
    <row r="3284" spans="1:10" x14ac:dyDescent="0.2">
      <c r="A3284" s="27"/>
      <c r="C3284"/>
      <c r="D3284"/>
      <c r="E3284"/>
      <c r="F3284"/>
      <c r="G3284"/>
      <c r="H3284"/>
      <c r="I3284"/>
      <c r="J3284"/>
    </row>
    <row r="3285" spans="1:10" x14ac:dyDescent="0.2">
      <c r="A3285" s="27"/>
      <c r="C3285"/>
      <c r="D3285"/>
      <c r="E3285"/>
      <c r="F3285"/>
      <c r="G3285"/>
      <c r="H3285"/>
      <c r="I3285"/>
      <c r="J3285"/>
    </row>
    <row r="3286" spans="1:10" x14ac:dyDescent="0.2">
      <c r="A3286" s="27"/>
      <c r="C3286"/>
      <c r="D3286"/>
      <c r="E3286"/>
      <c r="F3286"/>
      <c r="G3286"/>
      <c r="H3286"/>
      <c r="I3286"/>
      <c r="J3286"/>
    </row>
    <row r="3287" spans="1:10" x14ac:dyDescent="0.2">
      <c r="A3287" s="27"/>
      <c r="C3287"/>
      <c r="D3287"/>
      <c r="E3287"/>
      <c r="F3287"/>
      <c r="G3287"/>
      <c r="H3287"/>
      <c r="I3287"/>
      <c r="J3287"/>
    </row>
    <row r="3288" spans="1:10" x14ac:dyDescent="0.2">
      <c r="A3288" s="27"/>
      <c r="C3288"/>
      <c r="D3288"/>
      <c r="E3288"/>
      <c r="F3288"/>
      <c r="G3288"/>
      <c r="H3288"/>
      <c r="I3288"/>
      <c r="J3288"/>
    </row>
    <row r="3289" spans="1:10" x14ac:dyDescent="0.2">
      <c r="A3289" s="27"/>
      <c r="C3289"/>
      <c r="D3289"/>
      <c r="E3289"/>
      <c r="F3289"/>
      <c r="G3289"/>
      <c r="H3289"/>
      <c r="I3289"/>
      <c r="J3289"/>
    </row>
    <row r="3290" spans="1:10" x14ac:dyDescent="0.2">
      <c r="A3290" s="27"/>
      <c r="C3290"/>
      <c r="D3290"/>
      <c r="E3290"/>
      <c r="F3290"/>
      <c r="G3290"/>
      <c r="H3290"/>
      <c r="I3290"/>
      <c r="J3290"/>
    </row>
    <row r="3291" spans="1:10" x14ac:dyDescent="0.2">
      <c r="A3291" s="27"/>
      <c r="C3291"/>
      <c r="D3291"/>
      <c r="E3291"/>
      <c r="F3291"/>
      <c r="G3291"/>
      <c r="H3291"/>
      <c r="I3291"/>
      <c r="J3291"/>
    </row>
    <row r="3292" spans="1:10" x14ac:dyDescent="0.2">
      <c r="A3292" s="27"/>
      <c r="C3292"/>
      <c r="D3292"/>
      <c r="E3292"/>
      <c r="F3292"/>
      <c r="G3292"/>
      <c r="H3292"/>
      <c r="I3292"/>
      <c r="J3292"/>
    </row>
    <row r="3293" spans="1:10" x14ac:dyDescent="0.2">
      <c r="A3293" s="27"/>
      <c r="C3293"/>
      <c r="D3293"/>
      <c r="E3293"/>
      <c r="F3293"/>
      <c r="G3293"/>
      <c r="H3293"/>
      <c r="I3293"/>
      <c r="J3293"/>
    </row>
    <row r="3294" spans="1:10" x14ac:dyDescent="0.2">
      <c r="A3294" s="27"/>
      <c r="C3294"/>
      <c r="D3294"/>
      <c r="E3294"/>
      <c r="F3294"/>
      <c r="G3294"/>
      <c r="H3294"/>
      <c r="I3294"/>
      <c r="J3294"/>
    </row>
    <row r="3295" spans="1:10" x14ac:dyDescent="0.2">
      <c r="A3295" s="27"/>
      <c r="C3295"/>
      <c r="D3295"/>
      <c r="E3295"/>
      <c r="F3295"/>
      <c r="G3295"/>
      <c r="H3295"/>
      <c r="I3295"/>
      <c r="J3295"/>
    </row>
    <row r="3296" spans="1:10" x14ac:dyDescent="0.2">
      <c r="A3296" s="27"/>
      <c r="C3296"/>
      <c r="D3296"/>
      <c r="E3296"/>
      <c r="F3296"/>
      <c r="G3296"/>
      <c r="H3296"/>
      <c r="I3296"/>
      <c r="J3296"/>
    </row>
    <row r="3297" spans="1:10" x14ac:dyDescent="0.2">
      <c r="A3297" s="27"/>
      <c r="C3297"/>
      <c r="D3297"/>
      <c r="E3297"/>
      <c r="F3297"/>
      <c r="G3297"/>
      <c r="H3297"/>
      <c r="I3297"/>
      <c r="J3297"/>
    </row>
    <row r="3298" spans="1:10" x14ac:dyDescent="0.2">
      <c r="A3298" s="27"/>
      <c r="C3298"/>
      <c r="D3298"/>
      <c r="E3298"/>
      <c r="F3298"/>
      <c r="G3298"/>
      <c r="H3298"/>
      <c r="I3298"/>
      <c r="J3298"/>
    </row>
    <row r="3299" spans="1:10" x14ac:dyDescent="0.2">
      <c r="A3299" s="27"/>
      <c r="C3299"/>
      <c r="D3299"/>
      <c r="E3299"/>
      <c r="F3299"/>
      <c r="G3299"/>
      <c r="H3299"/>
      <c r="I3299"/>
      <c r="J3299"/>
    </row>
    <row r="3300" spans="1:10" x14ac:dyDescent="0.2">
      <c r="A3300" s="27"/>
      <c r="C3300"/>
      <c r="D3300"/>
      <c r="E3300"/>
      <c r="F3300"/>
      <c r="G3300"/>
      <c r="H3300"/>
      <c r="I3300"/>
      <c r="J3300"/>
    </row>
    <row r="3301" spans="1:10" x14ac:dyDescent="0.2">
      <c r="A3301" s="27"/>
      <c r="C3301"/>
      <c r="D3301"/>
      <c r="E3301"/>
      <c r="F3301"/>
      <c r="G3301"/>
      <c r="H3301"/>
      <c r="I3301"/>
      <c r="J3301"/>
    </row>
    <row r="3302" spans="1:10" x14ac:dyDescent="0.2">
      <c r="A3302" s="27"/>
      <c r="C3302"/>
      <c r="D3302"/>
      <c r="E3302"/>
      <c r="F3302"/>
      <c r="G3302"/>
      <c r="H3302"/>
      <c r="I3302"/>
      <c r="J3302"/>
    </row>
    <row r="3303" spans="1:10" x14ac:dyDescent="0.2">
      <c r="A3303" s="27"/>
      <c r="C3303"/>
      <c r="D3303"/>
      <c r="E3303"/>
      <c r="F3303"/>
      <c r="G3303"/>
      <c r="H3303"/>
      <c r="I3303"/>
      <c r="J3303"/>
    </row>
    <row r="3304" spans="1:10" x14ac:dyDescent="0.2">
      <c r="A3304" s="27"/>
      <c r="C3304"/>
      <c r="D3304"/>
      <c r="E3304"/>
      <c r="F3304"/>
      <c r="G3304"/>
      <c r="H3304"/>
      <c r="I3304"/>
      <c r="J3304"/>
    </row>
    <row r="3305" spans="1:10" x14ac:dyDescent="0.2">
      <c r="A3305" s="27"/>
      <c r="C3305"/>
      <c r="D3305"/>
      <c r="E3305"/>
      <c r="F3305"/>
      <c r="G3305"/>
      <c r="H3305"/>
      <c r="I3305"/>
      <c r="J3305"/>
    </row>
    <row r="3306" spans="1:10" x14ac:dyDescent="0.2">
      <c r="A3306" s="27"/>
      <c r="C3306"/>
      <c r="D3306"/>
      <c r="E3306"/>
      <c r="F3306"/>
      <c r="G3306"/>
      <c r="H3306"/>
      <c r="I3306"/>
      <c r="J3306"/>
    </row>
    <row r="3307" spans="1:10" x14ac:dyDescent="0.2">
      <c r="A3307" s="27"/>
      <c r="C3307"/>
      <c r="D3307"/>
      <c r="E3307"/>
      <c r="F3307"/>
      <c r="G3307"/>
      <c r="H3307"/>
      <c r="I3307"/>
      <c r="J3307"/>
    </row>
    <row r="3308" spans="1:10" x14ac:dyDescent="0.2">
      <c r="A3308" s="27"/>
      <c r="C3308"/>
      <c r="D3308"/>
      <c r="E3308"/>
      <c r="F3308"/>
      <c r="G3308"/>
      <c r="H3308"/>
      <c r="I3308"/>
      <c r="J3308"/>
    </row>
    <row r="3309" spans="1:10" x14ac:dyDescent="0.2">
      <c r="A3309" s="27"/>
      <c r="C3309"/>
      <c r="D3309"/>
      <c r="E3309"/>
      <c r="F3309"/>
      <c r="G3309"/>
      <c r="H3309"/>
      <c r="I3309"/>
      <c r="J3309"/>
    </row>
    <row r="3310" spans="1:10" x14ac:dyDescent="0.2">
      <c r="A3310" s="27"/>
      <c r="C3310"/>
      <c r="D3310"/>
      <c r="E3310"/>
      <c r="F3310"/>
      <c r="G3310"/>
      <c r="H3310"/>
      <c r="I3310"/>
      <c r="J3310"/>
    </row>
    <row r="3311" spans="1:10" x14ac:dyDescent="0.2">
      <c r="A3311" s="27"/>
      <c r="C3311"/>
      <c r="D3311"/>
      <c r="E3311"/>
      <c r="F3311"/>
      <c r="G3311"/>
      <c r="H3311"/>
      <c r="I3311"/>
      <c r="J3311"/>
    </row>
    <row r="3312" spans="1:10" x14ac:dyDescent="0.2">
      <c r="A3312" s="27"/>
      <c r="C3312"/>
      <c r="D3312"/>
      <c r="E3312"/>
      <c r="F3312"/>
      <c r="G3312"/>
      <c r="H3312"/>
      <c r="I3312"/>
      <c r="J3312"/>
    </row>
    <row r="3313" spans="1:10" x14ac:dyDescent="0.2">
      <c r="A3313" s="27"/>
      <c r="C3313"/>
      <c r="D3313"/>
      <c r="E3313"/>
      <c r="F3313"/>
      <c r="G3313"/>
      <c r="H3313"/>
      <c r="I3313"/>
      <c r="J3313"/>
    </row>
    <row r="3314" spans="1:10" x14ac:dyDescent="0.2">
      <c r="A3314" s="27"/>
      <c r="C3314"/>
      <c r="D3314"/>
      <c r="E3314"/>
      <c r="F3314"/>
      <c r="G3314"/>
      <c r="H3314"/>
      <c r="I3314"/>
      <c r="J3314"/>
    </row>
    <row r="3315" spans="1:10" x14ac:dyDescent="0.2">
      <c r="A3315" s="27"/>
      <c r="C3315"/>
      <c r="D3315"/>
      <c r="E3315"/>
      <c r="F3315"/>
      <c r="G3315"/>
      <c r="H3315"/>
      <c r="I3315"/>
      <c r="J3315"/>
    </row>
    <row r="3316" spans="1:10" x14ac:dyDescent="0.2">
      <c r="A3316" s="27"/>
      <c r="C3316"/>
      <c r="D3316"/>
      <c r="E3316"/>
      <c r="F3316"/>
      <c r="G3316"/>
      <c r="H3316"/>
      <c r="I3316"/>
      <c r="J3316"/>
    </row>
    <row r="3317" spans="1:10" x14ac:dyDescent="0.2">
      <c r="A3317" s="27"/>
      <c r="C3317"/>
      <c r="D3317"/>
      <c r="E3317"/>
      <c r="F3317"/>
      <c r="G3317"/>
      <c r="H3317"/>
      <c r="I3317"/>
      <c r="J3317"/>
    </row>
    <row r="3318" spans="1:10" x14ac:dyDescent="0.2">
      <c r="A3318" s="27"/>
      <c r="C3318"/>
      <c r="D3318"/>
      <c r="E3318"/>
      <c r="F3318"/>
      <c r="G3318"/>
      <c r="H3318"/>
      <c r="I3318"/>
      <c r="J3318"/>
    </row>
    <row r="3319" spans="1:10" x14ac:dyDescent="0.2">
      <c r="A3319" s="27"/>
      <c r="C3319"/>
      <c r="D3319"/>
      <c r="E3319"/>
      <c r="F3319"/>
      <c r="G3319"/>
      <c r="H3319"/>
      <c r="I3319"/>
      <c r="J3319"/>
    </row>
    <row r="3320" spans="1:10" x14ac:dyDescent="0.2">
      <c r="A3320" s="27"/>
      <c r="C3320"/>
      <c r="D3320"/>
      <c r="E3320"/>
      <c r="F3320"/>
      <c r="G3320"/>
      <c r="H3320"/>
      <c r="I3320"/>
      <c r="J3320"/>
    </row>
    <row r="3321" spans="1:10" x14ac:dyDescent="0.2">
      <c r="A3321" s="27"/>
      <c r="C3321"/>
      <c r="D3321"/>
      <c r="E3321"/>
      <c r="F3321"/>
      <c r="G3321"/>
      <c r="H3321"/>
      <c r="I3321"/>
      <c r="J3321"/>
    </row>
    <row r="3322" spans="1:10" x14ac:dyDescent="0.2">
      <c r="A3322" s="27"/>
      <c r="C3322"/>
      <c r="D3322"/>
      <c r="E3322"/>
      <c r="F3322"/>
      <c r="G3322"/>
      <c r="H3322"/>
      <c r="I3322"/>
      <c r="J3322"/>
    </row>
    <row r="3323" spans="1:10" x14ac:dyDescent="0.2">
      <c r="A3323" s="27"/>
      <c r="C3323"/>
      <c r="D3323"/>
      <c r="E3323"/>
      <c r="F3323"/>
      <c r="G3323"/>
      <c r="H3323"/>
      <c r="I3323"/>
      <c r="J3323"/>
    </row>
    <row r="3324" spans="1:10" x14ac:dyDescent="0.2">
      <c r="A3324" s="27"/>
      <c r="C3324"/>
      <c r="D3324"/>
      <c r="E3324"/>
      <c r="F3324"/>
      <c r="G3324"/>
      <c r="H3324"/>
      <c r="I3324"/>
      <c r="J3324"/>
    </row>
    <row r="3325" spans="1:10" x14ac:dyDescent="0.2">
      <c r="A3325" s="27"/>
      <c r="C3325"/>
      <c r="D3325"/>
      <c r="E3325"/>
      <c r="F3325"/>
      <c r="G3325"/>
      <c r="H3325"/>
      <c r="I3325"/>
      <c r="J3325"/>
    </row>
    <row r="3326" spans="1:10" x14ac:dyDescent="0.2">
      <c r="A3326" s="27"/>
      <c r="C3326"/>
      <c r="D3326"/>
      <c r="E3326"/>
      <c r="F3326"/>
      <c r="G3326"/>
      <c r="H3326"/>
      <c r="I3326"/>
      <c r="J3326"/>
    </row>
    <row r="3327" spans="1:10" x14ac:dyDescent="0.2">
      <c r="A3327" s="27"/>
      <c r="C3327"/>
      <c r="D3327"/>
      <c r="E3327"/>
      <c r="F3327"/>
      <c r="G3327"/>
      <c r="H3327"/>
      <c r="I3327"/>
      <c r="J3327"/>
    </row>
    <row r="3328" spans="1:10" x14ac:dyDescent="0.2">
      <c r="A3328" s="27"/>
      <c r="C3328"/>
      <c r="D3328"/>
      <c r="E3328"/>
      <c r="F3328"/>
      <c r="G3328"/>
      <c r="H3328"/>
      <c r="I3328"/>
      <c r="J3328"/>
    </row>
    <row r="3329" spans="1:10" x14ac:dyDescent="0.2">
      <c r="A3329" s="27"/>
      <c r="C3329"/>
      <c r="D3329"/>
      <c r="E3329"/>
      <c r="F3329"/>
      <c r="G3329"/>
      <c r="H3329"/>
      <c r="I3329"/>
      <c r="J3329"/>
    </row>
    <row r="3330" spans="1:10" x14ac:dyDescent="0.2">
      <c r="A3330" s="27"/>
      <c r="C3330"/>
      <c r="D3330"/>
      <c r="E3330"/>
      <c r="F3330"/>
      <c r="G3330"/>
      <c r="H3330"/>
      <c r="I3330"/>
      <c r="J3330"/>
    </row>
    <row r="3331" spans="1:10" x14ac:dyDescent="0.2">
      <c r="A3331" s="27"/>
      <c r="C3331"/>
      <c r="D3331"/>
      <c r="E3331"/>
      <c r="F3331"/>
      <c r="G3331"/>
      <c r="H3331"/>
      <c r="I3331"/>
      <c r="J3331"/>
    </row>
    <row r="3332" spans="1:10" x14ac:dyDescent="0.2">
      <c r="A3332" s="27"/>
      <c r="C3332"/>
      <c r="D3332"/>
      <c r="E3332"/>
      <c r="F3332"/>
      <c r="G3332"/>
      <c r="H3332"/>
      <c r="I3332"/>
      <c r="J3332"/>
    </row>
    <row r="3333" spans="1:10" x14ac:dyDescent="0.2">
      <c r="A3333" s="27"/>
      <c r="C3333"/>
      <c r="D3333"/>
      <c r="E3333"/>
      <c r="F3333"/>
      <c r="G3333"/>
      <c r="H3333"/>
      <c r="I3333"/>
      <c r="J3333"/>
    </row>
    <row r="3334" spans="1:10" x14ac:dyDescent="0.2">
      <c r="A3334" s="27"/>
      <c r="C3334"/>
      <c r="D3334"/>
      <c r="E3334"/>
      <c r="F3334"/>
      <c r="G3334"/>
      <c r="H3334"/>
      <c r="I3334"/>
      <c r="J3334"/>
    </row>
    <row r="3335" spans="1:10" x14ac:dyDescent="0.2">
      <c r="A3335" s="27"/>
      <c r="C3335"/>
      <c r="D3335"/>
      <c r="E3335"/>
      <c r="F3335"/>
      <c r="G3335"/>
      <c r="H3335"/>
      <c r="I3335"/>
      <c r="J3335"/>
    </row>
    <row r="3336" spans="1:10" x14ac:dyDescent="0.2">
      <c r="A3336" s="27"/>
      <c r="C3336"/>
      <c r="D3336"/>
      <c r="E3336"/>
      <c r="F3336"/>
      <c r="G3336"/>
      <c r="H3336"/>
      <c r="I3336"/>
      <c r="J3336"/>
    </row>
    <row r="3337" spans="1:10" x14ac:dyDescent="0.2">
      <c r="A3337" s="27"/>
      <c r="C3337"/>
      <c r="D3337"/>
      <c r="E3337"/>
      <c r="F3337"/>
      <c r="G3337"/>
      <c r="H3337"/>
      <c r="I3337"/>
      <c r="J3337"/>
    </row>
    <row r="3338" spans="1:10" x14ac:dyDescent="0.2">
      <c r="A3338" s="27"/>
      <c r="C3338"/>
      <c r="D3338"/>
      <c r="E3338"/>
      <c r="F3338"/>
      <c r="G3338"/>
      <c r="H3338"/>
      <c r="I3338"/>
      <c r="J3338"/>
    </row>
    <row r="3339" spans="1:10" x14ac:dyDescent="0.2">
      <c r="A3339" s="27"/>
      <c r="C3339"/>
      <c r="D3339"/>
      <c r="E3339"/>
      <c r="F3339"/>
      <c r="G3339"/>
      <c r="H3339"/>
      <c r="I3339"/>
      <c r="J3339"/>
    </row>
    <row r="3340" spans="1:10" x14ac:dyDescent="0.2">
      <c r="A3340" s="27"/>
      <c r="C3340"/>
      <c r="D3340"/>
      <c r="E3340"/>
      <c r="F3340"/>
      <c r="G3340"/>
      <c r="H3340"/>
      <c r="I3340"/>
      <c r="J3340"/>
    </row>
    <row r="3341" spans="1:10" x14ac:dyDescent="0.2">
      <c r="A3341" s="27"/>
      <c r="C3341"/>
      <c r="D3341"/>
      <c r="E3341"/>
      <c r="F3341"/>
      <c r="G3341"/>
      <c r="H3341"/>
      <c r="I3341"/>
      <c r="J3341"/>
    </row>
    <row r="3342" spans="1:10" x14ac:dyDescent="0.2">
      <c r="A3342" s="27"/>
      <c r="C3342"/>
      <c r="D3342"/>
      <c r="E3342"/>
      <c r="F3342"/>
      <c r="G3342"/>
      <c r="H3342"/>
      <c r="I3342"/>
      <c r="J3342"/>
    </row>
    <row r="3343" spans="1:10" x14ac:dyDescent="0.2">
      <c r="A3343" s="27"/>
      <c r="C3343"/>
      <c r="D3343"/>
      <c r="E3343"/>
      <c r="F3343"/>
      <c r="G3343"/>
      <c r="H3343"/>
      <c r="I3343"/>
      <c r="J3343"/>
    </row>
    <row r="3344" spans="1:10" x14ac:dyDescent="0.2">
      <c r="A3344" s="27"/>
      <c r="C3344"/>
      <c r="D3344"/>
      <c r="E3344"/>
      <c r="F3344"/>
      <c r="G3344"/>
      <c r="H3344"/>
      <c r="I3344"/>
      <c r="J3344"/>
    </row>
    <row r="3345" spans="1:10" x14ac:dyDescent="0.2">
      <c r="A3345" s="27"/>
      <c r="C3345"/>
      <c r="D3345"/>
      <c r="E3345"/>
      <c r="F3345"/>
      <c r="G3345"/>
      <c r="H3345"/>
      <c r="I3345"/>
      <c r="J3345"/>
    </row>
    <row r="3346" spans="1:10" x14ac:dyDescent="0.2">
      <c r="A3346" s="27"/>
      <c r="C3346"/>
      <c r="D3346"/>
      <c r="E3346"/>
      <c r="F3346"/>
      <c r="G3346"/>
      <c r="H3346"/>
      <c r="I3346"/>
      <c r="J3346"/>
    </row>
    <row r="3347" spans="1:10" x14ac:dyDescent="0.2">
      <c r="A3347" s="27"/>
      <c r="C3347"/>
      <c r="D3347"/>
      <c r="E3347"/>
      <c r="F3347"/>
      <c r="G3347"/>
      <c r="H3347"/>
      <c r="I3347"/>
      <c r="J3347"/>
    </row>
    <row r="3348" spans="1:10" x14ac:dyDescent="0.2">
      <c r="A3348" s="27"/>
      <c r="C3348"/>
      <c r="D3348"/>
      <c r="E3348"/>
      <c r="F3348"/>
      <c r="G3348"/>
      <c r="H3348"/>
      <c r="I3348"/>
      <c r="J3348"/>
    </row>
    <row r="3349" spans="1:10" x14ac:dyDescent="0.2">
      <c r="A3349" s="27"/>
      <c r="C3349"/>
      <c r="D3349"/>
      <c r="E3349"/>
      <c r="F3349"/>
      <c r="G3349"/>
      <c r="H3349"/>
      <c r="I3349"/>
      <c r="J3349"/>
    </row>
    <row r="3350" spans="1:10" x14ac:dyDescent="0.2">
      <c r="A3350" s="27"/>
      <c r="C3350"/>
      <c r="D3350"/>
      <c r="E3350"/>
      <c r="F3350"/>
      <c r="G3350"/>
      <c r="H3350"/>
      <c r="I3350"/>
      <c r="J3350"/>
    </row>
    <row r="3351" spans="1:10" x14ac:dyDescent="0.2">
      <c r="A3351" s="27"/>
      <c r="C3351"/>
      <c r="D3351"/>
      <c r="E3351"/>
      <c r="F3351"/>
      <c r="G3351"/>
      <c r="H3351"/>
      <c r="I3351"/>
      <c r="J3351"/>
    </row>
    <row r="3352" spans="1:10" x14ac:dyDescent="0.2">
      <c r="A3352" s="27"/>
      <c r="C3352"/>
      <c r="D3352"/>
      <c r="E3352"/>
      <c r="F3352"/>
      <c r="G3352"/>
      <c r="H3352"/>
      <c r="I3352"/>
      <c r="J3352"/>
    </row>
    <row r="3353" spans="1:10" x14ac:dyDescent="0.2">
      <c r="A3353" s="27"/>
      <c r="C3353"/>
      <c r="D3353"/>
      <c r="E3353"/>
      <c r="F3353"/>
      <c r="G3353"/>
      <c r="H3353"/>
      <c r="I3353"/>
      <c r="J3353"/>
    </row>
    <row r="3354" spans="1:10" x14ac:dyDescent="0.2">
      <c r="A3354" s="27"/>
      <c r="C3354"/>
      <c r="D3354"/>
      <c r="E3354"/>
      <c r="F3354"/>
      <c r="G3354"/>
      <c r="H3354"/>
      <c r="I3354"/>
      <c r="J3354"/>
    </row>
    <row r="3355" spans="1:10" x14ac:dyDescent="0.2">
      <c r="A3355" s="27"/>
      <c r="C3355"/>
      <c r="D3355"/>
      <c r="E3355"/>
      <c r="F3355"/>
      <c r="G3355"/>
      <c r="H3355"/>
      <c r="I3355"/>
      <c r="J3355"/>
    </row>
    <row r="3356" spans="1:10" x14ac:dyDescent="0.2">
      <c r="A3356" s="27"/>
      <c r="C3356"/>
      <c r="D3356"/>
      <c r="E3356"/>
      <c r="F3356"/>
      <c r="G3356"/>
      <c r="H3356"/>
      <c r="I3356"/>
      <c r="J3356"/>
    </row>
    <row r="3357" spans="1:10" x14ac:dyDescent="0.2">
      <c r="A3357" s="27"/>
      <c r="C3357"/>
      <c r="D3357"/>
      <c r="E3357"/>
      <c r="F3357"/>
      <c r="G3357"/>
      <c r="H3357"/>
      <c r="I3357"/>
      <c r="J3357"/>
    </row>
    <row r="3358" spans="1:10" x14ac:dyDescent="0.2">
      <c r="A3358" s="27"/>
      <c r="C3358"/>
      <c r="D3358"/>
      <c r="E3358"/>
      <c r="F3358"/>
      <c r="G3358"/>
      <c r="H3358"/>
      <c r="I3358"/>
      <c r="J3358"/>
    </row>
    <row r="3359" spans="1:10" x14ac:dyDescent="0.2">
      <c r="A3359" s="27"/>
      <c r="C3359"/>
      <c r="D3359"/>
      <c r="E3359"/>
      <c r="F3359"/>
      <c r="G3359"/>
      <c r="H3359"/>
      <c r="I3359"/>
      <c r="J3359"/>
    </row>
    <row r="3360" spans="1:10" x14ac:dyDescent="0.2">
      <c r="A3360" s="27"/>
      <c r="C3360"/>
      <c r="D3360"/>
      <c r="E3360"/>
      <c r="F3360"/>
      <c r="G3360"/>
      <c r="H3360"/>
      <c r="I3360"/>
      <c r="J3360"/>
    </row>
    <row r="3361" spans="1:10" x14ac:dyDescent="0.2">
      <c r="A3361" s="27"/>
      <c r="C3361"/>
      <c r="D3361"/>
      <c r="E3361"/>
      <c r="F3361"/>
      <c r="G3361"/>
      <c r="H3361"/>
      <c r="I3361"/>
      <c r="J3361"/>
    </row>
    <row r="3362" spans="1:10" x14ac:dyDescent="0.2">
      <c r="A3362" s="27"/>
      <c r="C3362"/>
      <c r="D3362"/>
      <c r="E3362"/>
      <c r="F3362"/>
      <c r="G3362"/>
      <c r="H3362"/>
      <c r="I3362"/>
      <c r="J3362"/>
    </row>
    <row r="3363" spans="1:10" x14ac:dyDescent="0.2">
      <c r="A3363" s="27"/>
      <c r="C3363"/>
      <c r="D3363"/>
      <c r="E3363"/>
      <c r="F3363"/>
      <c r="G3363"/>
      <c r="H3363"/>
      <c r="I3363"/>
      <c r="J3363"/>
    </row>
    <row r="3364" spans="1:10" x14ac:dyDescent="0.2">
      <c r="A3364" s="27"/>
      <c r="C3364"/>
      <c r="D3364"/>
      <c r="E3364"/>
      <c r="F3364"/>
      <c r="G3364"/>
      <c r="H3364"/>
      <c r="I3364"/>
      <c r="J3364"/>
    </row>
    <row r="3365" spans="1:10" x14ac:dyDescent="0.2">
      <c r="A3365" s="27"/>
      <c r="C3365"/>
      <c r="D3365"/>
      <c r="E3365"/>
      <c r="F3365"/>
      <c r="G3365"/>
      <c r="H3365"/>
      <c r="I3365"/>
      <c r="J3365"/>
    </row>
    <row r="3366" spans="1:10" x14ac:dyDescent="0.2">
      <c r="A3366" s="27"/>
      <c r="C3366"/>
      <c r="D3366"/>
      <c r="E3366"/>
      <c r="F3366"/>
      <c r="G3366"/>
      <c r="H3366"/>
      <c r="I3366"/>
      <c r="J3366"/>
    </row>
    <row r="3367" spans="1:10" x14ac:dyDescent="0.2">
      <c r="A3367" s="27"/>
      <c r="C3367"/>
      <c r="D3367"/>
      <c r="E3367"/>
      <c r="F3367"/>
      <c r="G3367"/>
      <c r="H3367"/>
      <c r="I3367"/>
      <c r="J3367"/>
    </row>
    <row r="3368" spans="1:10" x14ac:dyDescent="0.2">
      <c r="A3368" s="27"/>
      <c r="C3368"/>
      <c r="D3368"/>
      <c r="E3368"/>
      <c r="F3368"/>
      <c r="G3368"/>
      <c r="H3368"/>
      <c r="I3368"/>
      <c r="J3368"/>
    </row>
    <row r="3369" spans="1:10" x14ac:dyDescent="0.2">
      <c r="A3369" s="27"/>
      <c r="C3369"/>
      <c r="D3369"/>
      <c r="E3369"/>
      <c r="F3369"/>
      <c r="G3369"/>
      <c r="H3369"/>
      <c r="I3369"/>
      <c r="J3369"/>
    </row>
    <row r="3370" spans="1:10" x14ac:dyDescent="0.2">
      <c r="A3370" s="27"/>
      <c r="C3370"/>
      <c r="D3370"/>
      <c r="E3370"/>
      <c r="F3370"/>
      <c r="G3370"/>
      <c r="H3370"/>
      <c r="I3370"/>
      <c r="J3370"/>
    </row>
    <row r="3371" spans="1:10" x14ac:dyDescent="0.2">
      <c r="A3371" s="27"/>
      <c r="C3371"/>
      <c r="D3371"/>
      <c r="E3371"/>
      <c r="F3371"/>
      <c r="G3371"/>
      <c r="H3371"/>
      <c r="I3371"/>
      <c r="J3371"/>
    </row>
    <row r="3372" spans="1:10" x14ac:dyDescent="0.2">
      <c r="A3372" s="27"/>
      <c r="C3372"/>
      <c r="D3372"/>
      <c r="E3372"/>
      <c r="F3372"/>
      <c r="G3372"/>
      <c r="H3372"/>
      <c r="I3372"/>
      <c r="J3372"/>
    </row>
    <row r="3373" spans="1:10" x14ac:dyDescent="0.2">
      <c r="A3373" s="27"/>
      <c r="C3373"/>
      <c r="D3373"/>
      <c r="E3373"/>
      <c r="F3373"/>
      <c r="G3373"/>
      <c r="H3373"/>
      <c r="I3373"/>
      <c r="J3373"/>
    </row>
    <row r="3374" spans="1:10" x14ac:dyDescent="0.2">
      <c r="A3374" s="27"/>
      <c r="C3374"/>
      <c r="D3374"/>
      <c r="E3374"/>
      <c r="F3374"/>
      <c r="G3374"/>
      <c r="H3374"/>
      <c r="I3374"/>
      <c r="J3374"/>
    </row>
    <row r="3375" spans="1:10" x14ac:dyDescent="0.2">
      <c r="A3375" s="27"/>
      <c r="C3375"/>
      <c r="D3375"/>
      <c r="E3375"/>
      <c r="F3375"/>
      <c r="G3375"/>
      <c r="H3375"/>
      <c r="I3375"/>
      <c r="J3375"/>
    </row>
    <row r="3376" spans="1:10" x14ac:dyDescent="0.2">
      <c r="A3376" s="27"/>
      <c r="C3376"/>
      <c r="D3376"/>
      <c r="E3376"/>
      <c r="F3376"/>
      <c r="G3376"/>
      <c r="H3376"/>
      <c r="I3376"/>
      <c r="J3376"/>
    </row>
    <row r="3377" spans="1:10" x14ac:dyDescent="0.2">
      <c r="A3377" s="27"/>
      <c r="C3377"/>
      <c r="D3377"/>
      <c r="E3377"/>
      <c r="F3377"/>
      <c r="G3377"/>
      <c r="H3377"/>
      <c r="I3377"/>
      <c r="J3377"/>
    </row>
    <row r="3378" spans="1:10" x14ac:dyDescent="0.2">
      <c r="A3378" s="27"/>
      <c r="C3378"/>
      <c r="D3378"/>
      <c r="E3378"/>
      <c r="F3378"/>
      <c r="G3378"/>
      <c r="H3378"/>
      <c r="I3378"/>
      <c r="J3378"/>
    </row>
    <row r="3379" spans="1:10" x14ac:dyDescent="0.2">
      <c r="A3379" s="27"/>
      <c r="C3379"/>
      <c r="D3379"/>
      <c r="E3379"/>
      <c r="F3379"/>
      <c r="G3379"/>
      <c r="H3379"/>
      <c r="I3379"/>
      <c r="J3379"/>
    </row>
    <row r="3380" spans="1:10" x14ac:dyDescent="0.2">
      <c r="A3380" s="27"/>
      <c r="C3380"/>
      <c r="D3380"/>
      <c r="E3380"/>
      <c r="F3380"/>
      <c r="G3380"/>
      <c r="H3380"/>
      <c r="I3380"/>
      <c r="J3380"/>
    </row>
    <row r="3381" spans="1:10" x14ac:dyDescent="0.2">
      <c r="A3381" s="27"/>
      <c r="C3381"/>
      <c r="D3381"/>
      <c r="E3381"/>
      <c r="F3381"/>
      <c r="G3381"/>
      <c r="H3381"/>
      <c r="I3381"/>
      <c r="J3381"/>
    </row>
    <row r="3382" spans="1:10" x14ac:dyDescent="0.2">
      <c r="A3382" s="27"/>
      <c r="C3382"/>
      <c r="D3382"/>
      <c r="E3382"/>
      <c r="F3382"/>
      <c r="G3382"/>
      <c r="H3382"/>
      <c r="I3382"/>
      <c r="J3382"/>
    </row>
    <row r="3383" spans="1:10" x14ac:dyDescent="0.2">
      <c r="A3383" s="27"/>
      <c r="C3383"/>
      <c r="D3383"/>
      <c r="E3383"/>
      <c r="F3383"/>
      <c r="G3383"/>
      <c r="H3383"/>
      <c r="I3383"/>
      <c r="J3383"/>
    </row>
    <row r="3384" spans="1:10" x14ac:dyDescent="0.2">
      <c r="A3384" s="27"/>
      <c r="C3384"/>
      <c r="D3384"/>
      <c r="E3384"/>
      <c r="F3384"/>
      <c r="G3384"/>
      <c r="H3384"/>
      <c r="I3384"/>
      <c r="J3384"/>
    </row>
    <row r="3385" spans="1:10" x14ac:dyDescent="0.2">
      <c r="A3385" s="27"/>
      <c r="C3385"/>
      <c r="D3385"/>
      <c r="E3385"/>
      <c r="F3385"/>
      <c r="G3385"/>
      <c r="H3385"/>
      <c r="I3385"/>
      <c r="J3385"/>
    </row>
    <row r="3386" spans="1:10" x14ac:dyDescent="0.2">
      <c r="A3386" s="27"/>
      <c r="C3386"/>
      <c r="D3386"/>
      <c r="E3386"/>
      <c r="F3386"/>
      <c r="G3386"/>
      <c r="H3386"/>
      <c r="I3386"/>
      <c r="J3386"/>
    </row>
    <row r="3387" spans="1:10" x14ac:dyDescent="0.2">
      <c r="A3387" s="27"/>
      <c r="C3387"/>
      <c r="D3387"/>
      <c r="E3387"/>
      <c r="F3387"/>
      <c r="G3387"/>
      <c r="H3387"/>
      <c r="I3387"/>
      <c r="J3387"/>
    </row>
    <row r="3388" spans="1:10" x14ac:dyDescent="0.2">
      <c r="A3388" s="27"/>
      <c r="C3388"/>
      <c r="D3388"/>
      <c r="E3388"/>
      <c r="F3388"/>
      <c r="G3388"/>
      <c r="H3388"/>
      <c r="I3388"/>
      <c r="J3388"/>
    </row>
    <row r="3389" spans="1:10" x14ac:dyDescent="0.2">
      <c r="A3389" s="27"/>
      <c r="C3389"/>
      <c r="D3389"/>
      <c r="E3389"/>
      <c r="F3389"/>
      <c r="G3389"/>
      <c r="H3389"/>
      <c r="I3389"/>
      <c r="J3389"/>
    </row>
    <row r="3390" spans="1:10" x14ac:dyDescent="0.2">
      <c r="A3390" s="27"/>
      <c r="C3390"/>
      <c r="D3390"/>
      <c r="E3390"/>
      <c r="F3390"/>
      <c r="G3390"/>
      <c r="H3390"/>
      <c r="I3390"/>
      <c r="J3390"/>
    </row>
    <row r="3391" spans="1:10" x14ac:dyDescent="0.2">
      <c r="A3391" s="27"/>
      <c r="C3391"/>
      <c r="D3391"/>
      <c r="E3391"/>
      <c r="F3391"/>
      <c r="G3391"/>
      <c r="H3391"/>
      <c r="I3391"/>
      <c r="J3391"/>
    </row>
    <row r="3392" spans="1:10" x14ac:dyDescent="0.2">
      <c r="A3392" s="27"/>
      <c r="C3392"/>
      <c r="D3392"/>
      <c r="E3392"/>
      <c r="F3392"/>
      <c r="G3392"/>
      <c r="H3392"/>
      <c r="I3392"/>
      <c r="J3392"/>
    </row>
    <row r="3393" spans="1:10" x14ac:dyDescent="0.2">
      <c r="A3393" s="27"/>
      <c r="C3393"/>
      <c r="D3393"/>
      <c r="E3393"/>
      <c r="F3393"/>
      <c r="G3393"/>
      <c r="H3393"/>
      <c r="I3393"/>
      <c r="J3393"/>
    </row>
    <row r="3394" spans="1:10" x14ac:dyDescent="0.2">
      <c r="A3394" s="27"/>
      <c r="C3394"/>
      <c r="D3394"/>
      <c r="E3394"/>
      <c r="F3394"/>
      <c r="G3394"/>
      <c r="H3394"/>
      <c r="I3394"/>
      <c r="J3394"/>
    </row>
    <row r="3395" spans="1:10" x14ac:dyDescent="0.2">
      <c r="A3395" s="27"/>
      <c r="C3395"/>
      <c r="D3395"/>
      <c r="E3395"/>
      <c r="F3395"/>
      <c r="G3395"/>
      <c r="H3395"/>
      <c r="I3395"/>
      <c r="J3395"/>
    </row>
    <row r="3396" spans="1:10" x14ac:dyDescent="0.2">
      <c r="A3396" s="27"/>
      <c r="C3396"/>
      <c r="D3396"/>
      <c r="E3396"/>
      <c r="F3396"/>
      <c r="G3396"/>
      <c r="H3396"/>
      <c r="I3396"/>
      <c r="J3396"/>
    </row>
    <row r="3397" spans="1:10" x14ac:dyDescent="0.2">
      <c r="A3397" s="27"/>
      <c r="C3397"/>
      <c r="D3397"/>
      <c r="E3397"/>
      <c r="F3397"/>
      <c r="G3397"/>
      <c r="H3397"/>
      <c r="I3397"/>
      <c r="J3397"/>
    </row>
    <row r="3398" spans="1:10" x14ac:dyDescent="0.2">
      <c r="A3398" s="27"/>
      <c r="C3398"/>
      <c r="D3398"/>
      <c r="E3398"/>
      <c r="F3398"/>
      <c r="G3398"/>
      <c r="H3398"/>
      <c r="I3398"/>
      <c r="J3398"/>
    </row>
    <row r="3399" spans="1:10" x14ac:dyDescent="0.2">
      <c r="A3399" s="27"/>
      <c r="C3399"/>
      <c r="D3399"/>
      <c r="E3399"/>
      <c r="F3399"/>
      <c r="G3399"/>
      <c r="H3399"/>
      <c r="I3399"/>
      <c r="J3399"/>
    </row>
    <row r="3400" spans="1:10" x14ac:dyDescent="0.2">
      <c r="A3400" s="27"/>
      <c r="C3400"/>
      <c r="D3400"/>
      <c r="E3400"/>
      <c r="F3400"/>
      <c r="G3400"/>
      <c r="H3400"/>
      <c r="I3400"/>
      <c r="J3400"/>
    </row>
    <row r="3401" spans="1:10" x14ac:dyDescent="0.2">
      <c r="A3401" s="27"/>
      <c r="C3401"/>
      <c r="D3401"/>
      <c r="E3401"/>
      <c r="F3401"/>
      <c r="G3401"/>
      <c r="H3401"/>
      <c r="I3401"/>
      <c r="J3401"/>
    </row>
    <row r="3402" spans="1:10" x14ac:dyDescent="0.2">
      <c r="A3402" s="27"/>
      <c r="C3402"/>
      <c r="D3402"/>
      <c r="E3402"/>
      <c r="F3402"/>
      <c r="G3402"/>
      <c r="H3402"/>
      <c r="I3402"/>
      <c r="J3402"/>
    </row>
    <row r="3403" spans="1:10" x14ac:dyDescent="0.2">
      <c r="A3403" s="27"/>
      <c r="C3403"/>
      <c r="D3403"/>
      <c r="E3403"/>
      <c r="F3403"/>
      <c r="G3403"/>
      <c r="H3403"/>
      <c r="I3403"/>
      <c r="J3403"/>
    </row>
    <row r="3404" spans="1:10" x14ac:dyDescent="0.2">
      <c r="A3404" s="27"/>
      <c r="C3404"/>
      <c r="D3404"/>
      <c r="E3404"/>
      <c r="F3404"/>
      <c r="G3404"/>
      <c r="H3404"/>
      <c r="I3404"/>
      <c r="J3404"/>
    </row>
    <row r="3405" spans="1:10" x14ac:dyDescent="0.2">
      <c r="A3405" s="27"/>
      <c r="C3405"/>
      <c r="D3405"/>
      <c r="E3405"/>
      <c r="F3405"/>
      <c r="G3405"/>
      <c r="H3405"/>
      <c r="I3405"/>
      <c r="J3405"/>
    </row>
    <row r="3406" spans="1:10" x14ac:dyDescent="0.2">
      <c r="A3406" s="27"/>
      <c r="C3406"/>
      <c r="D3406"/>
      <c r="E3406"/>
      <c r="F3406"/>
      <c r="G3406"/>
      <c r="H3406"/>
      <c r="I3406"/>
      <c r="J3406"/>
    </row>
    <row r="3407" spans="1:10" x14ac:dyDescent="0.2">
      <c r="A3407" s="27"/>
      <c r="C3407"/>
      <c r="D3407"/>
      <c r="E3407"/>
      <c r="F3407"/>
      <c r="G3407"/>
      <c r="H3407"/>
      <c r="I3407"/>
      <c r="J3407"/>
    </row>
    <row r="3408" spans="1:10" x14ac:dyDescent="0.2">
      <c r="A3408" s="27"/>
      <c r="C3408"/>
      <c r="D3408"/>
      <c r="E3408"/>
      <c r="F3408"/>
      <c r="G3408"/>
      <c r="H3408"/>
      <c r="I3408"/>
      <c r="J3408"/>
    </row>
    <row r="3409" spans="1:10" x14ac:dyDescent="0.2">
      <c r="A3409" s="27"/>
      <c r="C3409"/>
      <c r="D3409"/>
      <c r="E3409"/>
      <c r="F3409"/>
      <c r="G3409"/>
      <c r="H3409"/>
      <c r="I3409"/>
      <c r="J3409"/>
    </row>
    <row r="3410" spans="1:10" x14ac:dyDescent="0.2">
      <c r="A3410" s="27"/>
      <c r="C3410"/>
      <c r="D3410"/>
      <c r="E3410"/>
      <c r="F3410"/>
      <c r="G3410"/>
      <c r="H3410"/>
      <c r="I3410"/>
      <c r="J3410"/>
    </row>
    <row r="3411" spans="1:10" x14ac:dyDescent="0.2">
      <c r="A3411" s="27"/>
      <c r="C3411"/>
      <c r="D3411"/>
      <c r="E3411"/>
      <c r="F3411"/>
      <c r="G3411"/>
      <c r="H3411"/>
      <c r="I3411"/>
      <c r="J3411"/>
    </row>
    <row r="3412" spans="1:10" x14ac:dyDescent="0.2">
      <c r="A3412" s="27"/>
      <c r="C3412"/>
      <c r="D3412"/>
      <c r="E3412"/>
      <c r="F3412"/>
      <c r="G3412"/>
      <c r="H3412"/>
      <c r="I3412"/>
      <c r="J3412"/>
    </row>
    <row r="3413" spans="1:10" x14ac:dyDescent="0.2">
      <c r="A3413" s="27"/>
      <c r="C3413"/>
      <c r="D3413"/>
      <c r="E3413"/>
      <c r="F3413"/>
      <c r="G3413"/>
      <c r="H3413"/>
      <c r="I3413"/>
      <c r="J3413"/>
    </row>
    <row r="3414" spans="1:10" x14ac:dyDescent="0.2">
      <c r="A3414" s="27"/>
      <c r="C3414"/>
      <c r="D3414"/>
      <c r="E3414"/>
      <c r="F3414"/>
      <c r="G3414"/>
      <c r="H3414"/>
      <c r="I3414"/>
      <c r="J3414"/>
    </row>
    <row r="3415" spans="1:10" x14ac:dyDescent="0.2">
      <c r="A3415" s="27"/>
      <c r="C3415"/>
      <c r="D3415"/>
      <c r="E3415"/>
      <c r="F3415"/>
      <c r="G3415"/>
      <c r="H3415"/>
      <c r="I3415"/>
      <c r="J3415"/>
    </row>
    <row r="3416" spans="1:10" x14ac:dyDescent="0.2">
      <c r="A3416" s="27"/>
      <c r="C3416"/>
      <c r="D3416"/>
      <c r="E3416"/>
      <c r="F3416"/>
      <c r="G3416"/>
      <c r="H3416"/>
      <c r="I3416"/>
      <c r="J3416"/>
    </row>
    <row r="3417" spans="1:10" x14ac:dyDescent="0.2">
      <c r="A3417" s="27"/>
      <c r="C3417"/>
      <c r="D3417"/>
      <c r="E3417"/>
      <c r="F3417"/>
      <c r="G3417"/>
      <c r="H3417"/>
      <c r="I3417"/>
      <c r="J3417"/>
    </row>
    <row r="3418" spans="1:10" x14ac:dyDescent="0.2">
      <c r="A3418" s="27"/>
      <c r="C3418"/>
      <c r="D3418"/>
      <c r="E3418"/>
      <c r="F3418"/>
      <c r="G3418"/>
      <c r="H3418"/>
      <c r="I3418"/>
      <c r="J3418"/>
    </row>
    <row r="3419" spans="1:10" x14ac:dyDescent="0.2">
      <c r="A3419" s="27"/>
      <c r="C3419"/>
      <c r="D3419"/>
      <c r="E3419"/>
      <c r="F3419"/>
      <c r="G3419"/>
      <c r="H3419"/>
      <c r="I3419"/>
      <c r="J3419"/>
    </row>
    <row r="3420" spans="1:10" x14ac:dyDescent="0.2">
      <c r="A3420" s="27"/>
      <c r="C3420"/>
      <c r="D3420"/>
      <c r="E3420"/>
      <c r="F3420"/>
      <c r="G3420"/>
      <c r="H3420"/>
      <c r="I3420"/>
      <c r="J3420"/>
    </row>
    <row r="3421" spans="1:10" x14ac:dyDescent="0.2">
      <c r="A3421" s="27"/>
      <c r="C3421"/>
      <c r="D3421"/>
      <c r="E3421"/>
      <c r="F3421"/>
      <c r="G3421"/>
      <c r="H3421"/>
      <c r="I3421"/>
      <c r="J3421"/>
    </row>
    <row r="3422" spans="1:10" x14ac:dyDescent="0.2">
      <c r="A3422" s="27"/>
      <c r="C3422"/>
      <c r="D3422"/>
      <c r="E3422"/>
      <c r="F3422"/>
      <c r="G3422"/>
      <c r="H3422"/>
      <c r="I3422"/>
      <c r="J3422"/>
    </row>
    <row r="3423" spans="1:10" x14ac:dyDescent="0.2">
      <c r="A3423" s="27"/>
      <c r="C3423"/>
      <c r="D3423"/>
      <c r="E3423"/>
      <c r="F3423"/>
      <c r="G3423"/>
      <c r="H3423"/>
      <c r="I3423"/>
      <c r="J3423"/>
    </row>
    <row r="3424" spans="1:10" x14ac:dyDescent="0.2">
      <c r="A3424" s="27"/>
      <c r="C3424"/>
      <c r="D3424"/>
      <c r="E3424"/>
      <c r="F3424"/>
      <c r="G3424"/>
      <c r="H3424"/>
      <c r="I3424"/>
      <c r="J3424"/>
    </row>
    <row r="3425" spans="1:10" x14ac:dyDescent="0.2">
      <c r="A3425" s="27"/>
      <c r="C3425"/>
      <c r="D3425"/>
      <c r="E3425"/>
      <c r="F3425"/>
      <c r="G3425"/>
      <c r="H3425"/>
      <c r="I3425"/>
      <c r="J3425"/>
    </row>
    <row r="3426" spans="1:10" x14ac:dyDescent="0.2">
      <c r="A3426" s="27"/>
      <c r="C3426"/>
      <c r="D3426"/>
      <c r="E3426"/>
      <c r="F3426"/>
      <c r="G3426"/>
      <c r="H3426"/>
      <c r="I3426"/>
      <c r="J3426"/>
    </row>
    <row r="3427" spans="1:10" x14ac:dyDescent="0.2">
      <c r="A3427" s="27"/>
      <c r="C3427"/>
      <c r="D3427"/>
      <c r="E3427"/>
      <c r="F3427"/>
      <c r="G3427"/>
      <c r="H3427"/>
      <c r="I3427"/>
      <c r="J3427"/>
    </row>
    <row r="3428" spans="1:10" x14ac:dyDescent="0.2">
      <c r="A3428" s="27"/>
      <c r="C3428"/>
      <c r="D3428"/>
      <c r="E3428"/>
      <c r="F3428"/>
      <c r="G3428"/>
      <c r="H3428"/>
      <c r="I3428"/>
      <c r="J3428"/>
    </row>
    <row r="3429" spans="1:10" x14ac:dyDescent="0.2">
      <c r="A3429" s="27"/>
      <c r="C3429"/>
      <c r="D3429"/>
      <c r="E3429"/>
      <c r="F3429"/>
      <c r="G3429"/>
      <c r="H3429"/>
      <c r="I3429"/>
      <c r="J3429"/>
    </row>
    <row r="3430" spans="1:10" x14ac:dyDescent="0.2">
      <c r="A3430" s="27"/>
      <c r="C3430"/>
      <c r="D3430"/>
      <c r="E3430"/>
      <c r="F3430"/>
      <c r="G3430"/>
      <c r="H3430"/>
      <c r="I3430"/>
      <c r="J3430"/>
    </row>
    <row r="3431" spans="1:10" x14ac:dyDescent="0.2">
      <c r="A3431" s="27"/>
      <c r="C3431"/>
      <c r="D3431"/>
      <c r="E3431"/>
      <c r="F3431"/>
      <c r="G3431"/>
      <c r="H3431"/>
      <c r="I3431"/>
      <c r="J3431"/>
    </row>
    <row r="3432" spans="1:10" x14ac:dyDescent="0.2">
      <c r="A3432" s="27"/>
      <c r="C3432"/>
      <c r="D3432"/>
      <c r="E3432"/>
      <c r="F3432"/>
      <c r="G3432"/>
      <c r="H3432"/>
      <c r="I3432"/>
      <c r="J3432"/>
    </row>
    <row r="3433" spans="1:10" x14ac:dyDescent="0.2">
      <c r="A3433" s="27"/>
      <c r="C3433"/>
      <c r="D3433"/>
      <c r="E3433"/>
      <c r="F3433"/>
      <c r="G3433"/>
      <c r="H3433"/>
      <c r="I3433"/>
      <c r="J3433"/>
    </row>
    <row r="3434" spans="1:10" x14ac:dyDescent="0.2">
      <c r="A3434" s="27"/>
      <c r="C3434"/>
      <c r="D3434"/>
      <c r="E3434"/>
      <c r="F3434"/>
      <c r="G3434"/>
      <c r="H3434"/>
      <c r="I3434"/>
      <c r="J3434"/>
    </row>
    <row r="3435" spans="1:10" x14ac:dyDescent="0.2">
      <c r="A3435" s="27"/>
      <c r="C3435"/>
      <c r="D3435"/>
      <c r="E3435"/>
      <c r="F3435"/>
      <c r="G3435"/>
      <c r="H3435"/>
      <c r="I3435"/>
      <c r="J3435"/>
    </row>
    <row r="3436" spans="1:10" x14ac:dyDescent="0.2">
      <c r="A3436" s="27"/>
      <c r="C3436"/>
      <c r="D3436"/>
      <c r="E3436"/>
      <c r="F3436"/>
      <c r="G3436"/>
      <c r="H3436"/>
      <c r="I3436"/>
      <c r="J3436"/>
    </row>
    <row r="3437" spans="1:10" x14ac:dyDescent="0.2">
      <c r="A3437" s="27"/>
      <c r="C3437"/>
      <c r="D3437"/>
      <c r="E3437"/>
      <c r="F3437"/>
      <c r="G3437"/>
      <c r="H3437"/>
      <c r="I3437"/>
      <c r="J3437"/>
    </row>
    <row r="3438" spans="1:10" x14ac:dyDescent="0.2">
      <c r="A3438" s="27"/>
      <c r="C3438"/>
      <c r="D3438"/>
      <c r="E3438"/>
      <c r="F3438"/>
      <c r="G3438"/>
      <c r="H3438"/>
      <c r="I3438"/>
      <c r="J3438"/>
    </row>
    <row r="3439" spans="1:10" x14ac:dyDescent="0.2">
      <c r="A3439" s="27"/>
      <c r="C3439"/>
      <c r="D3439"/>
      <c r="E3439"/>
      <c r="F3439"/>
      <c r="G3439"/>
      <c r="H3439"/>
      <c r="I3439"/>
      <c r="J3439"/>
    </row>
    <row r="3440" spans="1:10" x14ac:dyDescent="0.2">
      <c r="A3440" s="27"/>
      <c r="C3440"/>
      <c r="D3440"/>
      <c r="E3440"/>
      <c r="F3440"/>
      <c r="G3440"/>
      <c r="H3440"/>
      <c r="I3440"/>
      <c r="J3440"/>
    </row>
    <row r="3441" spans="1:10" x14ac:dyDescent="0.2">
      <c r="A3441" s="27"/>
      <c r="C3441"/>
      <c r="D3441"/>
      <c r="E3441"/>
      <c r="F3441"/>
      <c r="G3441"/>
      <c r="H3441"/>
      <c r="I3441"/>
      <c r="J3441"/>
    </row>
    <row r="3442" spans="1:10" x14ac:dyDescent="0.2">
      <c r="A3442" s="27"/>
      <c r="C3442"/>
      <c r="D3442"/>
      <c r="E3442"/>
      <c r="F3442"/>
      <c r="G3442"/>
      <c r="H3442"/>
      <c r="I3442"/>
      <c r="J3442"/>
    </row>
    <row r="3443" spans="1:10" x14ac:dyDescent="0.2">
      <c r="A3443" s="27"/>
      <c r="C3443"/>
      <c r="D3443"/>
      <c r="E3443"/>
      <c r="F3443"/>
      <c r="G3443"/>
      <c r="H3443"/>
      <c r="I3443"/>
      <c r="J3443"/>
    </row>
    <row r="3444" spans="1:10" x14ac:dyDescent="0.2">
      <c r="A3444" s="27"/>
      <c r="C3444"/>
      <c r="D3444"/>
      <c r="E3444"/>
      <c r="F3444"/>
      <c r="G3444"/>
      <c r="H3444"/>
      <c r="I3444"/>
      <c r="J3444"/>
    </row>
    <row r="3445" spans="1:10" x14ac:dyDescent="0.2">
      <c r="A3445" s="27"/>
      <c r="C3445"/>
      <c r="D3445"/>
      <c r="E3445"/>
      <c r="F3445"/>
      <c r="G3445"/>
      <c r="H3445"/>
      <c r="I3445"/>
      <c r="J3445"/>
    </row>
    <row r="3446" spans="1:10" x14ac:dyDescent="0.2">
      <c r="A3446" s="27"/>
      <c r="C3446"/>
      <c r="D3446"/>
      <c r="E3446"/>
      <c r="F3446"/>
      <c r="G3446"/>
      <c r="H3446"/>
      <c r="I3446"/>
      <c r="J3446"/>
    </row>
    <row r="3447" spans="1:10" x14ac:dyDescent="0.2">
      <c r="A3447" s="27"/>
      <c r="C3447"/>
      <c r="D3447"/>
      <c r="E3447"/>
      <c r="F3447"/>
      <c r="G3447"/>
      <c r="H3447"/>
      <c r="I3447"/>
      <c r="J3447"/>
    </row>
    <row r="3448" spans="1:10" x14ac:dyDescent="0.2">
      <c r="A3448" s="27"/>
      <c r="C3448"/>
      <c r="D3448"/>
      <c r="E3448"/>
      <c r="F3448"/>
      <c r="G3448"/>
      <c r="H3448"/>
      <c r="I3448"/>
      <c r="J3448"/>
    </row>
    <row r="3449" spans="1:10" x14ac:dyDescent="0.2">
      <c r="A3449" s="27"/>
      <c r="C3449"/>
      <c r="D3449"/>
      <c r="E3449"/>
      <c r="F3449"/>
      <c r="G3449"/>
      <c r="H3449"/>
      <c r="I3449"/>
      <c r="J3449"/>
    </row>
    <row r="3450" spans="1:10" x14ac:dyDescent="0.2">
      <c r="A3450" s="27"/>
      <c r="C3450"/>
      <c r="D3450"/>
      <c r="E3450"/>
      <c r="F3450"/>
      <c r="G3450"/>
      <c r="H3450"/>
      <c r="I3450"/>
      <c r="J3450"/>
    </row>
    <row r="3451" spans="1:10" x14ac:dyDescent="0.2">
      <c r="A3451" s="27"/>
      <c r="C3451"/>
      <c r="D3451"/>
      <c r="E3451"/>
      <c r="F3451"/>
      <c r="G3451"/>
      <c r="H3451"/>
      <c r="I3451"/>
      <c r="J3451"/>
    </row>
    <row r="3452" spans="1:10" x14ac:dyDescent="0.2">
      <c r="A3452" s="27"/>
      <c r="C3452"/>
      <c r="D3452"/>
      <c r="E3452"/>
      <c r="F3452"/>
      <c r="G3452"/>
      <c r="H3452"/>
      <c r="I3452"/>
      <c r="J3452"/>
    </row>
    <row r="3453" spans="1:10" x14ac:dyDescent="0.2">
      <c r="A3453" s="27"/>
      <c r="C3453"/>
      <c r="D3453"/>
      <c r="E3453"/>
      <c r="F3453"/>
      <c r="G3453"/>
      <c r="H3453"/>
      <c r="I3453"/>
      <c r="J3453"/>
    </row>
    <row r="3454" spans="1:10" x14ac:dyDescent="0.2">
      <c r="A3454" s="27"/>
      <c r="C3454"/>
      <c r="D3454"/>
      <c r="E3454"/>
      <c r="F3454"/>
      <c r="G3454"/>
      <c r="H3454"/>
      <c r="I3454"/>
      <c r="J3454"/>
    </row>
    <row r="3455" spans="1:10" x14ac:dyDescent="0.2">
      <c r="A3455" s="27"/>
      <c r="C3455"/>
      <c r="D3455"/>
      <c r="E3455"/>
      <c r="F3455"/>
      <c r="G3455"/>
      <c r="H3455"/>
      <c r="I3455"/>
      <c r="J3455"/>
    </row>
    <row r="3456" spans="1:10" x14ac:dyDescent="0.2">
      <c r="A3456" s="27"/>
      <c r="C3456"/>
      <c r="D3456"/>
      <c r="E3456"/>
      <c r="F3456"/>
      <c r="G3456"/>
      <c r="H3456"/>
      <c r="I3456"/>
      <c r="J3456"/>
    </row>
    <row r="3457" spans="1:10" x14ac:dyDescent="0.2">
      <c r="A3457" s="27"/>
      <c r="C3457"/>
      <c r="D3457"/>
      <c r="E3457"/>
      <c r="F3457"/>
      <c r="G3457"/>
      <c r="H3457"/>
      <c r="I3457"/>
      <c r="J3457"/>
    </row>
    <row r="3458" spans="1:10" x14ac:dyDescent="0.2">
      <c r="A3458" s="27"/>
      <c r="C3458"/>
      <c r="D3458"/>
      <c r="E3458"/>
      <c r="F3458"/>
      <c r="G3458"/>
      <c r="H3458"/>
      <c r="I3458"/>
      <c r="J3458"/>
    </row>
    <row r="3459" spans="1:10" x14ac:dyDescent="0.2">
      <c r="A3459" s="27"/>
      <c r="C3459"/>
      <c r="D3459"/>
      <c r="E3459"/>
      <c r="F3459"/>
      <c r="G3459"/>
      <c r="H3459"/>
      <c r="I3459"/>
      <c r="J3459"/>
    </row>
    <row r="3460" spans="1:10" x14ac:dyDescent="0.2">
      <c r="A3460" s="27"/>
      <c r="C3460"/>
      <c r="D3460"/>
      <c r="E3460"/>
      <c r="F3460"/>
      <c r="G3460"/>
      <c r="H3460"/>
      <c r="I3460"/>
      <c r="J3460"/>
    </row>
    <row r="3461" spans="1:10" x14ac:dyDescent="0.2">
      <c r="A3461" s="27"/>
      <c r="C3461"/>
      <c r="D3461"/>
      <c r="E3461"/>
      <c r="F3461"/>
      <c r="G3461"/>
      <c r="H3461"/>
      <c r="I3461"/>
      <c r="J3461"/>
    </row>
    <row r="3462" spans="1:10" x14ac:dyDescent="0.2">
      <c r="A3462" s="27"/>
      <c r="C3462"/>
      <c r="D3462"/>
      <c r="E3462"/>
      <c r="F3462"/>
      <c r="G3462"/>
      <c r="H3462"/>
      <c r="I3462"/>
      <c r="J3462"/>
    </row>
    <row r="3463" spans="1:10" x14ac:dyDescent="0.2">
      <c r="A3463" s="27"/>
      <c r="C3463"/>
      <c r="D3463"/>
      <c r="E3463"/>
      <c r="F3463"/>
      <c r="G3463"/>
      <c r="H3463"/>
      <c r="I3463"/>
      <c r="J3463"/>
    </row>
    <row r="3464" spans="1:10" x14ac:dyDescent="0.2">
      <c r="A3464" s="27"/>
      <c r="C3464"/>
      <c r="D3464"/>
      <c r="E3464"/>
      <c r="F3464"/>
      <c r="G3464"/>
      <c r="H3464"/>
      <c r="I3464"/>
      <c r="J3464"/>
    </row>
    <row r="3465" spans="1:10" x14ac:dyDescent="0.2">
      <c r="A3465" s="27"/>
      <c r="C3465"/>
      <c r="D3465"/>
      <c r="E3465"/>
      <c r="F3465"/>
      <c r="G3465"/>
      <c r="H3465"/>
      <c r="I3465"/>
      <c r="J3465"/>
    </row>
    <row r="3466" spans="1:10" x14ac:dyDescent="0.2">
      <c r="A3466" s="27"/>
      <c r="C3466"/>
      <c r="D3466"/>
      <c r="E3466"/>
      <c r="F3466"/>
      <c r="G3466"/>
      <c r="H3466"/>
      <c r="I3466"/>
      <c r="J3466"/>
    </row>
    <row r="3467" spans="1:10" x14ac:dyDescent="0.2">
      <c r="A3467" s="27"/>
      <c r="C3467"/>
      <c r="D3467"/>
      <c r="E3467"/>
      <c r="F3467"/>
      <c r="G3467"/>
      <c r="H3467"/>
      <c r="I3467"/>
      <c r="J3467"/>
    </row>
    <row r="3468" spans="1:10" x14ac:dyDescent="0.2">
      <c r="A3468" s="27"/>
      <c r="C3468"/>
      <c r="D3468"/>
      <c r="E3468"/>
      <c r="F3468"/>
      <c r="G3468"/>
      <c r="H3468"/>
      <c r="I3468"/>
      <c r="J3468"/>
    </row>
    <row r="3469" spans="1:10" x14ac:dyDescent="0.2">
      <c r="A3469" s="27"/>
      <c r="C3469"/>
      <c r="D3469"/>
      <c r="E3469"/>
      <c r="F3469"/>
      <c r="G3469"/>
      <c r="H3469"/>
      <c r="I3469"/>
      <c r="J3469"/>
    </row>
    <row r="3470" spans="1:10" x14ac:dyDescent="0.2">
      <c r="A3470" s="27"/>
      <c r="C3470"/>
      <c r="D3470"/>
      <c r="E3470"/>
      <c r="F3470"/>
      <c r="G3470"/>
      <c r="H3470"/>
      <c r="I3470"/>
      <c r="J3470"/>
    </row>
    <row r="3471" spans="1:10" x14ac:dyDescent="0.2">
      <c r="A3471" s="27"/>
      <c r="C3471"/>
      <c r="D3471"/>
      <c r="E3471"/>
      <c r="F3471"/>
      <c r="G3471"/>
      <c r="H3471"/>
      <c r="I3471"/>
      <c r="J3471"/>
    </row>
    <row r="3472" spans="1:10" x14ac:dyDescent="0.2">
      <c r="A3472" s="27"/>
      <c r="C3472"/>
      <c r="D3472"/>
      <c r="E3472"/>
      <c r="F3472"/>
      <c r="G3472"/>
      <c r="H3472"/>
      <c r="I3472"/>
      <c r="J3472"/>
    </row>
    <row r="3473" spans="1:10" x14ac:dyDescent="0.2">
      <c r="A3473" s="27"/>
      <c r="C3473"/>
      <c r="D3473"/>
      <c r="E3473"/>
      <c r="F3473"/>
      <c r="G3473"/>
      <c r="H3473"/>
      <c r="I3473"/>
      <c r="J3473"/>
    </row>
    <row r="3474" spans="1:10" x14ac:dyDescent="0.2">
      <c r="A3474" s="27"/>
      <c r="C3474"/>
      <c r="D3474"/>
      <c r="E3474"/>
      <c r="F3474"/>
      <c r="G3474"/>
      <c r="H3474"/>
      <c r="I3474"/>
      <c r="J3474"/>
    </row>
    <row r="3475" spans="1:10" x14ac:dyDescent="0.2">
      <c r="A3475" s="27"/>
      <c r="C3475"/>
      <c r="D3475"/>
      <c r="E3475"/>
      <c r="F3475"/>
      <c r="G3475"/>
      <c r="H3475"/>
      <c r="I3475"/>
      <c r="J3475"/>
    </row>
    <row r="3476" spans="1:10" x14ac:dyDescent="0.2">
      <c r="A3476" s="27"/>
      <c r="C3476"/>
      <c r="D3476"/>
      <c r="E3476"/>
      <c r="F3476"/>
      <c r="G3476"/>
      <c r="H3476"/>
      <c r="I3476"/>
      <c r="J3476"/>
    </row>
    <row r="3477" spans="1:10" x14ac:dyDescent="0.2">
      <c r="A3477" s="27"/>
      <c r="C3477"/>
      <c r="D3477"/>
      <c r="E3477"/>
      <c r="F3477"/>
      <c r="G3477"/>
      <c r="H3477"/>
      <c r="I3477"/>
      <c r="J3477"/>
    </row>
    <row r="3478" spans="1:10" x14ac:dyDescent="0.2">
      <c r="A3478" s="27"/>
      <c r="C3478"/>
      <c r="D3478"/>
      <c r="E3478"/>
      <c r="F3478"/>
      <c r="G3478"/>
      <c r="H3478"/>
      <c r="I3478"/>
      <c r="J3478"/>
    </row>
    <row r="3479" spans="1:10" x14ac:dyDescent="0.2">
      <c r="A3479" s="27"/>
      <c r="C3479"/>
      <c r="D3479"/>
      <c r="E3479"/>
      <c r="F3479"/>
      <c r="G3479"/>
      <c r="H3479"/>
      <c r="I3479"/>
      <c r="J3479"/>
    </row>
    <row r="3480" spans="1:10" x14ac:dyDescent="0.2">
      <c r="A3480" s="27"/>
      <c r="C3480"/>
      <c r="D3480"/>
      <c r="E3480"/>
      <c r="F3480"/>
      <c r="G3480"/>
      <c r="H3480"/>
      <c r="I3480"/>
      <c r="J3480"/>
    </row>
    <row r="3481" spans="1:10" x14ac:dyDescent="0.2">
      <c r="A3481" s="27"/>
      <c r="C3481"/>
      <c r="D3481"/>
      <c r="E3481"/>
      <c r="F3481"/>
      <c r="G3481"/>
      <c r="H3481"/>
      <c r="I3481"/>
      <c r="J3481"/>
    </row>
    <row r="3482" spans="1:10" x14ac:dyDescent="0.2">
      <c r="A3482" s="27"/>
      <c r="C3482"/>
      <c r="D3482"/>
      <c r="E3482"/>
      <c r="F3482"/>
      <c r="G3482"/>
      <c r="H3482"/>
      <c r="I3482"/>
      <c r="J3482"/>
    </row>
    <row r="3483" spans="1:10" x14ac:dyDescent="0.2">
      <c r="A3483" s="27"/>
      <c r="C3483"/>
      <c r="D3483"/>
      <c r="E3483"/>
      <c r="F3483"/>
      <c r="G3483"/>
      <c r="H3483"/>
      <c r="I3483"/>
      <c r="J3483"/>
    </row>
    <row r="3484" spans="1:10" x14ac:dyDescent="0.2">
      <c r="A3484" s="27"/>
      <c r="C3484"/>
      <c r="D3484"/>
      <c r="E3484"/>
      <c r="F3484"/>
      <c r="G3484"/>
      <c r="H3484"/>
      <c r="I3484"/>
      <c r="J3484"/>
    </row>
    <row r="3485" spans="1:10" x14ac:dyDescent="0.2">
      <c r="A3485" s="27"/>
      <c r="C3485"/>
      <c r="D3485"/>
      <c r="E3485"/>
      <c r="F3485"/>
      <c r="G3485"/>
      <c r="H3485"/>
      <c r="I3485"/>
      <c r="J3485"/>
    </row>
    <row r="3486" spans="1:10" x14ac:dyDescent="0.2">
      <c r="A3486" s="27"/>
      <c r="C3486"/>
      <c r="D3486"/>
      <c r="E3486"/>
      <c r="F3486"/>
      <c r="G3486"/>
      <c r="H3486"/>
      <c r="I3486"/>
      <c r="J3486"/>
    </row>
    <row r="3487" spans="1:10" x14ac:dyDescent="0.2">
      <c r="A3487" s="27"/>
      <c r="C3487"/>
      <c r="D3487"/>
      <c r="E3487"/>
      <c r="F3487"/>
      <c r="G3487"/>
      <c r="H3487"/>
      <c r="I3487"/>
      <c r="J3487"/>
    </row>
    <row r="3488" spans="1:10" x14ac:dyDescent="0.2">
      <c r="A3488" s="27"/>
      <c r="C3488"/>
      <c r="D3488"/>
      <c r="E3488"/>
      <c r="F3488"/>
      <c r="G3488"/>
      <c r="H3488"/>
      <c r="I3488"/>
      <c r="J3488"/>
    </row>
    <row r="3489" spans="1:10" x14ac:dyDescent="0.2">
      <c r="A3489" s="27"/>
      <c r="C3489"/>
      <c r="D3489"/>
      <c r="E3489"/>
      <c r="F3489"/>
      <c r="G3489"/>
      <c r="H3489"/>
      <c r="I3489"/>
      <c r="J3489"/>
    </row>
    <row r="3490" spans="1:10" x14ac:dyDescent="0.2">
      <c r="A3490" s="27"/>
      <c r="C3490"/>
      <c r="D3490"/>
      <c r="E3490"/>
      <c r="F3490"/>
      <c r="G3490"/>
      <c r="H3490"/>
      <c r="I3490"/>
      <c r="J3490"/>
    </row>
    <row r="3491" spans="1:10" x14ac:dyDescent="0.2">
      <c r="A3491" s="27"/>
      <c r="C3491"/>
      <c r="D3491"/>
      <c r="E3491"/>
      <c r="F3491"/>
      <c r="G3491"/>
      <c r="H3491"/>
      <c r="I3491"/>
      <c r="J3491"/>
    </row>
    <row r="3492" spans="1:10" x14ac:dyDescent="0.2">
      <c r="A3492" s="27"/>
      <c r="C3492"/>
      <c r="D3492"/>
      <c r="E3492"/>
      <c r="F3492"/>
      <c r="G3492"/>
      <c r="H3492"/>
      <c r="I3492"/>
      <c r="J3492"/>
    </row>
    <row r="3493" spans="1:10" x14ac:dyDescent="0.2">
      <c r="A3493" s="27"/>
      <c r="C3493"/>
      <c r="D3493"/>
      <c r="E3493"/>
      <c r="F3493"/>
      <c r="G3493"/>
      <c r="H3493"/>
      <c r="I3493"/>
      <c r="J3493"/>
    </row>
    <row r="3494" spans="1:10" x14ac:dyDescent="0.2">
      <c r="A3494" s="27"/>
      <c r="C3494"/>
      <c r="D3494"/>
      <c r="E3494"/>
      <c r="F3494"/>
      <c r="G3494"/>
      <c r="H3494"/>
      <c r="I3494"/>
      <c r="J3494"/>
    </row>
    <row r="3495" spans="1:10" x14ac:dyDescent="0.2">
      <c r="A3495" s="27"/>
      <c r="C3495"/>
      <c r="D3495"/>
      <c r="E3495"/>
      <c r="F3495"/>
      <c r="G3495"/>
      <c r="H3495"/>
      <c r="I3495"/>
      <c r="J3495"/>
    </row>
    <row r="3496" spans="1:10" x14ac:dyDescent="0.2">
      <c r="A3496" s="27"/>
      <c r="C3496"/>
      <c r="D3496"/>
      <c r="E3496"/>
      <c r="F3496"/>
      <c r="G3496"/>
      <c r="H3496"/>
      <c r="I3496"/>
      <c r="J3496"/>
    </row>
    <row r="3497" spans="1:10" x14ac:dyDescent="0.2">
      <c r="A3497" s="27"/>
      <c r="C3497"/>
      <c r="D3497"/>
      <c r="E3497"/>
      <c r="F3497"/>
      <c r="G3497"/>
      <c r="H3497"/>
      <c r="I3497"/>
      <c r="J3497"/>
    </row>
    <row r="3498" spans="1:10" x14ac:dyDescent="0.2">
      <c r="A3498" s="27"/>
      <c r="C3498"/>
      <c r="D3498"/>
      <c r="E3498"/>
      <c r="F3498"/>
      <c r="G3498"/>
      <c r="H3498"/>
      <c r="I3498"/>
      <c r="J3498"/>
    </row>
    <row r="3499" spans="1:10" x14ac:dyDescent="0.2">
      <c r="A3499" s="27"/>
      <c r="C3499"/>
      <c r="D3499"/>
      <c r="E3499"/>
      <c r="F3499"/>
      <c r="G3499"/>
      <c r="H3499"/>
      <c r="I3499"/>
      <c r="J3499"/>
    </row>
    <row r="3500" spans="1:10" x14ac:dyDescent="0.2">
      <c r="A3500" s="27"/>
      <c r="C3500"/>
      <c r="D3500"/>
      <c r="E3500"/>
      <c r="F3500"/>
      <c r="G3500"/>
      <c r="H3500"/>
      <c r="I3500"/>
      <c r="J3500"/>
    </row>
    <row r="3501" spans="1:10" x14ac:dyDescent="0.2">
      <c r="A3501" s="27"/>
      <c r="C3501"/>
      <c r="D3501"/>
      <c r="E3501"/>
      <c r="F3501"/>
      <c r="G3501"/>
      <c r="H3501"/>
      <c r="I3501"/>
      <c r="J3501"/>
    </row>
    <row r="3502" spans="1:10" x14ac:dyDescent="0.2">
      <c r="A3502" s="27"/>
      <c r="C3502"/>
      <c r="D3502"/>
      <c r="E3502"/>
      <c r="F3502"/>
      <c r="G3502"/>
      <c r="H3502"/>
      <c r="I3502"/>
      <c r="J3502"/>
    </row>
    <row r="3503" spans="1:10" x14ac:dyDescent="0.2">
      <c r="A3503" s="27"/>
      <c r="C3503"/>
      <c r="D3503"/>
      <c r="E3503"/>
      <c r="F3503"/>
      <c r="G3503"/>
      <c r="H3503"/>
      <c r="I3503"/>
      <c r="J3503"/>
    </row>
    <row r="3504" spans="1:10" x14ac:dyDescent="0.2">
      <c r="A3504" s="27"/>
      <c r="C3504"/>
      <c r="D3504"/>
      <c r="E3504"/>
      <c r="F3504"/>
      <c r="G3504"/>
      <c r="H3504"/>
      <c r="I3504"/>
      <c r="J3504"/>
    </row>
    <row r="3505" spans="1:10" x14ac:dyDescent="0.2">
      <c r="A3505" s="27"/>
      <c r="C3505"/>
      <c r="D3505"/>
      <c r="E3505"/>
      <c r="F3505"/>
      <c r="G3505"/>
      <c r="H3505"/>
      <c r="I3505"/>
      <c r="J3505"/>
    </row>
    <row r="3506" spans="1:10" x14ac:dyDescent="0.2">
      <c r="A3506" s="27"/>
      <c r="C3506"/>
      <c r="D3506"/>
      <c r="E3506"/>
      <c r="F3506"/>
      <c r="G3506"/>
      <c r="H3506"/>
      <c r="I3506"/>
      <c r="J3506"/>
    </row>
    <row r="3507" spans="1:10" x14ac:dyDescent="0.2">
      <c r="A3507" s="27"/>
      <c r="C3507"/>
      <c r="D3507"/>
      <c r="E3507"/>
      <c r="F3507"/>
      <c r="G3507"/>
      <c r="H3507"/>
      <c r="I3507"/>
      <c r="J3507"/>
    </row>
    <row r="3508" spans="1:10" x14ac:dyDescent="0.2">
      <c r="A3508" s="27"/>
      <c r="C3508"/>
      <c r="D3508"/>
      <c r="E3508"/>
      <c r="F3508"/>
      <c r="G3508"/>
      <c r="H3508"/>
      <c r="I3508"/>
      <c r="J3508"/>
    </row>
    <row r="3509" spans="1:10" x14ac:dyDescent="0.2">
      <c r="A3509" s="27"/>
      <c r="C3509"/>
      <c r="D3509"/>
      <c r="E3509"/>
      <c r="F3509"/>
      <c r="G3509"/>
      <c r="H3509"/>
      <c r="I3509"/>
      <c r="J3509"/>
    </row>
    <row r="3510" spans="1:10" x14ac:dyDescent="0.2">
      <c r="A3510" s="27"/>
      <c r="C3510"/>
      <c r="D3510"/>
      <c r="E3510"/>
      <c r="F3510"/>
      <c r="G3510"/>
      <c r="H3510"/>
      <c r="I3510"/>
      <c r="J3510"/>
    </row>
    <row r="3511" spans="1:10" x14ac:dyDescent="0.2">
      <c r="A3511" s="27"/>
      <c r="C3511"/>
      <c r="D3511"/>
      <c r="E3511"/>
      <c r="F3511"/>
      <c r="G3511"/>
      <c r="H3511"/>
      <c r="I3511"/>
      <c r="J3511"/>
    </row>
    <row r="3512" spans="1:10" x14ac:dyDescent="0.2">
      <c r="A3512" s="27"/>
      <c r="C3512"/>
      <c r="D3512"/>
      <c r="E3512"/>
      <c r="F3512"/>
      <c r="G3512"/>
      <c r="H3512"/>
      <c r="I3512"/>
      <c r="J3512"/>
    </row>
    <row r="3513" spans="1:10" x14ac:dyDescent="0.2">
      <c r="A3513" s="27"/>
      <c r="C3513"/>
      <c r="D3513"/>
      <c r="E3513"/>
      <c r="F3513"/>
      <c r="G3513"/>
      <c r="H3513"/>
      <c r="I3513"/>
      <c r="J3513"/>
    </row>
    <row r="3514" spans="1:10" x14ac:dyDescent="0.2">
      <c r="A3514" s="27"/>
      <c r="C3514"/>
      <c r="D3514"/>
      <c r="E3514"/>
      <c r="F3514"/>
      <c r="G3514"/>
      <c r="H3514"/>
      <c r="I3514"/>
      <c r="J3514"/>
    </row>
    <row r="3515" spans="1:10" x14ac:dyDescent="0.2">
      <c r="A3515" s="27"/>
      <c r="C3515"/>
      <c r="D3515"/>
      <c r="E3515"/>
      <c r="F3515"/>
      <c r="G3515"/>
      <c r="H3515"/>
      <c r="I3515"/>
      <c r="J3515"/>
    </row>
    <row r="3516" spans="1:10" x14ac:dyDescent="0.2">
      <c r="A3516" s="27"/>
      <c r="C3516"/>
      <c r="D3516"/>
      <c r="E3516"/>
      <c r="F3516"/>
      <c r="G3516"/>
      <c r="H3516"/>
      <c r="I3516"/>
      <c r="J3516"/>
    </row>
    <row r="3517" spans="1:10" x14ac:dyDescent="0.2">
      <c r="A3517" s="27"/>
      <c r="C3517"/>
      <c r="D3517"/>
      <c r="E3517"/>
      <c r="F3517"/>
      <c r="G3517"/>
      <c r="H3517"/>
      <c r="I3517"/>
      <c r="J3517"/>
    </row>
    <row r="3518" spans="1:10" x14ac:dyDescent="0.2">
      <c r="A3518" s="27"/>
      <c r="C3518"/>
      <c r="D3518"/>
      <c r="E3518"/>
      <c r="F3518"/>
      <c r="G3518"/>
      <c r="H3518"/>
      <c r="I3518"/>
      <c r="J3518"/>
    </row>
    <row r="3519" spans="1:10" x14ac:dyDescent="0.2">
      <c r="A3519" s="27"/>
      <c r="C3519"/>
      <c r="D3519"/>
      <c r="E3519"/>
      <c r="F3519"/>
      <c r="G3519"/>
      <c r="H3519"/>
      <c r="I3519"/>
      <c r="J3519"/>
    </row>
    <row r="3520" spans="1:10" x14ac:dyDescent="0.2">
      <c r="A3520" s="27"/>
      <c r="C3520"/>
      <c r="D3520"/>
      <c r="E3520"/>
      <c r="F3520"/>
      <c r="G3520"/>
      <c r="H3520"/>
      <c r="I3520"/>
      <c r="J3520"/>
    </row>
    <row r="3521" spans="1:10" x14ac:dyDescent="0.2">
      <c r="A3521" s="27"/>
      <c r="C3521"/>
      <c r="D3521"/>
      <c r="E3521"/>
      <c r="F3521"/>
      <c r="G3521"/>
      <c r="H3521"/>
      <c r="I3521"/>
      <c r="J3521"/>
    </row>
    <row r="3522" spans="1:10" x14ac:dyDescent="0.2">
      <c r="A3522" s="27"/>
      <c r="C3522"/>
      <c r="D3522"/>
      <c r="E3522"/>
      <c r="F3522"/>
      <c r="G3522"/>
      <c r="H3522"/>
      <c r="I3522"/>
      <c r="J3522"/>
    </row>
    <row r="3523" spans="1:10" x14ac:dyDescent="0.2">
      <c r="A3523" s="27"/>
      <c r="C3523"/>
      <c r="D3523"/>
      <c r="E3523"/>
      <c r="F3523"/>
      <c r="G3523"/>
      <c r="H3523"/>
      <c r="I3523"/>
      <c r="J3523"/>
    </row>
    <row r="3524" spans="1:10" x14ac:dyDescent="0.2">
      <c r="A3524" s="27"/>
      <c r="C3524"/>
      <c r="D3524"/>
      <c r="E3524"/>
      <c r="F3524"/>
      <c r="G3524"/>
      <c r="H3524"/>
      <c r="I3524"/>
      <c r="J3524"/>
    </row>
    <row r="3525" spans="1:10" x14ac:dyDescent="0.2">
      <c r="A3525" s="27"/>
      <c r="C3525"/>
      <c r="D3525"/>
      <c r="E3525"/>
      <c r="F3525"/>
      <c r="G3525"/>
      <c r="H3525"/>
      <c r="I3525"/>
      <c r="J3525"/>
    </row>
    <row r="3526" spans="1:10" x14ac:dyDescent="0.2">
      <c r="A3526" s="27"/>
      <c r="C3526"/>
      <c r="D3526"/>
      <c r="E3526"/>
      <c r="F3526"/>
      <c r="G3526"/>
      <c r="H3526"/>
      <c r="I3526"/>
      <c r="J3526"/>
    </row>
    <row r="3527" spans="1:10" x14ac:dyDescent="0.2">
      <c r="A3527" s="27"/>
      <c r="C3527"/>
      <c r="D3527"/>
      <c r="E3527"/>
      <c r="F3527"/>
      <c r="G3527"/>
      <c r="H3527"/>
      <c r="I3527"/>
      <c r="J3527"/>
    </row>
    <row r="3528" spans="1:10" x14ac:dyDescent="0.2">
      <c r="A3528" s="27"/>
      <c r="C3528"/>
      <c r="D3528"/>
      <c r="E3528"/>
      <c r="F3528"/>
      <c r="G3528"/>
      <c r="H3528"/>
      <c r="I3528"/>
      <c r="J3528"/>
    </row>
    <row r="3529" spans="1:10" x14ac:dyDescent="0.2">
      <c r="A3529" s="27"/>
      <c r="C3529"/>
      <c r="D3529"/>
      <c r="E3529"/>
      <c r="F3529"/>
      <c r="G3529"/>
      <c r="H3529"/>
      <c r="I3529"/>
      <c r="J3529"/>
    </row>
    <row r="3530" spans="1:10" x14ac:dyDescent="0.2">
      <c r="A3530" s="27"/>
      <c r="C3530"/>
      <c r="D3530"/>
      <c r="E3530"/>
      <c r="F3530"/>
      <c r="G3530"/>
      <c r="H3530"/>
      <c r="I3530"/>
      <c r="J3530"/>
    </row>
    <row r="3531" spans="1:10" x14ac:dyDescent="0.2">
      <c r="A3531" s="27"/>
      <c r="C3531"/>
      <c r="D3531"/>
      <c r="E3531"/>
      <c r="F3531"/>
      <c r="G3531"/>
      <c r="H3531"/>
      <c r="I3531"/>
      <c r="J3531"/>
    </row>
    <row r="3532" spans="1:10" x14ac:dyDescent="0.2">
      <c r="A3532" s="27"/>
      <c r="C3532"/>
      <c r="D3532"/>
      <c r="E3532"/>
      <c r="F3532"/>
      <c r="G3532"/>
      <c r="H3532"/>
      <c r="I3532"/>
      <c r="J3532"/>
    </row>
    <row r="3533" spans="1:10" x14ac:dyDescent="0.2">
      <c r="A3533" s="27"/>
      <c r="C3533"/>
      <c r="D3533"/>
      <c r="E3533"/>
      <c r="F3533"/>
      <c r="G3533"/>
      <c r="H3533"/>
      <c r="I3533"/>
      <c r="J3533"/>
    </row>
    <row r="3534" spans="1:10" x14ac:dyDescent="0.2">
      <c r="A3534" s="27"/>
      <c r="C3534"/>
      <c r="D3534"/>
      <c r="E3534"/>
      <c r="F3534"/>
      <c r="G3534"/>
      <c r="H3534"/>
      <c r="I3534"/>
      <c r="J3534"/>
    </row>
    <row r="3535" spans="1:10" x14ac:dyDescent="0.2">
      <c r="A3535" s="27"/>
      <c r="C3535"/>
      <c r="D3535"/>
      <c r="E3535"/>
      <c r="F3535"/>
      <c r="G3535"/>
      <c r="H3535"/>
      <c r="I3535"/>
      <c r="J3535"/>
    </row>
    <row r="3536" spans="1:10" x14ac:dyDescent="0.2">
      <c r="A3536" s="27"/>
      <c r="C3536"/>
      <c r="D3536"/>
      <c r="E3536"/>
      <c r="F3536"/>
      <c r="G3536"/>
      <c r="H3536"/>
      <c r="I3536"/>
      <c r="J3536"/>
    </row>
    <row r="3537" spans="1:10" x14ac:dyDescent="0.2">
      <c r="A3537" s="27"/>
      <c r="C3537"/>
      <c r="D3537"/>
      <c r="E3537"/>
      <c r="F3537"/>
      <c r="G3537"/>
      <c r="H3537"/>
      <c r="I3537"/>
      <c r="J3537"/>
    </row>
    <row r="3538" spans="1:10" x14ac:dyDescent="0.2">
      <c r="A3538" s="27"/>
      <c r="C3538"/>
      <c r="D3538"/>
      <c r="E3538"/>
      <c r="F3538"/>
      <c r="G3538"/>
      <c r="H3538"/>
      <c r="I3538"/>
      <c r="J3538"/>
    </row>
    <row r="3539" spans="1:10" x14ac:dyDescent="0.2">
      <c r="A3539" s="27"/>
      <c r="C3539"/>
      <c r="D3539"/>
      <c r="E3539"/>
      <c r="F3539"/>
      <c r="G3539"/>
      <c r="H3539"/>
      <c r="I3539"/>
      <c r="J3539"/>
    </row>
    <row r="3540" spans="1:10" x14ac:dyDescent="0.2">
      <c r="A3540" s="27"/>
      <c r="C3540"/>
      <c r="D3540"/>
      <c r="E3540"/>
      <c r="F3540"/>
      <c r="G3540"/>
      <c r="H3540"/>
      <c r="I3540"/>
      <c r="J3540"/>
    </row>
    <row r="3541" spans="1:10" x14ac:dyDescent="0.2">
      <c r="A3541" s="27"/>
      <c r="C3541"/>
      <c r="D3541"/>
      <c r="E3541"/>
      <c r="F3541"/>
      <c r="G3541"/>
      <c r="H3541"/>
      <c r="I3541"/>
      <c r="J3541"/>
    </row>
    <row r="3542" spans="1:10" x14ac:dyDescent="0.2">
      <c r="A3542" s="27"/>
      <c r="C3542"/>
      <c r="D3542"/>
      <c r="E3542"/>
      <c r="F3542"/>
      <c r="G3542"/>
      <c r="H3542"/>
      <c r="I3542"/>
      <c r="J3542"/>
    </row>
    <row r="3543" spans="1:10" x14ac:dyDescent="0.2">
      <c r="A3543" s="27"/>
      <c r="C3543"/>
      <c r="D3543"/>
      <c r="E3543"/>
      <c r="F3543"/>
      <c r="G3543"/>
      <c r="H3543"/>
      <c r="I3543"/>
      <c r="J3543"/>
    </row>
    <row r="3544" spans="1:10" x14ac:dyDescent="0.2">
      <c r="A3544" s="27"/>
      <c r="C3544"/>
      <c r="D3544"/>
      <c r="E3544"/>
      <c r="F3544"/>
      <c r="G3544"/>
      <c r="H3544"/>
      <c r="I3544"/>
      <c r="J3544"/>
    </row>
    <row r="3545" spans="1:10" x14ac:dyDescent="0.2">
      <c r="A3545" s="27"/>
      <c r="C3545"/>
      <c r="D3545"/>
      <c r="E3545"/>
      <c r="F3545"/>
      <c r="G3545"/>
      <c r="H3545"/>
      <c r="I3545"/>
      <c r="J3545"/>
    </row>
    <row r="3546" spans="1:10" x14ac:dyDescent="0.2">
      <c r="A3546" s="27"/>
      <c r="C3546"/>
      <c r="D3546"/>
      <c r="E3546"/>
      <c r="F3546"/>
      <c r="G3546"/>
      <c r="H3546"/>
      <c r="I3546"/>
      <c r="J3546"/>
    </row>
    <row r="3547" spans="1:10" x14ac:dyDescent="0.2">
      <c r="A3547" s="27"/>
      <c r="C3547"/>
      <c r="D3547"/>
      <c r="E3547"/>
      <c r="F3547"/>
      <c r="G3547"/>
      <c r="H3547"/>
      <c r="I3547"/>
      <c r="J3547"/>
    </row>
    <row r="3548" spans="1:10" x14ac:dyDescent="0.2">
      <c r="A3548" s="27"/>
      <c r="C3548"/>
      <c r="D3548"/>
      <c r="E3548"/>
      <c r="F3548"/>
      <c r="G3548"/>
      <c r="H3548"/>
      <c r="I3548"/>
      <c r="J3548"/>
    </row>
    <row r="3549" spans="1:10" x14ac:dyDescent="0.2">
      <c r="A3549" s="27"/>
      <c r="C3549"/>
      <c r="D3549"/>
      <c r="E3549"/>
      <c r="F3549"/>
      <c r="G3549"/>
      <c r="H3549"/>
      <c r="I3549"/>
      <c r="J3549"/>
    </row>
    <row r="3550" spans="1:10" x14ac:dyDescent="0.2">
      <c r="A3550" s="27"/>
      <c r="C3550"/>
      <c r="D3550"/>
      <c r="E3550"/>
      <c r="F3550"/>
      <c r="G3550"/>
      <c r="H3550"/>
      <c r="I3550"/>
      <c r="J3550"/>
    </row>
    <row r="3551" spans="1:10" x14ac:dyDescent="0.2">
      <c r="A3551" s="27"/>
      <c r="C3551"/>
      <c r="D3551"/>
      <c r="E3551"/>
      <c r="F3551"/>
      <c r="G3551"/>
      <c r="H3551"/>
      <c r="I3551"/>
      <c r="J3551"/>
    </row>
    <row r="3552" spans="1:10" x14ac:dyDescent="0.2">
      <c r="A3552" s="27"/>
      <c r="C3552"/>
      <c r="D3552"/>
      <c r="E3552"/>
      <c r="F3552"/>
      <c r="G3552"/>
      <c r="H3552"/>
      <c r="I3552"/>
      <c r="J3552"/>
    </row>
    <row r="3553" spans="1:10" x14ac:dyDescent="0.2">
      <c r="A3553" s="27"/>
      <c r="C3553"/>
      <c r="D3553"/>
      <c r="E3553"/>
      <c r="F3553"/>
      <c r="G3553"/>
      <c r="H3553"/>
      <c r="I3553"/>
      <c r="J3553"/>
    </row>
    <row r="3554" spans="1:10" x14ac:dyDescent="0.2">
      <c r="A3554" s="27"/>
      <c r="C3554"/>
      <c r="D3554"/>
      <c r="E3554"/>
      <c r="F3554"/>
      <c r="G3554"/>
      <c r="H3554"/>
      <c r="I3554"/>
      <c r="J3554"/>
    </row>
    <row r="3555" spans="1:10" x14ac:dyDescent="0.2">
      <c r="A3555" s="27"/>
      <c r="C3555"/>
      <c r="D3555"/>
      <c r="E3555"/>
      <c r="F3555"/>
      <c r="G3555"/>
      <c r="H3555"/>
      <c r="I3555"/>
      <c r="J3555"/>
    </row>
    <row r="3556" spans="1:10" x14ac:dyDescent="0.2">
      <c r="A3556" s="27"/>
      <c r="C3556"/>
      <c r="D3556"/>
      <c r="E3556"/>
      <c r="F3556"/>
      <c r="G3556"/>
      <c r="H3556"/>
      <c r="I3556"/>
      <c r="J3556"/>
    </row>
    <row r="3557" spans="1:10" x14ac:dyDescent="0.2">
      <c r="A3557" s="27"/>
      <c r="C3557"/>
      <c r="D3557"/>
      <c r="E3557"/>
      <c r="F3557"/>
      <c r="G3557"/>
      <c r="H3557"/>
      <c r="I3557"/>
      <c r="J3557"/>
    </row>
    <row r="3558" spans="1:10" x14ac:dyDescent="0.2">
      <c r="A3558" s="27"/>
      <c r="C3558"/>
      <c r="D3558"/>
      <c r="E3558"/>
      <c r="F3558"/>
      <c r="G3558"/>
      <c r="H3558"/>
      <c r="I3558"/>
      <c r="J3558"/>
    </row>
    <row r="3559" spans="1:10" x14ac:dyDescent="0.2">
      <c r="A3559" s="27"/>
      <c r="C3559"/>
      <c r="D3559"/>
      <c r="E3559"/>
      <c r="F3559"/>
      <c r="G3559"/>
      <c r="H3559"/>
      <c r="I3559"/>
      <c r="J3559"/>
    </row>
    <row r="3560" spans="1:10" x14ac:dyDescent="0.2">
      <c r="A3560" s="27"/>
      <c r="C3560"/>
      <c r="D3560"/>
      <c r="E3560"/>
      <c r="F3560"/>
      <c r="G3560"/>
      <c r="H3560"/>
      <c r="I3560"/>
      <c r="J3560"/>
    </row>
    <row r="3561" spans="1:10" x14ac:dyDescent="0.2">
      <c r="A3561" s="27"/>
      <c r="C3561"/>
      <c r="D3561"/>
      <c r="E3561"/>
      <c r="F3561"/>
      <c r="G3561"/>
      <c r="H3561"/>
      <c r="I3561"/>
      <c r="J3561"/>
    </row>
    <row r="3562" spans="1:10" x14ac:dyDescent="0.2">
      <c r="A3562" s="27"/>
      <c r="C3562"/>
      <c r="D3562"/>
      <c r="E3562"/>
      <c r="F3562"/>
      <c r="G3562"/>
      <c r="H3562"/>
      <c r="I3562"/>
      <c r="J3562"/>
    </row>
    <row r="3563" spans="1:10" x14ac:dyDescent="0.2">
      <c r="A3563" s="27"/>
      <c r="C3563"/>
      <c r="D3563"/>
      <c r="E3563"/>
      <c r="F3563"/>
      <c r="G3563"/>
      <c r="H3563"/>
      <c r="I3563"/>
      <c r="J3563"/>
    </row>
    <row r="3564" spans="1:10" x14ac:dyDescent="0.2">
      <c r="A3564" s="27"/>
      <c r="C3564"/>
      <c r="D3564"/>
      <c r="E3564"/>
      <c r="F3564"/>
      <c r="G3564"/>
      <c r="H3564"/>
      <c r="I3564"/>
      <c r="J3564"/>
    </row>
    <row r="3565" spans="1:10" x14ac:dyDescent="0.2">
      <c r="A3565" s="27"/>
      <c r="C3565"/>
      <c r="D3565"/>
      <c r="E3565"/>
      <c r="F3565"/>
      <c r="G3565"/>
      <c r="H3565"/>
      <c r="I3565"/>
      <c r="J3565"/>
    </row>
    <row r="3566" spans="1:10" x14ac:dyDescent="0.2">
      <c r="A3566" s="27"/>
      <c r="C3566"/>
      <c r="D3566"/>
      <c r="E3566"/>
      <c r="F3566"/>
      <c r="G3566"/>
      <c r="H3566"/>
      <c r="I3566"/>
      <c r="J3566"/>
    </row>
    <row r="3567" spans="1:10" x14ac:dyDescent="0.2">
      <c r="A3567" s="27"/>
      <c r="C3567"/>
      <c r="D3567"/>
      <c r="E3567"/>
      <c r="F3567"/>
      <c r="G3567"/>
      <c r="H3567"/>
      <c r="I3567"/>
      <c r="J3567"/>
    </row>
    <row r="3568" spans="1:10" x14ac:dyDescent="0.2">
      <c r="A3568" s="27"/>
      <c r="C3568"/>
      <c r="D3568"/>
      <c r="E3568"/>
      <c r="F3568"/>
      <c r="G3568"/>
      <c r="H3568"/>
      <c r="I3568"/>
      <c r="J3568"/>
    </row>
    <row r="3569" spans="1:10" x14ac:dyDescent="0.2">
      <c r="A3569" s="27"/>
      <c r="C3569"/>
      <c r="D3569"/>
      <c r="E3569"/>
      <c r="F3569"/>
      <c r="G3569"/>
      <c r="H3569"/>
      <c r="I3569"/>
      <c r="J3569"/>
    </row>
    <row r="3570" spans="1:10" x14ac:dyDescent="0.2">
      <c r="A3570" s="27"/>
      <c r="C3570"/>
      <c r="D3570"/>
      <c r="E3570"/>
      <c r="F3570"/>
      <c r="G3570"/>
      <c r="H3570"/>
      <c r="I3570"/>
      <c r="J3570"/>
    </row>
    <row r="3571" spans="1:10" x14ac:dyDescent="0.2">
      <c r="A3571" s="27"/>
      <c r="C3571"/>
      <c r="D3571"/>
      <c r="E3571"/>
      <c r="F3571"/>
      <c r="G3571"/>
      <c r="H3571"/>
      <c r="I3571"/>
      <c r="J3571"/>
    </row>
    <row r="3572" spans="1:10" x14ac:dyDescent="0.2">
      <c r="A3572" s="27"/>
      <c r="C3572"/>
      <c r="D3572"/>
      <c r="E3572"/>
      <c r="F3572"/>
      <c r="G3572"/>
      <c r="H3572"/>
      <c r="I3572"/>
      <c r="J3572"/>
    </row>
    <row r="3573" spans="1:10" x14ac:dyDescent="0.2">
      <c r="A3573" s="27"/>
      <c r="C3573"/>
      <c r="D3573"/>
      <c r="E3573"/>
      <c r="F3573"/>
      <c r="G3573"/>
      <c r="H3573"/>
      <c r="I3573"/>
      <c r="J3573"/>
    </row>
    <row r="3574" spans="1:10" x14ac:dyDescent="0.2">
      <c r="A3574" s="27"/>
      <c r="C3574"/>
      <c r="D3574"/>
      <c r="E3574"/>
      <c r="F3574"/>
      <c r="G3574"/>
      <c r="H3574"/>
      <c r="I3574"/>
      <c r="J3574"/>
    </row>
    <row r="3575" spans="1:10" x14ac:dyDescent="0.2">
      <c r="A3575" s="27"/>
      <c r="C3575"/>
      <c r="D3575"/>
      <c r="E3575"/>
      <c r="F3575"/>
      <c r="G3575"/>
      <c r="H3575"/>
      <c r="I3575"/>
      <c r="J3575"/>
    </row>
    <row r="3576" spans="1:10" x14ac:dyDescent="0.2">
      <c r="A3576" s="27"/>
      <c r="C3576"/>
      <c r="D3576"/>
      <c r="E3576"/>
      <c r="F3576"/>
      <c r="G3576"/>
      <c r="H3576"/>
      <c r="I3576"/>
      <c r="J3576"/>
    </row>
    <row r="3577" spans="1:10" x14ac:dyDescent="0.2">
      <c r="A3577" s="27"/>
      <c r="C3577"/>
      <c r="D3577"/>
      <c r="E3577"/>
      <c r="F3577"/>
      <c r="G3577"/>
      <c r="H3577"/>
      <c r="I3577"/>
      <c r="J3577"/>
    </row>
    <row r="3578" spans="1:10" x14ac:dyDescent="0.2">
      <c r="A3578" s="27"/>
      <c r="C3578"/>
      <c r="D3578"/>
      <c r="E3578"/>
      <c r="F3578"/>
      <c r="G3578"/>
      <c r="H3578"/>
      <c r="I3578"/>
      <c r="J3578"/>
    </row>
    <row r="3579" spans="1:10" x14ac:dyDescent="0.2">
      <c r="A3579" s="27"/>
      <c r="C3579"/>
      <c r="D3579"/>
      <c r="E3579"/>
      <c r="F3579"/>
      <c r="G3579"/>
      <c r="H3579"/>
      <c r="I3579"/>
      <c r="J3579"/>
    </row>
    <row r="3580" spans="1:10" x14ac:dyDescent="0.2">
      <c r="A3580" s="27"/>
      <c r="C3580"/>
      <c r="D3580"/>
      <c r="E3580"/>
      <c r="F3580"/>
      <c r="G3580"/>
      <c r="H3580"/>
      <c r="I3580"/>
      <c r="J3580"/>
    </row>
    <row r="3581" spans="1:10" x14ac:dyDescent="0.2">
      <c r="A3581" s="27"/>
      <c r="C3581"/>
      <c r="D3581"/>
      <c r="E3581"/>
      <c r="F3581"/>
      <c r="G3581"/>
      <c r="H3581"/>
      <c r="I3581"/>
      <c r="J3581"/>
    </row>
    <row r="3582" spans="1:10" x14ac:dyDescent="0.2">
      <c r="A3582" s="27"/>
      <c r="C3582"/>
      <c r="D3582"/>
      <c r="E3582"/>
      <c r="F3582"/>
      <c r="G3582"/>
      <c r="H3582"/>
      <c r="I3582"/>
      <c r="J3582"/>
    </row>
    <row r="3583" spans="1:10" x14ac:dyDescent="0.2">
      <c r="A3583" s="27"/>
      <c r="C3583"/>
      <c r="D3583"/>
      <c r="E3583"/>
      <c r="F3583"/>
      <c r="G3583"/>
      <c r="H3583"/>
      <c r="I3583"/>
      <c r="J3583"/>
    </row>
    <row r="3584" spans="1:10" x14ac:dyDescent="0.2">
      <c r="A3584" s="27"/>
      <c r="C3584"/>
      <c r="D3584"/>
      <c r="E3584"/>
      <c r="F3584"/>
      <c r="G3584"/>
      <c r="H3584"/>
      <c r="I3584"/>
      <c r="J3584"/>
    </row>
    <row r="3585" spans="1:10" x14ac:dyDescent="0.2">
      <c r="A3585" s="27"/>
      <c r="C3585"/>
      <c r="D3585"/>
      <c r="E3585"/>
      <c r="F3585"/>
      <c r="G3585"/>
      <c r="H3585"/>
      <c r="I3585"/>
      <c r="J3585"/>
    </row>
    <row r="3586" spans="1:10" x14ac:dyDescent="0.2">
      <c r="A3586" s="27"/>
      <c r="C3586"/>
      <c r="D3586"/>
      <c r="E3586"/>
      <c r="F3586"/>
      <c r="G3586"/>
      <c r="H3586"/>
      <c r="I3586"/>
      <c r="J3586"/>
    </row>
    <row r="3587" spans="1:10" x14ac:dyDescent="0.2">
      <c r="A3587" s="27"/>
      <c r="C3587"/>
      <c r="D3587"/>
      <c r="E3587"/>
      <c r="F3587"/>
      <c r="G3587"/>
      <c r="H3587"/>
      <c r="I3587"/>
      <c r="J3587"/>
    </row>
    <row r="3588" spans="1:10" x14ac:dyDescent="0.2">
      <c r="A3588" s="27"/>
      <c r="C3588"/>
      <c r="D3588"/>
      <c r="E3588"/>
      <c r="F3588"/>
      <c r="G3588"/>
      <c r="H3588"/>
      <c r="I3588"/>
      <c r="J3588"/>
    </row>
    <row r="3589" spans="1:10" x14ac:dyDescent="0.2">
      <c r="A3589" s="27"/>
      <c r="C3589"/>
      <c r="D3589"/>
      <c r="E3589"/>
      <c r="F3589"/>
      <c r="G3589"/>
      <c r="H3589"/>
      <c r="I3589"/>
      <c r="J3589"/>
    </row>
    <row r="3590" spans="1:10" x14ac:dyDescent="0.2">
      <c r="A3590" s="27"/>
      <c r="C3590"/>
      <c r="D3590"/>
      <c r="E3590"/>
      <c r="F3590"/>
      <c r="G3590"/>
      <c r="H3590"/>
      <c r="I3590"/>
      <c r="J3590"/>
    </row>
    <row r="3591" spans="1:10" x14ac:dyDescent="0.2">
      <c r="A3591" s="27"/>
      <c r="C3591"/>
      <c r="D3591"/>
      <c r="E3591"/>
      <c r="F3591"/>
      <c r="G3591"/>
      <c r="H3591"/>
      <c r="I3591"/>
      <c r="J3591"/>
    </row>
    <row r="3592" spans="1:10" x14ac:dyDescent="0.2">
      <c r="A3592" s="27"/>
      <c r="C3592"/>
      <c r="D3592"/>
      <c r="E3592"/>
      <c r="F3592"/>
      <c r="G3592"/>
      <c r="H3592"/>
      <c r="I3592"/>
      <c r="J3592"/>
    </row>
    <row r="3593" spans="1:10" x14ac:dyDescent="0.2">
      <c r="A3593" s="27"/>
      <c r="C3593"/>
      <c r="D3593"/>
      <c r="E3593"/>
      <c r="F3593"/>
      <c r="G3593"/>
      <c r="H3593"/>
      <c r="I3593"/>
      <c r="J3593"/>
    </row>
    <row r="3594" spans="1:10" x14ac:dyDescent="0.2">
      <c r="A3594" s="27"/>
      <c r="C3594"/>
      <c r="D3594"/>
      <c r="E3594"/>
      <c r="F3594"/>
      <c r="G3594"/>
      <c r="H3594"/>
      <c r="I3594"/>
      <c r="J3594"/>
    </row>
    <row r="3595" spans="1:10" x14ac:dyDescent="0.2">
      <c r="A3595" s="27"/>
      <c r="C3595"/>
      <c r="D3595"/>
      <c r="E3595"/>
      <c r="F3595"/>
      <c r="G3595"/>
      <c r="H3595"/>
      <c r="I3595"/>
      <c r="J3595"/>
    </row>
    <row r="3596" spans="1:10" x14ac:dyDescent="0.2">
      <c r="A3596" s="27"/>
      <c r="C3596"/>
      <c r="D3596"/>
      <c r="E3596"/>
      <c r="F3596"/>
      <c r="G3596"/>
      <c r="H3596"/>
      <c r="I3596"/>
      <c r="J3596"/>
    </row>
    <row r="3597" spans="1:10" x14ac:dyDescent="0.2">
      <c r="A3597" s="27"/>
      <c r="C3597"/>
      <c r="D3597"/>
      <c r="E3597"/>
      <c r="F3597"/>
      <c r="G3597"/>
      <c r="H3597"/>
      <c r="I3597"/>
      <c r="J3597"/>
    </row>
    <row r="3598" spans="1:10" x14ac:dyDescent="0.2">
      <c r="A3598" s="27"/>
      <c r="C3598"/>
      <c r="D3598"/>
      <c r="E3598"/>
      <c r="F3598"/>
      <c r="G3598"/>
      <c r="H3598"/>
      <c r="I3598"/>
      <c r="J3598"/>
    </row>
    <row r="3599" spans="1:10" x14ac:dyDescent="0.2">
      <c r="A3599" s="27"/>
      <c r="C3599"/>
      <c r="D3599"/>
      <c r="E3599"/>
      <c r="F3599"/>
      <c r="G3599"/>
      <c r="H3599"/>
      <c r="I3599"/>
      <c r="J3599"/>
    </row>
    <row r="3600" spans="1:10" x14ac:dyDescent="0.2">
      <c r="A3600" s="27"/>
      <c r="C3600"/>
      <c r="D3600"/>
      <c r="E3600"/>
      <c r="F3600"/>
      <c r="G3600"/>
      <c r="H3600"/>
      <c r="I3600"/>
      <c r="J3600"/>
    </row>
    <row r="3601" spans="1:10" x14ac:dyDescent="0.2">
      <c r="A3601" s="27"/>
      <c r="C3601"/>
      <c r="D3601"/>
      <c r="E3601"/>
      <c r="F3601"/>
      <c r="G3601"/>
      <c r="H3601"/>
      <c r="I3601"/>
      <c r="J3601"/>
    </row>
    <row r="3602" spans="1:10" x14ac:dyDescent="0.2">
      <c r="A3602" s="27"/>
      <c r="C3602"/>
      <c r="D3602"/>
      <c r="E3602"/>
      <c r="F3602"/>
      <c r="G3602"/>
      <c r="H3602"/>
      <c r="I3602"/>
      <c r="J3602"/>
    </row>
    <row r="3603" spans="1:10" x14ac:dyDescent="0.2">
      <c r="A3603" s="27"/>
      <c r="C3603"/>
      <c r="D3603"/>
      <c r="E3603"/>
      <c r="F3603"/>
      <c r="G3603"/>
      <c r="H3603"/>
      <c r="I3603"/>
      <c r="J3603"/>
    </row>
    <row r="3604" spans="1:10" x14ac:dyDescent="0.2">
      <c r="A3604" s="27"/>
      <c r="C3604"/>
      <c r="D3604"/>
      <c r="E3604"/>
      <c r="F3604"/>
      <c r="G3604"/>
      <c r="H3604"/>
      <c r="I3604"/>
      <c r="J3604"/>
    </row>
    <row r="3605" spans="1:10" x14ac:dyDescent="0.2">
      <c r="A3605" s="27"/>
      <c r="C3605"/>
      <c r="D3605"/>
      <c r="E3605"/>
      <c r="F3605"/>
      <c r="G3605"/>
      <c r="H3605"/>
      <c r="I3605"/>
      <c r="J3605"/>
    </row>
    <row r="3606" spans="1:10" x14ac:dyDescent="0.2">
      <c r="A3606" s="27"/>
      <c r="C3606"/>
      <c r="D3606"/>
      <c r="E3606"/>
      <c r="F3606"/>
      <c r="G3606"/>
      <c r="H3606"/>
      <c r="I3606"/>
      <c r="J3606"/>
    </row>
    <row r="3607" spans="1:10" x14ac:dyDescent="0.2">
      <c r="A3607" s="27"/>
      <c r="C3607"/>
      <c r="D3607"/>
      <c r="E3607"/>
      <c r="F3607"/>
      <c r="G3607"/>
      <c r="H3607"/>
      <c r="I3607"/>
      <c r="J3607"/>
    </row>
    <row r="3608" spans="1:10" x14ac:dyDescent="0.2">
      <c r="A3608" s="27"/>
      <c r="C3608"/>
      <c r="D3608"/>
      <c r="E3608"/>
      <c r="F3608"/>
      <c r="G3608"/>
      <c r="H3608"/>
      <c r="I3608"/>
      <c r="J3608"/>
    </row>
    <row r="3609" spans="1:10" x14ac:dyDescent="0.2">
      <c r="A3609" s="27"/>
      <c r="C3609"/>
      <c r="D3609"/>
      <c r="E3609"/>
      <c r="F3609"/>
      <c r="G3609"/>
      <c r="H3609"/>
      <c r="I3609"/>
      <c r="J3609"/>
    </row>
    <row r="3610" spans="1:10" x14ac:dyDescent="0.2">
      <c r="A3610" s="27"/>
      <c r="C3610"/>
      <c r="D3610"/>
      <c r="E3610"/>
      <c r="F3610"/>
      <c r="G3610"/>
      <c r="H3610"/>
      <c r="I3610"/>
      <c r="J3610"/>
    </row>
    <row r="3611" spans="1:10" x14ac:dyDescent="0.2">
      <c r="A3611" s="27"/>
      <c r="C3611"/>
      <c r="D3611"/>
      <c r="E3611"/>
      <c r="F3611"/>
      <c r="G3611"/>
      <c r="H3611"/>
      <c r="I3611"/>
      <c r="J3611"/>
    </row>
    <row r="3612" spans="1:10" x14ac:dyDescent="0.2">
      <c r="A3612" s="27"/>
      <c r="C3612"/>
      <c r="D3612"/>
      <c r="E3612"/>
      <c r="F3612"/>
      <c r="G3612"/>
      <c r="H3612"/>
      <c r="I3612"/>
      <c r="J3612"/>
    </row>
    <row r="3613" spans="1:10" x14ac:dyDescent="0.2">
      <c r="A3613" s="27"/>
      <c r="C3613"/>
      <c r="D3613"/>
      <c r="E3613"/>
      <c r="F3613"/>
      <c r="G3613"/>
      <c r="H3613"/>
      <c r="I3613"/>
      <c r="J3613"/>
    </row>
    <row r="3614" spans="1:10" x14ac:dyDescent="0.2">
      <c r="A3614" s="27"/>
      <c r="C3614"/>
      <c r="D3614"/>
      <c r="E3614"/>
      <c r="F3614"/>
      <c r="G3614"/>
      <c r="H3614"/>
      <c r="I3614"/>
      <c r="J3614"/>
    </row>
    <row r="3615" spans="1:10" x14ac:dyDescent="0.2">
      <c r="A3615" s="27"/>
      <c r="C3615"/>
      <c r="D3615"/>
      <c r="E3615"/>
      <c r="F3615"/>
      <c r="G3615"/>
      <c r="H3615"/>
      <c r="I3615"/>
      <c r="J3615"/>
    </row>
    <row r="3616" spans="1:10" x14ac:dyDescent="0.2">
      <c r="A3616" s="27"/>
      <c r="C3616"/>
      <c r="D3616"/>
      <c r="E3616"/>
      <c r="F3616"/>
      <c r="G3616"/>
      <c r="H3616"/>
      <c r="I3616"/>
      <c r="J3616"/>
    </row>
    <row r="3617" spans="1:10" x14ac:dyDescent="0.2">
      <c r="A3617" s="27"/>
      <c r="C3617"/>
      <c r="D3617"/>
      <c r="E3617"/>
      <c r="F3617"/>
      <c r="G3617"/>
      <c r="H3617"/>
      <c r="I3617"/>
      <c r="J3617"/>
    </row>
    <row r="3618" spans="1:10" x14ac:dyDescent="0.2">
      <c r="A3618" s="27"/>
      <c r="C3618"/>
      <c r="D3618"/>
      <c r="E3618"/>
      <c r="F3618"/>
      <c r="G3618"/>
      <c r="H3618"/>
      <c r="I3618"/>
      <c r="J3618"/>
    </row>
    <row r="3619" spans="1:10" x14ac:dyDescent="0.2">
      <c r="A3619" s="27"/>
      <c r="C3619"/>
      <c r="D3619"/>
      <c r="E3619"/>
      <c r="F3619"/>
      <c r="G3619"/>
      <c r="H3619"/>
      <c r="I3619"/>
      <c r="J3619"/>
    </row>
    <row r="3620" spans="1:10" x14ac:dyDescent="0.2">
      <c r="A3620" s="27"/>
      <c r="C3620"/>
      <c r="D3620"/>
      <c r="E3620"/>
      <c r="F3620"/>
      <c r="G3620"/>
      <c r="H3620"/>
      <c r="I3620"/>
      <c r="J3620"/>
    </row>
    <row r="3621" spans="1:10" x14ac:dyDescent="0.2">
      <c r="A3621" s="27"/>
      <c r="C3621"/>
      <c r="D3621"/>
      <c r="E3621"/>
      <c r="F3621"/>
      <c r="G3621"/>
      <c r="H3621"/>
      <c r="I3621"/>
      <c r="J3621"/>
    </row>
    <row r="3622" spans="1:10" x14ac:dyDescent="0.2">
      <c r="A3622" s="27"/>
      <c r="C3622"/>
      <c r="D3622"/>
      <c r="E3622"/>
      <c r="F3622"/>
      <c r="G3622"/>
      <c r="H3622"/>
      <c r="I3622"/>
      <c r="J3622"/>
    </row>
    <row r="3623" spans="1:10" x14ac:dyDescent="0.2">
      <c r="A3623" s="27"/>
      <c r="C3623"/>
      <c r="D3623"/>
      <c r="E3623"/>
      <c r="F3623"/>
      <c r="G3623"/>
      <c r="H3623"/>
      <c r="I3623"/>
      <c r="J3623"/>
    </row>
    <row r="3624" spans="1:10" x14ac:dyDescent="0.2">
      <c r="A3624" s="27"/>
      <c r="C3624"/>
      <c r="D3624"/>
      <c r="E3624"/>
      <c r="F3624"/>
      <c r="G3624"/>
      <c r="H3624"/>
      <c r="I3624"/>
      <c r="J3624"/>
    </row>
    <row r="3625" spans="1:10" x14ac:dyDescent="0.2">
      <c r="A3625" s="27"/>
      <c r="C3625"/>
      <c r="D3625"/>
      <c r="E3625"/>
      <c r="F3625"/>
      <c r="G3625"/>
      <c r="H3625"/>
      <c r="I3625"/>
      <c r="J3625"/>
    </row>
    <row r="3626" spans="1:10" x14ac:dyDescent="0.2">
      <c r="A3626" s="27"/>
      <c r="C3626"/>
      <c r="D3626"/>
      <c r="E3626"/>
      <c r="F3626"/>
      <c r="G3626"/>
      <c r="H3626"/>
      <c r="I3626"/>
      <c r="J3626"/>
    </row>
    <row r="3627" spans="1:10" x14ac:dyDescent="0.2">
      <c r="A3627" s="27"/>
      <c r="C3627"/>
      <c r="D3627"/>
      <c r="E3627"/>
      <c r="F3627"/>
      <c r="G3627"/>
      <c r="H3627"/>
      <c r="I3627"/>
      <c r="J3627"/>
    </row>
    <row r="3628" spans="1:10" x14ac:dyDescent="0.2">
      <c r="A3628" s="27"/>
      <c r="C3628"/>
      <c r="D3628"/>
      <c r="E3628"/>
      <c r="F3628"/>
      <c r="G3628"/>
      <c r="H3628"/>
      <c r="I3628"/>
      <c r="J3628"/>
    </row>
    <row r="3629" spans="1:10" x14ac:dyDescent="0.2">
      <c r="A3629" s="27"/>
      <c r="C3629"/>
      <c r="D3629"/>
      <c r="E3629"/>
      <c r="F3629"/>
      <c r="G3629"/>
      <c r="H3629"/>
      <c r="I3629"/>
      <c r="J3629"/>
    </row>
    <row r="3630" spans="1:10" x14ac:dyDescent="0.2">
      <c r="A3630" s="27"/>
      <c r="C3630"/>
      <c r="D3630"/>
      <c r="E3630"/>
      <c r="F3630"/>
      <c r="G3630"/>
      <c r="H3630"/>
      <c r="I3630"/>
      <c r="J3630"/>
    </row>
    <row r="3631" spans="1:10" x14ac:dyDescent="0.2">
      <c r="A3631" s="27"/>
      <c r="C3631"/>
      <c r="D3631"/>
      <c r="E3631"/>
      <c r="F3631"/>
      <c r="G3631"/>
      <c r="H3631"/>
      <c r="I3631"/>
      <c r="J3631"/>
    </row>
    <row r="3632" spans="1:10" x14ac:dyDescent="0.2">
      <c r="A3632" s="27"/>
      <c r="C3632"/>
      <c r="D3632"/>
      <c r="E3632"/>
      <c r="F3632"/>
      <c r="G3632"/>
      <c r="H3632"/>
      <c r="I3632"/>
      <c r="J3632"/>
    </row>
    <row r="3633" spans="1:10" x14ac:dyDescent="0.2">
      <c r="A3633" s="27"/>
      <c r="C3633"/>
      <c r="D3633"/>
      <c r="E3633"/>
      <c r="F3633"/>
      <c r="G3633"/>
      <c r="H3633"/>
      <c r="I3633"/>
      <c r="J3633"/>
    </row>
    <row r="3634" spans="1:10" x14ac:dyDescent="0.2">
      <c r="A3634" s="27"/>
      <c r="C3634"/>
      <c r="D3634"/>
      <c r="E3634"/>
      <c r="F3634"/>
      <c r="G3634"/>
      <c r="H3634"/>
      <c r="I3634"/>
      <c r="J3634"/>
    </row>
    <row r="3635" spans="1:10" x14ac:dyDescent="0.2">
      <c r="A3635" s="27"/>
      <c r="C3635"/>
      <c r="D3635"/>
      <c r="E3635"/>
      <c r="F3635"/>
      <c r="G3635"/>
      <c r="H3635"/>
      <c r="I3635"/>
      <c r="J3635"/>
    </row>
    <row r="3636" spans="1:10" x14ac:dyDescent="0.2">
      <c r="A3636" s="27"/>
      <c r="C3636"/>
      <c r="D3636"/>
      <c r="E3636"/>
      <c r="F3636"/>
      <c r="G3636"/>
      <c r="H3636"/>
      <c r="I3636"/>
      <c r="J3636"/>
    </row>
    <row r="3637" spans="1:10" x14ac:dyDescent="0.2">
      <c r="A3637" s="27"/>
      <c r="C3637"/>
      <c r="D3637"/>
      <c r="E3637"/>
      <c r="F3637"/>
      <c r="G3637"/>
      <c r="H3637"/>
      <c r="I3637"/>
      <c r="J3637"/>
    </row>
    <row r="3638" spans="1:10" x14ac:dyDescent="0.2">
      <c r="A3638" s="27"/>
      <c r="C3638"/>
      <c r="D3638"/>
      <c r="E3638"/>
      <c r="F3638"/>
      <c r="G3638"/>
      <c r="H3638"/>
      <c r="I3638"/>
      <c r="J3638"/>
    </row>
    <row r="3639" spans="1:10" x14ac:dyDescent="0.2">
      <c r="A3639" s="27"/>
      <c r="C3639"/>
      <c r="D3639"/>
      <c r="E3639"/>
      <c r="F3639"/>
      <c r="G3639"/>
      <c r="H3639"/>
      <c r="I3639"/>
      <c r="J3639"/>
    </row>
    <row r="3640" spans="1:10" x14ac:dyDescent="0.2">
      <c r="A3640" s="27"/>
      <c r="C3640"/>
      <c r="D3640"/>
      <c r="E3640"/>
      <c r="F3640"/>
      <c r="G3640"/>
      <c r="H3640"/>
      <c r="I3640"/>
      <c r="J3640"/>
    </row>
    <row r="3641" spans="1:10" x14ac:dyDescent="0.2">
      <c r="A3641" s="27"/>
      <c r="C3641"/>
      <c r="D3641"/>
      <c r="E3641"/>
      <c r="F3641"/>
      <c r="G3641"/>
      <c r="H3641"/>
      <c r="I3641"/>
      <c r="J3641"/>
    </row>
    <row r="3642" spans="1:10" x14ac:dyDescent="0.2">
      <c r="A3642" s="27"/>
      <c r="C3642"/>
      <c r="D3642"/>
      <c r="E3642"/>
      <c r="F3642"/>
      <c r="G3642"/>
      <c r="H3642"/>
      <c r="I3642"/>
      <c r="J3642"/>
    </row>
    <row r="3643" spans="1:10" x14ac:dyDescent="0.2">
      <c r="A3643" s="27"/>
      <c r="C3643"/>
      <c r="D3643"/>
      <c r="E3643"/>
      <c r="F3643"/>
      <c r="G3643"/>
      <c r="H3643"/>
      <c r="I3643"/>
      <c r="J3643"/>
    </row>
    <row r="3644" spans="1:10" x14ac:dyDescent="0.2">
      <c r="A3644" s="27"/>
      <c r="C3644"/>
      <c r="D3644"/>
      <c r="E3644"/>
      <c r="F3644"/>
      <c r="G3644"/>
      <c r="H3644"/>
      <c r="I3644"/>
      <c r="J3644"/>
    </row>
    <row r="3645" spans="1:10" x14ac:dyDescent="0.2">
      <c r="A3645" s="27"/>
      <c r="C3645"/>
      <c r="D3645"/>
      <c r="E3645"/>
      <c r="F3645"/>
      <c r="G3645"/>
      <c r="H3645"/>
      <c r="I3645"/>
      <c r="J3645"/>
    </row>
  </sheetData>
  <mergeCells count="14">
    <mergeCell ref="I4:I6"/>
    <mergeCell ref="J4:J6"/>
    <mergeCell ref="A5:A6"/>
    <mergeCell ref="B5:B6"/>
    <mergeCell ref="B1:H1"/>
    <mergeCell ref="B2:H2"/>
    <mergeCell ref="B3:H3"/>
    <mergeCell ref="A4:B4"/>
    <mergeCell ref="C4:C6"/>
    <mergeCell ref="D4:D6"/>
    <mergeCell ref="E4:E6"/>
    <mergeCell ref="F4:F6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TODA</vt:lpstr>
      <vt:lpstr>ING</vt:lpstr>
      <vt:lpstr>TODA!Print_Titles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2019-02-13T15:25:22Z</cp:lastPrinted>
  <dcterms:created xsi:type="dcterms:W3CDTF">1999-06-19T04:42:34Z</dcterms:created>
  <dcterms:modified xsi:type="dcterms:W3CDTF">2019-02-14T17:06:25Z</dcterms:modified>
</cp:coreProperties>
</file>