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B95BCE25-27EC-4823-B45D-08BCD900C869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<sst xmlns="http://schemas.openxmlformats.org/spreadsheetml/2006/main" count="3341" uniqueCount="2396">
  <si>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</si>
  <si>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</si>
  <si>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</si>
  <si>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</si>
  <si>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</si>
  <si>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</si>
  <si>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</si>
  <si>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</si>
  <si>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</si>
  <si>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</si>
  <si>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</si>
  <si>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</si>
  <si>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</si>
  <si>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</si>
  <si>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</si>
  <si>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</si>
  <si>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</si>
  <si>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</si>
  <si>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</si>
  <si>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</si>
  <si>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</si>
  <si>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</si>
  <si>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</si>
  <si>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</si>
  <si>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</si>
  <si>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</si>
  <si>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</si>
  <si>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</si>
  <si>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</si>
  <si>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</si>
  <si>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</si>
  <si>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</si>
  <si>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</si>
  <si>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</si>
  <si>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</si>
  <si>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</si>
  <si>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</si>
  <si>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</si>
  <si>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</si>
  <si>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</si>
  <si>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</si>
  <si>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</si>
  <si>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</si>
  <si>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</si>
  <si>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</si>
  <si>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</si>
  <si>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</si>
  <si>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</si>
  <si>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</si>
  <si>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Periodo:2016; LapsInic:01; LapsFina:12; IdenCodi:%; CuenMovi:%; Factor:1; Jerarqui:N; SaldCero:S; NiveDeta:22; NiveImpr:9; Resumen:N; Nivel:0; IngrEgre:E</t>
  </si>
  <si>
    <t>Código</t>
  </si>
  <si>
    <t>Descripción</t>
  </si>
  <si>
    <t xml:space="preserve"> EJECUCION DE PRESUPUESTO</t>
  </si>
  <si>
    <t>ARMENIA,</t>
  </si>
  <si>
    <t>12/06/2024 03:21:48</t>
  </si>
  <si>
    <t>REPORTE [ROCL]</t>
  </si>
  <si>
    <t/>
  </si>
  <si>
    <t>TOTAL EGRESOS</t>
  </si>
  <si>
    <t>.</t>
  </si>
  <si>
    <t>Presupuesto de Gastos de Funcionamientos</t>
  </si>
  <si>
    <t>001</t>
  </si>
  <si>
    <t>CONCEJO MUNICIPAL DE ARMENIA</t>
  </si>
  <si>
    <t>001.01</t>
  </si>
  <si>
    <t>Concejo Municipal de Armenia</t>
  </si>
  <si>
    <t>001.01.5</t>
  </si>
  <si>
    <t>GASTOS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</si>
  <si>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</si>
  <si>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</si>
  <si>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</si>
  <si>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</si>
  <si>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</si>
  <si>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</si>
  <si>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</si>
  <si>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</si>
  <si>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</si>
  <si>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001.01.5.04.06.01.001.008</t>
  </si>
  <si>
    <t>SOBRETASA A LA GASOLINA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</si>
  <si>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</si>
  <si>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</si>
  <si>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</si>
  <si>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</si>
  <si>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</si>
  <si>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</si>
  <si>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</si>
  <si>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</si>
  <si>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</si>
  <si>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</si>
  <si>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</si>
  <si>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</si>
  <si>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</si>
  <si>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</si>
  <si>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002.01.5.04.06.01.003.008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</si>
  <si>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</si>
  <si>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</si>
  <si>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</si>
  <si>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</si>
  <si>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</si>
  <si>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</si>
  <si>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</si>
  <si>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</si>
  <si>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</si>
  <si>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</si>
  <si>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</si>
  <si>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</si>
  <si>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</si>
  <si>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102</t>
  </si>
  <si>
    <t>DEPARTAMENTO ADMINISTRATIVO JURIDICO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</si>
  <si>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</si>
  <si>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</si>
  <si>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</si>
  <si>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</si>
  <si>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</si>
  <si>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</si>
  <si>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</si>
  <si>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</si>
  <si>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</si>
  <si>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</si>
  <si>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</si>
  <si>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</si>
  <si>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104</t>
  </si>
  <si>
    <t>DEPARTAMENTO ADMINISTRATIVO DE FORTALECIMIENTO INSTITUCIONAL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</si>
  <si>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</si>
  <si>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</si>
  <si>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</si>
  <si>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</si>
  <si>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</si>
  <si>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</si>
  <si>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</si>
  <si>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</si>
  <si>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</si>
  <si>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</si>
  <si>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</si>
  <si>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</si>
  <si>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</si>
  <si>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</si>
  <si>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</si>
  <si>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</si>
  <si>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</si>
  <si>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</si>
  <si>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</si>
  <si>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</si>
  <si>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</si>
  <si>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</si>
  <si>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</si>
  <si>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</si>
  <si>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</si>
  <si>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</si>
  <si>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104.02.5.01.05.00.023</t>
  </si>
  <si>
    <t>Subsidio de transporte</t>
  </si>
  <si>
    <t>104.02.5.01.05.00.023.001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</si>
  <si>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</si>
  <si>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</si>
  <si>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</si>
  <si>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</si>
  <si>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</si>
  <si>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</si>
  <si>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</si>
  <si>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</si>
  <si>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</si>
  <si>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</si>
  <si>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</si>
  <si>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</si>
  <si>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104.02.5.01.05.00.046</t>
  </si>
  <si>
    <t>Subsidio a la Alimentacion</t>
  </si>
  <si>
    <t>104.02.5.01.05.00.046.001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</si>
  <si>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</si>
  <si>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</si>
  <si>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</si>
  <si>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</si>
  <si>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</si>
  <si>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</si>
  <si>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</si>
  <si>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</si>
  <si>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</si>
  <si>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</si>
  <si>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</si>
  <si>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</si>
  <si>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</si>
  <si>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</si>
  <si>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</si>
  <si>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</si>
  <si>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</si>
  <si>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</si>
  <si>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</si>
  <si>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</si>
  <si>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</si>
  <si>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</si>
  <si>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</si>
  <si>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</si>
  <si>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</si>
  <si>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</si>
  <si>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</si>
  <si>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</si>
  <si>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</si>
  <si>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</si>
  <si>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</si>
  <si>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</si>
  <si>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</si>
  <si>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</si>
  <si>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</si>
  <si>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</si>
  <si>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</si>
  <si>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</si>
  <si>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</si>
  <si>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</si>
  <si>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</si>
  <si>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</si>
  <si>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</si>
  <si>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</si>
  <si>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</si>
  <si>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</si>
  <si>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</si>
  <si>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</si>
  <si>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</si>
  <si>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</si>
  <si>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</si>
  <si>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</si>
  <si>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</si>
  <si>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</si>
  <si>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</si>
  <si>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</si>
  <si>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</si>
  <si>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</si>
  <si>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</si>
  <si>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</si>
  <si>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</si>
  <si>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</si>
  <si>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</si>
  <si>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</si>
  <si>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</si>
  <si>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</si>
  <si>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</si>
  <si>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</si>
  <si>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</si>
  <si>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</si>
  <si>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</si>
  <si>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</si>
  <si>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104.02.5.01.05.56.002</t>
  </si>
  <si>
    <t>Bonos Pensionales</t>
  </si>
  <si>
    <t>104.02.5.01.05.56.002.036</t>
  </si>
  <si>
    <t>CUOTAS PARTES PENSIONALES</t>
  </si>
  <si>
    <t>104.02.5.01.05.56.003</t>
  </si>
  <si>
    <t>Indemnizacion Sustituta</t>
  </si>
  <si>
    <t>104.02.5.01.05.56.003.036</t>
  </si>
  <si>
    <t>104.02.5.01.05.56.004</t>
  </si>
  <si>
    <t>Cuotas Partes Pensionales</t>
  </si>
  <si>
    <t>104.02.5.01.05.56.004.036</t>
  </si>
  <si>
    <t>104.02.5.01.05.56.005</t>
  </si>
  <si>
    <t>Desahorro Fonpet SSF</t>
  </si>
  <si>
    <t>104.02.5.01.05.56.005.037</t>
  </si>
  <si>
    <t>DESAHORRO FONPET SSF</t>
  </si>
  <si>
    <t>104.02.5.01.05.56.006</t>
  </si>
  <si>
    <t>Reajustes Pensionales</t>
  </si>
  <si>
    <t>104.02.5.01.05.56.006.001</t>
  </si>
  <si>
    <t>105</t>
  </si>
  <si>
    <t>SECRETARIA DE EDUCACION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</si>
  <si>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</si>
  <si>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</si>
  <si>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</si>
  <si>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</si>
  <si>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</si>
  <si>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</si>
  <si>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</si>
  <si>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</si>
  <si>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</si>
  <si>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</si>
  <si>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</si>
  <si>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</si>
  <si>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</si>
  <si>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</si>
  <si>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105.08.5.01.05.00.031</t>
  </si>
  <si>
    <t>105.08.5.01.05.00.031.001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</si>
  <si>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</si>
  <si>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</si>
  <si>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</si>
  <si>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</si>
  <si>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</si>
  <si>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</si>
  <si>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</si>
  <si>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</si>
  <si>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</si>
  <si>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</si>
  <si>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</si>
  <si>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</si>
  <si>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</si>
  <si>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</si>
  <si>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</si>
  <si>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</si>
  <si>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</si>
  <si>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</si>
  <si>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</si>
  <si>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</si>
  <si>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</si>
  <si>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</si>
  <si>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</si>
  <si>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</si>
  <si>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</si>
  <si>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</si>
  <si>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</si>
  <si>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</si>
  <si>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</si>
  <si>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</si>
  <si>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</si>
  <si>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</si>
  <si>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</si>
  <si>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</si>
  <si>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</si>
  <si>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</si>
  <si>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</si>
  <si>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</si>
  <si>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</si>
  <si>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</si>
  <si>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</si>
  <si>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</si>
  <si>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</si>
  <si>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</si>
  <si>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</si>
  <si>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</si>
  <si>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</si>
  <si>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</si>
  <si>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</si>
  <si>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</si>
  <si>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</si>
  <si>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</si>
  <si>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</si>
  <si>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</si>
  <si>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</si>
  <si>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</si>
  <si>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</si>
  <si>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</si>
  <si>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</si>
  <si>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</si>
  <si>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</si>
  <si>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</si>
  <si>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</si>
  <si>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</si>
  <si>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</si>
  <si>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</si>
  <si>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</si>
  <si>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</si>
  <si>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</si>
  <si>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</si>
  <si>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</si>
  <si>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</si>
  <si>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</si>
  <si>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</si>
  <si>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</si>
  <si>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</si>
  <si>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</si>
  <si>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111</t>
  </si>
  <si>
    <t>DEPARTAMENTO ADMINISTRATIVO DE HACIENDA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</si>
  <si>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</si>
  <si>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</si>
  <si>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</si>
  <si>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</si>
  <si>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</si>
  <si>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</si>
  <si>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</si>
  <si>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</si>
  <si>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</si>
  <si>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111.03.5.04.06.01.008.008</t>
  </si>
  <si>
    <t>111.03.5.04.06.01.009</t>
  </si>
  <si>
    <t>Transferencia IMDERA</t>
  </si>
  <si>
    <t>111.03.5.04.06.01.009.001</t>
  </si>
  <si>
    <t>111.03.5.04.06.01.009.008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</si>
  <si>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</si>
  <si>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</si>
  <si>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</si>
  <si>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</si>
  <si>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</si>
  <si>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</si>
  <si>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</si>
  <si>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</si>
  <si>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</si>
  <si>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</si>
  <si>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</si>
  <si>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</si>
  <si>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113</t>
  </si>
  <si>
    <t>DEPARTAMENTO ADMINISTRATIVO DE BIENES Y SUMINISTROS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</si>
  <si>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</si>
  <si>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</si>
  <si>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</si>
  <si>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</si>
  <si>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</si>
  <si>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</si>
  <si>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</si>
  <si>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</si>
  <si>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</si>
  <si>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</si>
  <si>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</si>
  <si>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</si>
  <si>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</si>
  <si>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</si>
  <si>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</si>
  <si>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</si>
  <si>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</si>
  <si>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</si>
  <si>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</si>
  <si>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</si>
  <si>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</si>
  <si>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</si>
  <si>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</si>
  <si>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</si>
  <si>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</si>
  <si>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</si>
  <si>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</si>
  <si>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</si>
  <si>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</si>
  <si>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</si>
  <si>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</si>
  <si>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</si>
  <si>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</si>
  <si>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</si>
  <si>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</si>
  <si>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</si>
  <si>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</si>
  <si>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</si>
  <si>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</si>
  <si>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</si>
  <si>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</si>
  <si>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</si>
  <si>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</si>
  <si>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</si>
  <si>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</si>
  <si>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113.02.5.01.10.00.022.008</t>
  </si>
  <si>
    <t>113.02.5.01.10.00.023</t>
  </si>
  <si>
    <t>Publicidad y Propaganda</t>
  </si>
  <si>
    <t>113.02.5.01.10.00.023.001</t>
  </si>
  <si>
    <t>113.02.5.01.10.00.024</t>
  </si>
  <si>
    <t>Impresos y Publicaciones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</si>
  <si>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</si>
  <si>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</si>
  <si>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</si>
  <si>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</si>
  <si>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</si>
  <si>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</si>
  <si>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</si>
  <si>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113.02.5.01.10.00.027.008</t>
  </si>
  <si>
    <t>113.02.5.01.10.00.028</t>
  </si>
  <si>
    <t>Adecuación y mantenimiento de bienes Municipales</t>
  </si>
  <si>
    <t>113.02.5.01.10.00.028.001</t>
  </si>
  <si>
    <t>113.02.5.01.10.00.028.008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</si>
  <si>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</si>
  <si>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</si>
  <si>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</si>
  <si>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</si>
  <si>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</si>
  <si>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</si>
  <si>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</si>
  <si>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</si>
  <si>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</si>
  <si>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113.02.5.01.10.00.035.008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</si>
  <si>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</si>
  <si>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</si>
  <si>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</si>
  <si>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</si>
  <si>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</si>
  <si>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</si>
  <si>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</si>
  <si>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</si>
  <si>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</si>
  <si>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</si>
  <si>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</si>
  <si>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</si>
  <si>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</si>
  <si>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</si>
  <si>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</si>
  <si>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</si>
  <si>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</si>
  <si>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</si>
  <si>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</si>
  <si>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</si>
  <si>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</si>
  <si>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</si>
  <si>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</si>
  <si>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</si>
  <si>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</si>
  <si>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</si>
  <si>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</si>
  <si>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</si>
  <si>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</si>
  <si>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</si>
  <si>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Presupuesto de Gastos de nversion</t>
  </si>
  <si>
    <t>100</t>
  </si>
  <si>
    <t>DESPACHO ALCALDE</t>
  </si>
  <si>
    <t>100.01</t>
  </si>
  <si>
    <t>Inversion Despacho Alcalde</t>
  </si>
  <si>
    <t>100.01.8</t>
  </si>
  <si>
    <t>INVERSION</t>
  </si>
  <si>
    <t>100.01.8.09</t>
  </si>
  <si>
    <t>ARMENIA COMPETITIVA</t>
  </si>
  <si>
    <t>100.01.8.09.17</t>
  </si>
  <si>
    <t>FORTALECIMIENTO INSTITUCIONAL</t>
  </si>
  <si>
    <t>100.01.8.09.17.11</t>
  </si>
  <si>
    <t>ARMENIA UNA BUENA GESTION</t>
  </si>
  <si>
    <t>100.01.8.09.17.11.007</t>
  </si>
  <si>
    <t>FORTALECIMIENTO DE LAS COMUNICACIONES E IMAGEN CORPORATIVA EN EL MUNICIPIO DE ARMENIA</t>
  </si>
  <si>
    <t>100.01.8.09.17.11.007.003</t>
  </si>
  <si>
    <t>FORTALECIMIENTO DE PROCESOS DE COMUNICACION ORGANIZACIONAL INFORMATIVA Y ALTERNATIVA</t>
  </si>
  <si>
    <t>100.01.8.09.17.11.007.003.001</t>
  </si>
  <si>
    <t>PROPIOS INVERSION</t>
  </si>
  <si>
    <t>100.01.8.09.17.11.007.003.001.0082</t>
  </si>
  <si>
    <t>Fortalecimiento de la Comunicacion Efectiva para la toma de Decisiones</t>
  </si>
  <si>
    <t>100.01.8.09.17.11.007.003.001.0083</t>
  </si>
  <si>
    <t>Producción y Difusión de la Información de la Admón Municipal</t>
  </si>
  <si>
    <t>100.01.8.09.17.11.007.003.001.0084</t>
  </si>
  <si>
    <t xml:space="preserve">Diseño e Implementación de Estrategias de Mercadeo Institucional
</t>
  </si>
  <si>
    <t>100.01.8.11</t>
  </si>
  <si>
    <t>ARMENIA INCLUYENTE Y PARTICIPATIVA</t>
  </si>
  <si>
    <t>100.01.8.11.14</t>
  </si>
  <si>
    <t>ATENCION A GRUPOS VULNERABLES</t>
  </si>
  <si>
    <t>100.01.8.11.14.01</t>
  </si>
  <si>
    <t>ARMENIA SIN INDIFERENCIA</t>
  </si>
  <si>
    <t>100.01.8.11.14.01.001</t>
  </si>
  <si>
    <t>100.01.8.11.14.01.001.001</t>
  </si>
  <si>
    <t>CONSOLIDAR Y FORTALECER LA ESTRATEGIA UNIDOS FAMILIAS EN ACCION Y PROGRAMAS PARA LA REINTEGRACION SOCIAL</t>
  </si>
  <si>
    <t>100.01.8.11.14.01.001.001.034</t>
  </si>
  <si>
    <t>SGP PROPOSITO GENERAL</t>
  </si>
  <si>
    <t>100.01.8.11.14.01.001.001.034.0097</t>
  </si>
  <si>
    <t>Articulacion Interinstitucional de la Estrategia Unidos</t>
  </si>
  <si>
    <t>100.01.8.11.14.01.001.001.034.0098</t>
  </si>
  <si>
    <t>Apoyo Institucional al Programa familias en Acción</t>
  </si>
  <si>
    <t>100.01.8.11.15</t>
  </si>
  <si>
    <t>EQUIPAMENTO</t>
  </si>
  <si>
    <t>100.01.8.11.15.02</t>
  </si>
  <si>
    <t>ARMENIA PARTICIPATIVA</t>
  </si>
  <si>
    <t>100.01.8.11.15.02.001</t>
  </si>
  <si>
    <t>ORGANIZACION PARTICIPACION Y CORESPONSABILIDAD COMUNITARIA</t>
  </si>
  <si>
    <t>100.01.8.11.15.02.001.001</t>
  </si>
  <si>
    <t>COMUNIDADES EN ACCION</t>
  </si>
  <si>
    <t>100.01.8.11.15.02.001.001.001</t>
  </si>
  <si>
    <t>100.01.8.11.15.02.001.001.001.0115</t>
  </si>
  <si>
    <t>Armenia es un Jardin</t>
  </si>
  <si>
    <t>100.01.8.11.15.02.001.001.034</t>
  </si>
  <si>
    <t>100.01.8.11.15.02.001.001.034.0116</t>
  </si>
  <si>
    <t>Todos Ponemos</t>
  </si>
  <si>
    <t>100.01.8.11.16</t>
  </si>
  <si>
    <t>DESARROLLO COMUNITARIO</t>
  </si>
  <si>
    <t>100.01.8.11.16.02</t>
  </si>
  <si>
    <t>100.01.8.11.16.02.001</t>
  </si>
  <si>
    <t>ORGANIZACION PARTICIPACION Y CORRESPÓNSABILIDAD COMUNITARIA</t>
  </si>
  <si>
    <t>100.01.8.11.16.02.001.001</t>
  </si>
  <si>
    <t>100.01.8.11.16.02.001.001.001</t>
  </si>
  <si>
    <t>100.01.8.11.16.02.001.001.001.0121</t>
  </si>
  <si>
    <t>Tardes con la Alcaldesa</t>
  </si>
  <si>
    <t>100.01.8.12</t>
  </si>
  <si>
    <t>MAS CIUDAD</t>
  </si>
  <si>
    <t>100.01.8.12.17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</si>
  <si>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</si>
  <si>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</si>
  <si>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</si>
  <si>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</si>
  <si>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</si>
  <si>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</si>
  <si>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100.01.8.12.17.01.001.001.621</t>
  </si>
  <si>
    <t>REC.BCE Impuesto de Transporte de  Oleductos y Gasoductos</t>
  </si>
  <si>
    <t>100.01.8.12.17.01.001.001.621.0500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</si>
  <si>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</si>
  <si>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</si>
  <si>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</si>
  <si>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</si>
  <si>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</si>
  <si>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</si>
  <si>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</si>
  <si>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</si>
  <si>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100.01.8.12.17.01.002.001.008</t>
  </si>
  <si>
    <t>100.01.8.12.17.01.002.001.008.0501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</si>
  <si>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</si>
  <si>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</si>
  <si>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</si>
  <si>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</si>
  <si>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</si>
  <si>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</si>
  <si>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100.01.8.12.17.02.011.001.008</t>
  </si>
  <si>
    <t>100.01.8.12.17.02.011.001.008.0517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</si>
  <si>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</si>
  <si>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</si>
  <si>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</si>
  <si>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</si>
  <si>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</si>
  <si>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</si>
  <si>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</si>
  <si>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</si>
  <si>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</si>
  <si>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</si>
  <si>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</si>
  <si>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100.01.8.13.14.08.044.001.001</t>
  </si>
  <si>
    <t>100.01.8.13.14.08.044.001.001.0649</t>
  </si>
  <si>
    <t>Apoyo Institucional  a la estrategia Red unidos</t>
  </si>
  <si>
    <t>100.01.8.13.14.08.044.001.001.0650</t>
  </si>
  <si>
    <t xml:space="preserve"> Apoyo institucional al programa mas Familias en Acción
</t>
  </si>
  <si>
    <t>100.01.8.13.14.08.044.001.008</t>
  </si>
  <si>
    <t>100.01.8.13.14.08.044.001.008.0649</t>
  </si>
  <si>
    <t>100.01.8.13.14.08.044.001.008.0650</t>
  </si>
  <si>
    <t>100.01.8.13.14.08.044.001.034</t>
  </si>
  <si>
    <t>100.01.8.13.14.08.044.001.034.0649</t>
  </si>
  <si>
    <t>Apoyo Institucional a la estrategia Red Unidos</t>
  </si>
  <si>
    <t>100.01.8.13.14.08.044.001.034.0650</t>
  </si>
  <si>
    <t>100.01.8.13.14.08.044.001.581</t>
  </si>
  <si>
    <t>REC.BCE. SGP PROPOSITO GENERAL</t>
  </si>
  <si>
    <t>100.01.8.13.14.08.044.001.581.0649</t>
  </si>
  <si>
    <t>100.01.8.13.14.08.044.001.581.0650</t>
  </si>
  <si>
    <t>100.01.8.13.14.08.045</t>
  </si>
  <si>
    <t>100.01.8.13.14.08.045.001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</si>
  <si>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</si>
  <si>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</si>
  <si>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</si>
  <si>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100.01.8.13.14.08.045.001.008</t>
  </si>
  <si>
    <t>100.01.8.13.14.08.045.001.008.0651</t>
  </si>
  <si>
    <t>100.01.8.13.14.08.045.001.034</t>
  </si>
  <si>
    <t>100.01.8.13.14.08.045.001.034.0651</t>
  </si>
  <si>
    <t xml:space="preserve">Promocion de la corresponsabilidad y participacion
</t>
  </si>
  <si>
    <t>100.01.8.13.14.08.045.001.581</t>
  </si>
  <si>
    <t>100.01.8.13.14.08.045.001.581.0651</t>
  </si>
  <si>
    <t>101</t>
  </si>
  <si>
    <t>DEPARTAMENTO ADMINISTRATIVO DE PLANEACION</t>
  </si>
  <si>
    <t>101.01</t>
  </si>
  <si>
    <t>Departamento Administrativo de Planeacion</t>
  </si>
  <si>
    <t>101.01.8</t>
  </si>
  <si>
    <t>101.01.8.09</t>
  </si>
  <si>
    <t>101.01.8.09.17</t>
  </si>
  <si>
    <t>101.01.8.09.17.05</t>
  </si>
  <si>
    <t>ARMENIA PLANEA Y DESARROLLA</t>
  </si>
  <si>
    <t>101.01.8.09.17.05.001</t>
  </si>
  <si>
    <t>GESTION PERMANENTE DE LA PLANEACION SEGUIMIENTO Y EVALUACION</t>
  </si>
  <si>
    <t>101.01.8.09.17.05.001.001</t>
  </si>
  <si>
    <t>CULTURA DE LA PLANEACION SISTEMA DE GESTION DE CALIDAD SEGUIMIENTO Y EVALUACION INSTITUCIONAL</t>
  </si>
  <si>
    <t>101.01.8.09.17.05.001.001.001</t>
  </si>
  <si>
    <t>101.01.8.09.17.05.001.001.001.0061</t>
  </si>
  <si>
    <t>Cultura de la planeacion institucional y
fortalecimiento del direccionamiento estrategico</t>
  </si>
  <si>
    <t>101.01.8.09.17.05.001.001.001.0317</t>
  </si>
  <si>
    <t>Modernizacion Tecnologica y Fortalecimiento
del Departamento Adminitrativo de Planeacion</t>
  </si>
  <si>
    <t>101.01.8.09.17.05.001.001.034</t>
  </si>
  <si>
    <t>101.01.8.09.17.05.001.001.034.0061</t>
  </si>
  <si>
    <t>101.01.8.09.17.05.001.002</t>
  </si>
  <si>
    <t>APOYO A INSTANCIAS DE PARTICIPACION LOCAL</t>
  </si>
  <si>
    <t>101.01.8.09.17.05.001.002.001</t>
  </si>
  <si>
    <t>101.01.8.09.17.05.001.002.001.0062</t>
  </si>
  <si>
    <t>Apoyo a instancias de concertacion y procesos
de participacion comunitaria locales</t>
  </si>
  <si>
    <t>101.01.8.09.17.05.001.002.001.0323</t>
  </si>
  <si>
    <t>Apoyo al Consejo Territorial de Planeacion CTP</t>
  </si>
  <si>
    <t>101.01.8.09.17.05.001.003</t>
  </si>
  <si>
    <t>ACTUALIZACION DE LOS SISTEMAS DE INFORMACION LOCAL Y PROCESOS DE INTEGRACION TERRITORIAL</t>
  </si>
  <si>
    <t>101.01.8.09.17.05.001.003.001</t>
  </si>
  <si>
    <t>101.01.8.09.17.05.001.003.001.0063</t>
  </si>
  <si>
    <t>Actualizacion e implementacion de la
estratificacion socioeconomica urbana y rural</t>
  </si>
  <si>
    <t>101.01.8.09.17.05.001.003.001.0064</t>
  </si>
  <si>
    <t>Fortalecimiento y actualizacion permanente del
sisben</t>
  </si>
  <si>
    <t>101.01.8.09.17.05.001.003.001.0066</t>
  </si>
  <si>
    <t>Fortalecimiento a procesos de integracion
territorial para la consolidacion de proyectos de
impacto regional y subregional</t>
  </si>
  <si>
    <t>101.01.8.09.17.05.001.003.021</t>
  </si>
  <si>
    <t>RENDIMIENTOS FINANCIEROS SGP PROPOSITO GENERAL</t>
  </si>
  <si>
    <t>101.01.8.09.17.05.001.003.021.0065</t>
  </si>
  <si>
    <t>Implementacion y actualizacion de los sistemas
de informacion de planeacion</t>
  </si>
  <si>
    <t>101.01.8.09.17.05.001.003.034</t>
  </si>
  <si>
    <t>101.01.8.09.17.05.001.003.034.0063</t>
  </si>
  <si>
    <t>101.01.8.09.17.05.001.003.034.0064</t>
  </si>
  <si>
    <t>101.01.8.09.17.05.001.003.034.0065</t>
  </si>
  <si>
    <t>101.01.8.09.17.05.001.003.034.0066</t>
  </si>
  <si>
    <t>101.01.8.09.17.05.001.003.306</t>
  </si>
  <si>
    <t>CONTRIBUCION ESTRATIFICACION</t>
  </si>
  <si>
    <t>101.01.8.09.17.05.001.003.306.0063</t>
  </si>
  <si>
    <t>101.01.8.09.17.05.001.004</t>
  </si>
  <si>
    <t>FORTALECIMIENTO DE INSTRUMENTOS DE PLANIFICACION DE DESARROLLO TERRITORIAL AMBIENTAL SEGUIMIENTO A LOS MISMOS Y LOS DEMAS QUE CORRESPONDAN SECTORIALMENTE</t>
  </si>
  <si>
    <t>101.01.8.09.17.05.001.004.001</t>
  </si>
  <si>
    <t>101.01.8.09.17.05.001.004.001.0067</t>
  </si>
  <si>
    <t>Formulacion revision,implementacion,de instrumentos de planificacion,diseño,gestion y financiera (contrato plan)</t>
  </si>
  <si>
    <t>101.01.8.09.17.05.001.004.001.0068</t>
  </si>
  <si>
    <t xml:space="preserve">'Formulacion, Revision, Implementacion, de la Planifiacion Intermedia (Planes Zonales, Parciales, Sectoriales y Rurales,  UPR)
</t>
  </si>
  <si>
    <t>101.01.8.09.17.05.001.004.001.0069</t>
  </si>
  <si>
    <t>Control,seguimiento y legalizacion del
desarrollo y la gestion integral de usos del
suelo y el espacio publico urbana y rural</t>
  </si>
  <si>
    <t>101.01.8.09.17.05.001.004.034</t>
  </si>
  <si>
    <t>101.01.8.09.17.05.001.004.034.0067</t>
  </si>
  <si>
    <t>101.01.8.09.17.05.001.004.034.0068</t>
  </si>
  <si>
    <t>101.01.8.09.17.05.001.004.034.0069</t>
  </si>
  <si>
    <t>101.01.8.09.17.05.001.004.197</t>
  </si>
  <si>
    <t>APROVECHAMIENTO URBANISTICO ADICIONAL</t>
  </si>
  <si>
    <t>101.01.8.09.17.05.001.004.197.0069</t>
  </si>
  <si>
    <t>101.01.8.09.17.05.001.004.199</t>
  </si>
  <si>
    <t>APROVECHAMIENTO ECONOMICO DE ESPACIO PUBLICO</t>
  </si>
  <si>
    <t>101.01.8.09.17.05.001.004.199.0069</t>
  </si>
  <si>
    <t>Control,seguimiento y legalizacion del
desarrollo y la gestion integral de usos del
suelo y el espa. public. urban y rural</t>
  </si>
  <si>
    <t>101.01.8.10</t>
  </si>
  <si>
    <t>ARMENIA SOCIAL</t>
  </si>
  <si>
    <t>101.01.8.10.10</t>
  </si>
  <si>
    <t>AMBIENTAL</t>
  </si>
  <si>
    <t>101.01.8.10.10.07</t>
  </si>
  <si>
    <t>ARMENIA BIODIVERSA Y SOSTENIBLE</t>
  </si>
  <si>
    <t>101.01.8.10.10.07.001</t>
  </si>
  <si>
    <t>DESARROLLO AMBIENTAL SOSTENIBLE</t>
  </si>
  <si>
    <t>101.01.8.10.10.07.001.001</t>
  </si>
  <si>
    <t>FORTALECIMIENTO DEL SISTEMA DE GESRTION AMBIENTAL MUNICIPAL SIGAM</t>
  </si>
  <si>
    <t>101.01.8.10.10.07.001.001.001</t>
  </si>
  <si>
    <t>101.01.8.10.10.07.001.001.001.0284</t>
  </si>
  <si>
    <t>Apoyo a la gestión para la sostenibilidad
ambiental empresarial, industrial y turística del
municipio de Armenia.</t>
  </si>
  <si>
    <t>101.01.8.10.10.07.001.001.001.0308</t>
  </si>
  <si>
    <t>Implementación del Sistema de Gestión
Ambiental Municipal, Subregional y Regional</t>
  </si>
  <si>
    <t>101.01.8.10.10.07.001.002</t>
  </si>
  <si>
    <t>CULTURA AMBIENTAL CIUDADANA PARA LA VIDA</t>
  </si>
  <si>
    <t>101.01.8.10.10.07.001.002.001</t>
  </si>
  <si>
    <t>101.01.8.10.10.07.001.002.001.0285</t>
  </si>
  <si>
    <t xml:space="preserve">Formación de promotores ambientales bariales (vigías ambientales)
</t>
  </si>
  <si>
    <t>101.01.8.10.10.07.001.002.034</t>
  </si>
  <si>
    <t>101.01.8.10.10.07.001.002.034.0285</t>
  </si>
  <si>
    <t>101.01.8.10.10.07.001.003</t>
  </si>
  <si>
    <t>VALORACION Y GENERACION DE BIENES Y SERVICIOS AMBI</t>
  </si>
  <si>
    <t>101.01.8.10.10.07.001.003.001</t>
  </si>
  <si>
    <t>101.01.8.10.10.07.001.003.001.0289</t>
  </si>
  <si>
    <t>Sistema de Árbol Urbano en Armenia</t>
  </si>
  <si>
    <t>101.01.8.10.10.07.001.003.034</t>
  </si>
  <si>
    <t>101.01.8.10.10.07.001.003.034.0286</t>
  </si>
  <si>
    <t xml:space="preserve">Desarrollo de proyectos ambientales definidos para el corto plazo en el P.O.T 
</t>
  </si>
  <si>
    <t>101.01.8.10.10.07.001.003.034.0287</t>
  </si>
  <si>
    <t xml:space="preserve">Consolidación del corredor biológico y fortalecimiento del sistema municipal de areas protegidas (SIMAP).
</t>
  </si>
  <si>
    <t>101.01.8.10.10.07.001.003.034.0288</t>
  </si>
  <si>
    <t xml:space="preserve">Plan de proteccion, ordenamiento y gestion de areas patrimoniales del Paisaje Cultural Cafetero
</t>
  </si>
  <si>
    <t>101.01.8.10.10.07.001.003.034.0289</t>
  </si>
  <si>
    <t xml:space="preserve">Sistema de Arbol Urbano
</t>
  </si>
  <si>
    <t>101.01.8.10.10.07.001.003.197</t>
  </si>
  <si>
    <t>101.01.8.10.10.07.001.003.197.0286</t>
  </si>
  <si>
    <t>101.01.8.10.10.07.001.003.197.0289</t>
  </si>
  <si>
    <t>101.01.8.10.10.07.001.003.505</t>
  </si>
  <si>
    <t xml:space="preserve">REC.BCE.Aprovechamiento Urbanistico adicional RDE
</t>
  </si>
  <si>
    <t>101.01.8.10.10.07.001.003.505.0286</t>
  </si>
  <si>
    <t>101.01.8.10.10.07.001.003.588</t>
  </si>
  <si>
    <t>REC.BCE DE LOS REC.BCE APROVECHAMIENTO URBANISTICO ADICIONAL RDE</t>
  </si>
  <si>
    <t>101.01.8.10.10.07.001.003.588.0286</t>
  </si>
  <si>
    <t>101.01.8.10.10.07.001.004</t>
  </si>
  <si>
    <t>RECURSO HIDRICO EJE ARTICULACION Y OREDENADOR DEL TERRITORIO</t>
  </si>
  <si>
    <t>101.01.8.10.10.07.001.004.001</t>
  </si>
  <si>
    <t>101.01.8.10.10.07.001.004.001.0290</t>
  </si>
  <si>
    <t xml:space="preserve">adq.adm.areas prioritarias para
prot.acued.mpal cuenca alto de rio quindio
art.111 ley 99/93 artic.unidad de manejo de C
</t>
  </si>
  <si>
    <t>101.01.8.10.10.07.001.004.001.0291</t>
  </si>
  <si>
    <t>Gestion de proyectos pilotos para la
recuperacion de la calidad recurso hidrico
urbano y rural del Mpio Armenia</t>
  </si>
  <si>
    <t>101.01.8.10.10.07.001.004.001.0292</t>
  </si>
  <si>
    <t xml:space="preserve">Desarrollo de Actividades de Recuperacion Conservacion y Manejo de Areas de Significancia Ambiental para la Regulacion del Recursos Hidrico
</t>
  </si>
  <si>
    <t>101.01.8.10.10.07.001.004.001.0293</t>
  </si>
  <si>
    <t>Programa Ahorro y Uso Eficiente del Agua en el
Municipio de Armenia</t>
  </si>
  <si>
    <t>101.01.8.10.10.07.001.004.034</t>
  </si>
  <si>
    <t>101.01.8.10.10.07.001.004.034.0291</t>
  </si>
  <si>
    <t>101.01.8.10.10.07.001.004.034.0293</t>
  </si>
  <si>
    <t>101.01.8.10.12</t>
  </si>
  <si>
    <t>PREVENCION DE DESASTRES</t>
  </si>
  <si>
    <t>101.01.8.10.12.10</t>
  </si>
  <si>
    <t>ARMENIA CON CULTURA DE LA PREVENCION</t>
  </si>
  <si>
    <t>101.01.8.10.12.10.001</t>
  </si>
  <si>
    <t>GESTION INTEGRAL LOCAL DEL RIESGO</t>
  </si>
  <si>
    <t>101.01.8.10.12.10.001.002</t>
  </si>
  <si>
    <t>ARTICULACION DEL MANEJO INTEGRAL DEL RIESGO</t>
  </si>
  <si>
    <t>101.01.8.10.12.10.001.002.034</t>
  </si>
  <si>
    <t>101.01.8.10.12.10.001.002.034.0294</t>
  </si>
  <si>
    <t>Act. zonas de alto riesgo Inventario de asentamientos en zonas de vulnerabilidad
armenia</t>
  </si>
  <si>
    <t>101.01.8.12</t>
  </si>
  <si>
    <t>101.01.8.12.10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</si>
  <si>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</si>
  <si>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</si>
  <si>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</si>
  <si>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</si>
  <si>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</si>
  <si>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</si>
  <si>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</si>
  <si>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</si>
  <si>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</si>
  <si>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</si>
  <si>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</si>
  <si>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101.01.8.12.10.03.017.002</t>
  </si>
  <si>
    <t>VIVERO MUNICIPAL DE ARMENIA PARA LOS PROYECTOS DE GESTION AMBIENTAL</t>
  </si>
  <si>
    <t>101.01.8.12.10.03.017.002.001</t>
  </si>
  <si>
    <t>101.01.8.12.10.03.017.002.001.0541</t>
  </si>
  <si>
    <t xml:space="preserve">Vivero Municipal de Armenia
</t>
  </si>
  <si>
    <t>101.01.8.12.10.03.017.002.034</t>
  </si>
  <si>
    <t>101.01.8.12.10.03.017.002.034.0541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</si>
  <si>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</si>
  <si>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</si>
  <si>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</si>
  <si>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101.01.8.12.10.03.017.003.001.0543</t>
  </si>
  <si>
    <t xml:space="preserve"> Seguimiento al plan de  gestión integral de residuos solidos PGIRS</t>
  </si>
  <si>
    <t>101.01.8.12.10.03.017.003.034</t>
  </si>
  <si>
    <t>101.01.8.12.10.03.017.003.034.0542</t>
  </si>
  <si>
    <t xml:space="preserve">Sistemas de información para la planificación ambiental 
</t>
  </si>
  <si>
    <t>101.01.8.12.10.03.017.003.197</t>
  </si>
  <si>
    <t>101.01.8.12.10.03.017.003.197.0542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</si>
  <si>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</si>
  <si>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</si>
  <si>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</si>
  <si>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</si>
  <si>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</si>
  <si>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</si>
  <si>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</si>
  <si>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</si>
  <si>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101.01.8.12.10.03.017.004.034.0545</t>
  </si>
  <si>
    <t xml:space="preserve">Estrategias de ejecución de la fase inicial del Eco Parque La Secreta
</t>
  </si>
  <si>
    <t>101.01.8.12.10.03.017.004.034.0546</t>
  </si>
  <si>
    <t>101.01.8.12.10.03.017.004.034.0548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</si>
  <si>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</si>
  <si>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</si>
  <si>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</si>
  <si>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</si>
  <si>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</si>
  <si>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</si>
  <si>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</si>
  <si>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</si>
  <si>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</si>
  <si>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</si>
  <si>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</si>
  <si>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</si>
  <si>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101.01.8.12.10.03.017.006.197</t>
  </si>
  <si>
    <t>101.01.8.12.10.03.017.006.197.0551</t>
  </si>
  <si>
    <t xml:space="preserve">Estudios Técnicos para la actualización delas zonas de alto riesgo
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</si>
  <si>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</si>
  <si>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</si>
  <si>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</si>
  <si>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</si>
  <si>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</si>
  <si>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</si>
  <si>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</si>
  <si>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101.01.8.12.10.03.018.001.001.0554</t>
  </si>
  <si>
    <t xml:space="preserve">Promotores ambientales comunitarios 
</t>
  </si>
  <si>
    <t>101.01.8.12.10.03.018.001.001.0555</t>
  </si>
  <si>
    <t>Proyectos pilotos para la gestión integral en la adaptacion y mitigacion del cambio climatico</t>
  </si>
  <si>
    <t>101.01.8.12.10.03.018.001.034</t>
  </si>
  <si>
    <t>101.01.8.12.10.03.018.001.034.0554</t>
  </si>
  <si>
    <t>101.01.8.12.10.03.018.001.034.0555</t>
  </si>
  <si>
    <t>101.01.8.12.10.03.018.002</t>
  </si>
  <si>
    <t>PLAN DE MANEJO AMBIENTAL PARA LA CONSERVACION DEL PAISAJE CULTURAL CAFETERO</t>
  </si>
  <si>
    <t>101.01.8.12.10.03.018.002.034</t>
  </si>
  <si>
    <t>101.01.8.12.10.03.018.002.034.0557</t>
  </si>
  <si>
    <t xml:space="preserve">Paisaje Cultural Cafetero
</t>
  </si>
  <si>
    <t>101.01.8.12.15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</si>
  <si>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</si>
  <si>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</si>
  <si>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</si>
  <si>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</si>
  <si>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</si>
  <si>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</si>
  <si>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101.01.8.12.15.05.021.001.034</t>
  </si>
  <si>
    <t>101.01.8.12.15.05.021.001.034.0566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</si>
  <si>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</si>
  <si>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</si>
  <si>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</si>
  <si>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</si>
  <si>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</si>
  <si>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</si>
  <si>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</si>
  <si>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</si>
  <si>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101.01.8.12.15.05.021.002.197</t>
  </si>
  <si>
    <t>101.01.8.12.15.05.021.002.197.0568</t>
  </si>
  <si>
    <t>101.01.8.12.15.05.021.002.505</t>
  </si>
  <si>
    <t>101.01.8.12.15.05.021.002.505.0568</t>
  </si>
  <si>
    <t>101.01.8.12.15.05.021.002.581</t>
  </si>
  <si>
    <t>101.01.8.12.15.05.021.002.581.0568</t>
  </si>
  <si>
    <t>101.01.8.12.15.05.021.002.622</t>
  </si>
  <si>
    <t>REC.BCE Aprovechamiento Economico Adicional</t>
  </si>
  <si>
    <t>101.01.8.12.15.05.021.002.622.0568</t>
  </si>
  <si>
    <t>101.01.8.12.15.05.021.002.624</t>
  </si>
  <si>
    <t>RENDIMIENTOS FINANCIEROS IMPUESTO DE TRANSPORTE DE OLEODUCTOS Y GASODUCTOS</t>
  </si>
  <si>
    <t>101.01.8.12.15.05.021.002.624.0568</t>
  </si>
  <si>
    <t>101.01.8.12.15.05.021.002.625</t>
  </si>
  <si>
    <t>REC BCE Rendimientos Fros de Impto de transporte de oleoductos y Gasoductos</t>
  </si>
  <si>
    <t>101.01.8.12.15.05.021.002.625.0568</t>
  </si>
  <si>
    <t>101.01.8.12.15.05.021.003</t>
  </si>
  <si>
    <t>EFICIENCIA EN LA APLICACION DE LOS INSTRUMENTOS DE PLANIFICACION INTERMEDIA</t>
  </si>
  <si>
    <t>101.01.8.12.15.05.021.003.001</t>
  </si>
  <si>
    <t>101.01.8.12.15.05.021.003.001.0572</t>
  </si>
  <si>
    <t xml:space="preserve">Desarrollo y ejecución de la Planifiacion Intermedia (Planes Zonales, Parciales, Sectoriales y Rurales,  UPR)
</t>
  </si>
  <si>
    <t>101.01.8.12.15.05.021.003.034</t>
  </si>
  <si>
    <t>101.01.8.12.15.05.021.003.034.0572</t>
  </si>
  <si>
    <t>101.01.8.12.15.05.021.003.625</t>
  </si>
  <si>
    <t>101.01.8.12.15.05.021.003.625.0572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</si>
  <si>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</si>
  <si>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</si>
  <si>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</si>
  <si>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</si>
  <si>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</si>
  <si>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</si>
  <si>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</si>
  <si>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</si>
  <si>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</si>
  <si>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</si>
  <si>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</si>
  <si>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101.01.8.12.17.01.003.001.621</t>
  </si>
  <si>
    <t>101.01.8.12.17.01.003.001.621.0505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</si>
  <si>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</si>
  <si>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</si>
  <si>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</si>
  <si>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</si>
  <si>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</si>
  <si>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101.01.8.12.17.01.004.001.001.0506</t>
  </si>
  <si>
    <t>SISBEN-Armenia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</si>
  <si>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</si>
  <si>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</si>
  <si>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</si>
  <si>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</si>
  <si>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101.01.8.12.17.01.004.001.021</t>
  </si>
  <si>
    <t>101.01.8.12.17.01.004.001.021.0507</t>
  </si>
  <si>
    <t>101.01.8.12.17.01.004.001.021.0510</t>
  </si>
  <si>
    <t>101.01.8.12.17.01.004.001.034</t>
  </si>
  <si>
    <t>101.01.8.12.17.01.004.001.034.0506</t>
  </si>
  <si>
    <t>101.01.8.12.17.01.004.001.034.0507</t>
  </si>
  <si>
    <t>101.01.8.12.17.01.004.001.034.0510</t>
  </si>
  <si>
    <t>101.01.8.12.17.01.004.001.197</t>
  </si>
  <si>
    <t>101.01.8.12.17.01.004.001.197.0507</t>
  </si>
  <si>
    <t>101.01.8.12.17.01.004.001.197.0510</t>
  </si>
  <si>
    <t>101.01.8.12.17.01.004.001.306</t>
  </si>
  <si>
    <t>101.01.8.12.17.01.004.001.306.0507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</si>
  <si>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</si>
  <si>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</si>
  <si>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</si>
  <si>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</si>
  <si>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101.01.8.12.17.01.004.001.625</t>
  </si>
  <si>
    <t>101.01.8.12.17.01.004.001.625.0507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</si>
  <si>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</si>
  <si>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</si>
  <si>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</si>
  <si>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</si>
  <si>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</si>
  <si>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</si>
  <si>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</si>
  <si>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101.01.8.12.17.01.005.001.034</t>
  </si>
  <si>
    <t>101.01.8.12.17.01.005.001.034.0511</t>
  </si>
  <si>
    <t>101.01.8.12.17.01.005.001.621</t>
  </si>
  <si>
    <t>101.01.8.12.17.01.005.001.621.0511</t>
  </si>
  <si>
    <t>101.01.8.12.17.01.005.001.624</t>
  </si>
  <si>
    <t>101.01.8.12.17.01.005.001.624.0511</t>
  </si>
  <si>
    <t>101.01.8.12.17.01.005.001.625</t>
  </si>
  <si>
    <t>101.01.8.12.17.01.005.001.625.0511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</si>
  <si>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</si>
  <si>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</si>
  <si>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</si>
  <si>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</si>
  <si>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</si>
  <si>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</si>
  <si>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</si>
  <si>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</si>
  <si>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101.01.8.12.17.03.016.001.034</t>
  </si>
  <si>
    <t>101.01.8.12.17.03.016.001.034.0530</t>
  </si>
  <si>
    <t>101.01.8.12.17.03.016.001.197</t>
  </si>
  <si>
    <t>101.01.8.12.17.03.016.001.197.0530</t>
  </si>
  <si>
    <t>101.01.8.12.17.03.016.001.199</t>
  </si>
  <si>
    <t>101.01.8.12.17.03.016.001.199.0530</t>
  </si>
  <si>
    <t>101.01.8.12.17.03.016.001.505</t>
  </si>
  <si>
    <t>101.01.8.12.17.03.016.001.505.0530</t>
  </si>
  <si>
    <t>101.01.8.12.17.03.016.001.622</t>
  </si>
  <si>
    <t>101.01.8.12.17.03.016.001.622.0530</t>
  </si>
  <si>
    <t>102.01</t>
  </si>
  <si>
    <t>Departamento Administrativo Juridico</t>
  </si>
  <si>
    <t>102.01.8</t>
  </si>
  <si>
    <t>102.01.8.09</t>
  </si>
  <si>
    <t>102.01.8.09.17</t>
  </si>
  <si>
    <t>102.01.8.09.17.11</t>
  </si>
  <si>
    <t>102.01.8.09.17.11.005</t>
  </si>
  <si>
    <t>GESTION Y ASESORIA JURIDICA</t>
  </si>
  <si>
    <t>102.01.8.09.17.11.005.001</t>
  </si>
  <si>
    <t>FORTALECIMIENTO DE LA DEFENSA JUDICIAL Y DEL PROCESO CONTRACTUAL DEL MUNICIPIO DE ARMENIA</t>
  </si>
  <si>
    <t>102.01.8.09.17.11.005.001.001</t>
  </si>
  <si>
    <t>102.01.8.09.17.11.005.001.001.0085</t>
  </si>
  <si>
    <t>Fortalecimiento del proceso juridico y 
contractual 
contractual</t>
  </si>
  <si>
    <t>102.01.8.09.17.11.005.002</t>
  </si>
  <si>
    <t>INFORMACIÓN Y FORMACIÓN DE LA
ACTUALIDAD JURÍDICA NACIONAL,
DEPARTAMENTAL Y MUNICIPAL.</t>
  </si>
  <si>
    <t>102.01.8.09.17.11.005.002.001</t>
  </si>
  <si>
    <t>102.01.8.09.17.11.005.002.001.0086</t>
  </si>
  <si>
    <t xml:space="preserve">Fortalecimiento en la formacion de la actualidad
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</si>
  <si>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</si>
  <si>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</si>
  <si>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</si>
  <si>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</si>
  <si>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</si>
  <si>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</si>
  <si>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</si>
  <si>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</si>
  <si>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</si>
  <si>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</si>
  <si>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102.01.8.12.17.01.008.001.621</t>
  </si>
  <si>
    <t>102.01.8.12.17.01.008.001.621.0516</t>
  </si>
  <si>
    <t>103</t>
  </si>
  <si>
    <t>SECRETARIA DE GOBIERNO Y CONVIVENCIA</t>
  </si>
  <si>
    <t>103.01</t>
  </si>
  <si>
    <t>Secretaria de Gobierno y Convivencia</t>
  </si>
  <si>
    <t>103.01.8</t>
  </si>
  <si>
    <t>103.01.8.09</t>
  </si>
  <si>
    <t>103.01.8.09.15</t>
  </si>
  <si>
    <t>103.01.8.09.15.06</t>
  </si>
  <si>
    <t>ARMENIA ESPACIO PARA TODOS</t>
  </si>
  <si>
    <t>103.01.8.09.15.06.001</t>
  </si>
  <si>
    <t>RENOVANDO EL ESPACIO PUBLICO</t>
  </si>
  <si>
    <t>103.01.8.09.15.06.001.001</t>
  </si>
  <si>
    <t>DINAMICAS DE CIUDAD Y CULTURA CIUDADANA</t>
  </si>
  <si>
    <t>103.01.8.09.15.06.001.001.001</t>
  </si>
  <si>
    <t>103.01.8.09.15.06.001.001.001.0058</t>
  </si>
  <si>
    <t>Humanizacion del espacio publico</t>
  </si>
  <si>
    <t>103.01.8.09.15.06.001.001.034</t>
  </si>
  <si>
    <t>103.01.8.09.15.06.001.001.034.0058</t>
  </si>
  <si>
    <t>103.01.8.10</t>
  </si>
  <si>
    <t>103.01.8.10.12</t>
  </si>
  <si>
    <t>103.01.8.10.12.10</t>
  </si>
  <si>
    <t>103.01.8.10.12.10.001</t>
  </si>
  <si>
    <t>103.01.8.10.12.10.001.001</t>
  </si>
  <si>
    <t>FORTALECIMIENTO INST.PARA LA GESTION INTEGRAL DEL</t>
  </si>
  <si>
    <t>103.01.8.10.12.10.001.001.001</t>
  </si>
  <si>
    <t>103.01.8.10.12.10.001.001.001.0298</t>
  </si>
  <si>
    <t>Atención de emergencias y desatres.</t>
  </si>
  <si>
    <t>103.01.8.10.12.10.001.001.001.0309</t>
  </si>
  <si>
    <t>fortalecimiento de la Actividad Gestión del
Riesgo y del Consejo Municipal para la Gestion
del Riesgo</t>
  </si>
  <si>
    <t>103.01.8.10.12.10.001.001.034</t>
  </si>
  <si>
    <t>103.01.8.10.12.10.001.001.034.0298</t>
  </si>
  <si>
    <t>103.01.8.10.12.10.001.001.034.0309</t>
  </si>
  <si>
    <t>fortalecimiento de la Actividad Gestión del Riesgo</t>
  </si>
  <si>
    <t>103.01.8.10.12.10.001.002</t>
  </si>
  <si>
    <t>103.01.8.10.12.10.001.002.001</t>
  </si>
  <si>
    <t>103.01.8.10.12.10.001.002.001.0301</t>
  </si>
  <si>
    <t>Cultura en gestión integral del riesgo</t>
  </si>
  <si>
    <t>103.01.8.10.12.10.001.002.034</t>
  </si>
  <si>
    <t>103.01.8.10.12.10.001.002.034.0301</t>
  </si>
  <si>
    <t>103.01.8.10.14</t>
  </si>
  <si>
    <t>103.01.8.10.14.03</t>
  </si>
  <si>
    <t>ARMENIA CIUDAD PROSPERA PARA NIÑOS NIÑAS Y ADOLESCENTES</t>
  </si>
  <si>
    <t>103.01.8.10.14.03.001</t>
  </si>
  <si>
    <t>ATENCION INTEGRAL A LA INFANCIA Y ADOLESCENCIA</t>
  </si>
  <si>
    <t>103.01.8.10.14.03.001.001</t>
  </si>
  <si>
    <t>103.01.8.10.14.03.001.001.001</t>
  </si>
  <si>
    <t>103.01.8.10.14.03.001.001.001.0295</t>
  </si>
  <si>
    <t>Fortalecimiento y operacion de las comisarias familia</t>
  </si>
  <si>
    <t>103.01.8.10.14.03.001.001.034</t>
  </si>
  <si>
    <t>103.01.8.10.14.03.001.001.034.0295</t>
  </si>
  <si>
    <t>103.01.8.10.18</t>
  </si>
  <si>
    <t>JUSTICIA</t>
  </si>
  <si>
    <t>103.01.8.10.18.08</t>
  </si>
  <si>
    <t>ARMENIA SEGURA</t>
  </si>
  <si>
    <t>103.01.8.10.18.08.001</t>
  </si>
  <si>
    <t>GOBERNABILIDAD Y CIUDADANIA</t>
  </si>
  <si>
    <t>103.01.8.10.18.08.001.001</t>
  </si>
  <si>
    <t>SEGURIDAD CIUDADANA</t>
  </si>
  <si>
    <t>103.01.8.10.18.08.001.001.001</t>
  </si>
  <si>
    <t>103.01.8.10.18.08.001.001.001.0296</t>
  </si>
  <si>
    <t>Fortalecimiento de la seguridad ciudadana</t>
  </si>
  <si>
    <t>103.01.8.10.18.08.001.001.001.0392</t>
  </si>
  <si>
    <t>Apoyo a establecimientos de Reclusion</t>
  </si>
  <si>
    <t>103.01.8.10.18.08.001.001.027</t>
  </si>
  <si>
    <t>CONTRIBUCION ESPECIAL SOBRE CONTRATOS DE OBRA</t>
  </si>
  <si>
    <t>103.01.8.10.18.08.001.001.027.0303</t>
  </si>
  <si>
    <t xml:space="preserve">Inversion en el fondo de seguridad territorial
</t>
  </si>
  <si>
    <t>103.01.8.10.18.08.001.001.034</t>
  </si>
  <si>
    <t>103.01.8.10.18.08.001.001.034.0296</t>
  </si>
  <si>
    <t>103.01.8.10.18.08.001.001.564</t>
  </si>
  <si>
    <t>REC.BCE Contribucion Especial sobre contratos de O</t>
  </si>
  <si>
    <t>103.01.8.10.18.08.001.001.564.0303</t>
  </si>
  <si>
    <t>103.01.8.10.18.09</t>
  </si>
  <si>
    <t>ARMENIA CON CULTURA CIUDADANA</t>
  </si>
  <si>
    <t>103.01.8.10.18.09.001</t>
  </si>
  <si>
    <t>CULTURA CIUDADANA</t>
  </si>
  <si>
    <t>103.01.8.10.18.09.001.001</t>
  </si>
  <si>
    <t>CONVIVENCIA CIUDADANA</t>
  </si>
  <si>
    <t>103.01.8.10.18.09.001.001.001</t>
  </si>
  <si>
    <t>103.01.8.10.18.09.001.001.001.0297</t>
  </si>
  <si>
    <t>Convivamos</t>
  </si>
  <si>
    <t>103.01.8.10.18.09.001.001.034</t>
  </si>
  <si>
    <t>103.01.8.10.18.09.001.001.034.0297</t>
  </si>
  <si>
    <t>103.01.8.10.18.09.001.001.117</t>
  </si>
  <si>
    <t>COMPARENDO AMBIENTAL</t>
  </si>
  <si>
    <t>103.01.8.10.18.09.001.001.117.0297</t>
  </si>
  <si>
    <t>103.01.8.11</t>
  </si>
  <si>
    <t>103.01.8.11.14</t>
  </si>
  <si>
    <t>103.01.8.11.14.01</t>
  </si>
  <si>
    <t>103.01.8.11.14.01.002</t>
  </si>
  <si>
    <t>INCLUSION SOCIAL</t>
  </si>
  <si>
    <t>103.01.8.11.14.01.002.008</t>
  </si>
  <si>
    <t>FORTALECIMIENTO DE LA ORGANIZACION SOCIAL Y COMUNITARIA PARA LA POBLACION ETNICA DEL MUNICIPIO DE ARMENIA</t>
  </si>
  <si>
    <t>103.01.8.11.14.01.002.008.001</t>
  </si>
  <si>
    <t>103.01.8.11.14.01.002.008.001.0113</t>
  </si>
  <si>
    <t>Inclusion social de minorias afrodecendientes</t>
  </si>
  <si>
    <t>103.01.8.11.14.01.002.008.001.0114</t>
  </si>
  <si>
    <t>Inclusion social de minorias indigenas</t>
  </si>
  <si>
    <t>103.01.8.11.14.01.002.008.034</t>
  </si>
  <si>
    <t>103.01.8.11.14.01.002.008.034.0113</t>
  </si>
  <si>
    <t>103.01.8.11.14.01.002.008.034.0114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</si>
  <si>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</si>
  <si>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</si>
  <si>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</si>
  <si>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</si>
  <si>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</si>
  <si>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</si>
  <si>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</si>
  <si>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</si>
  <si>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</si>
  <si>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</si>
  <si>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</si>
  <si>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</si>
  <si>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</si>
  <si>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</si>
  <si>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</si>
  <si>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103.01.8.12.12.04.020.001.008</t>
  </si>
  <si>
    <t>103.01.8.12.12.04.020.001.008.0561</t>
  </si>
  <si>
    <t>103.01.8.12.12.04.020.001.034</t>
  </si>
  <si>
    <t>103.01.8.12.12.04.020.001.034.0561</t>
  </si>
  <si>
    <t>103.01.8.12.12.04.020.001.034.0563</t>
  </si>
  <si>
    <t>103.01.8.12.12.04.020.001.034.0564</t>
  </si>
  <si>
    <t xml:space="preserve">Conocimiento del Riesgo de Desastres
</t>
  </si>
  <si>
    <t>103.01.8.12.12.04.020.001.581</t>
  </si>
  <si>
    <t>103.01.8.12.12.04.020.001.581.0558</t>
  </si>
  <si>
    <t>103.01.8.12.12.04.020.001.581.0561</t>
  </si>
  <si>
    <t>103.01.8.12.12.04.020.001.581.0563</t>
  </si>
  <si>
    <t>103.01.8.12.12.04.020.001.581.0564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</si>
  <si>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</si>
  <si>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</si>
  <si>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</si>
  <si>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</si>
  <si>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</si>
  <si>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</si>
  <si>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</si>
  <si>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</si>
  <si>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</si>
  <si>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103.01.8.12.15.05.024.001.008</t>
  </si>
  <si>
    <t>103.01.8.12.15.05.024.001.008.0584</t>
  </si>
  <si>
    <t>103.01.8.12.15.05.024.001.034</t>
  </si>
  <si>
    <t>103.01.8.12.15.05.024.001.034.0584</t>
  </si>
  <si>
    <t>103.01.8.12.15.05.024.001.581</t>
  </si>
  <si>
    <t>103.01.8.12.15.05.024.001.581.0584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</si>
  <si>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</si>
  <si>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</si>
  <si>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</si>
  <si>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</si>
  <si>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</si>
  <si>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</si>
  <si>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</si>
  <si>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</si>
  <si>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103.01.8.13.10.11.064.001.008</t>
  </si>
  <si>
    <t>103.01.8.13.10.11.064.001.008.0688</t>
  </si>
  <si>
    <t xml:space="preserve">Promoción y Gestión del bienestar animal
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</si>
  <si>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</si>
  <si>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</si>
  <si>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</si>
  <si>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</si>
  <si>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</si>
  <si>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</si>
  <si>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</si>
  <si>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</si>
  <si>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</si>
  <si>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</si>
  <si>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</si>
  <si>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103.01.8.13.14.08.047.001.581</t>
  </si>
  <si>
    <t>103.01.8.13.14.08.047.001.581.0657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</si>
  <si>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</si>
  <si>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</si>
  <si>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</si>
  <si>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</si>
  <si>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</si>
  <si>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</si>
  <si>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</si>
  <si>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</si>
  <si>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</si>
  <si>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103.01.8.13.14.08.050.001.008</t>
  </si>
  <si>
    <t>103.01.8.13.14.08.050.001.008.0662</t>
  </si>
  <si>
    <t>103.01.8.13.14.08.050.001.008.0663</t>
  </si>
  <si>
    <t>Reconocimiento de la diversidad cultural y pluriétnica de las comunidades indígenas</t>
  </si>
  <si>
    <t>103.01.8.13.14.08.050.001.034</t>
  </si>
  <si>
    <t>103.01.8.13.14.08.050.001.034.0662</t>
  </si>
  <si>
    <t>103.01.8.13.14.08.050.001.034.0663</t>
  </si>
  <si>
    <t>103.01.8.13.14.08.050.001.581</t>
  </si>
  <si>
    <t>103.01.8.13.14.08.050.001.581.0662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</si>
  <si>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</si>
  <si>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</si>
  <si>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</si>
  <si>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</si>
  <si>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103.01.8.13.14.08.057.001.008</t>
  </si>
  <si>
    <t>103.01.8.13.14.08.057.001.008.0674</t>
  </si>
  <si>
    <t xml:space="preserve"> Promoción y protección de los Derechos Humanos
</t>
  </si>
  <si>
    <t>103.01.8.13.14.08.057.001.008.0676</t>
  </si>
  <si>
    <t xml:space="preserve">Fortalecimiento de la acción social de las comunidades y organizaciones basadas en la fe
</t>
  </si>
  <si>
    <t>103.01.8.13.14.08.057.001.581</t>
  </si>
  <si>
    <t>103.01.8.13.14.08.057.001.581.0675</t>
  </si>
  <si>
    <t xml:space="preserve">Atención articulada de la población reintegrada 
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</si>
  <si>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</si>
  <si>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</si>
  <si>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</si>
  <si>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</si>
  <si>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</si>
  <si>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</si>
  <si>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</si>
  <si>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103.01.8.13.14.08.058.001.008</t>
  </si>
  <si>
    <t>103.01.8.13.14.08.058.001.008.0677</t>
  </si>
  <si>
    <t>103.01.8.13.16</t>
  </si>
  <si>
    <t>103.01.8.13.16.09</t>
  </si>
  <si>
    <t>CONVIVENCIA COEXISTENCIA Y DEMOCRACIA PARA CONSTRUCCION DE PAZ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</si>
  <si>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</si>
  <si>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</si>
  <si>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</si>
  <si>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</si>
  <si>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</si>
  <si>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</si>
  <si>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</si>
  <si>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103.01.8.13.16.09.061.001.008</t>
  </si>
  <si>
    <t>103.01.8.13.16.09.061.001.008.0681</t>
  </si>
  <si>
    <t>103.01.8.13.16.09.061.001.034</t>
  </si>
  <si>
    <t>103.01.8.13.16.09.061.001.034.0681</t>
  </si>
  <si>
    <t>103.01.8.13.16.09.061.001.117</t>
  </si>
  <si>
    <t>103.01.8.13.16.09.061.001.117.0681</t>
  </si>
  <si>
    <t>103.01.8.13.16.09.061.001.309</t>
  </si>
  <si>
    <t>NACIONALES CONVENIO-FONSECON</t>
  </si>
  <si>
    <t>103.01.8.13.16.09.061.001.309.0681</t>
  </si>
  <si>
    <t>103.01.8.13.16.09.061.001.581</t>
  </si>
  <si>
    <t>103.01.8.13.16.09.061.001.581.0681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</si>
  <si>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</si>
  <si>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</si>
  <si>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</si>
  <si>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</si>
  <si>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</si>
  <si>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</si>
  <si>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</si>
  <si>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103.01.8.13.16.09.062.001.027</t>
  </si>
  <si>
    <t>103.01.8.13.16.09.062.001.027.0683</t>
  </si>
  <si>
    <t xml:space="preserve">Plan Integral de Seguridad y Convivencia Ciudadana- PISCC
</t>
  </si>
  <si>
    <t>103.01.8.13.16.09.062.001.564</t>
  </si>
  <si>
    <t>103.01.8.13.16.09.062.001.564.0683</t>
  </si>
  <si>
    <t>103.02</t>
  </si>
  <si>
    <t>FONDO MUNICIPAL DE BOMBEROS</t>
  </si>
  <si>
    <t>103.02.8</t>
  </si>
  <si>
    <t>103.02.8.10</t>
  </si>
  <si>
    <t>103.02.8.10.12</t>
  </si>
  <si>
    <t>103.02.8.10.12.10</t>
  </si>
  <si>
    <t>103.02.8.10.12.10.001</t>
  </si>
  <si>
    <t>103.02.8.10.12.10.001.002</t>
  </si>
  <si>
    <t>103.02.8.10.12.10.001.002.005</t>
  </si>
  <si>
    <t>SOBRETASA BOMBERIL INVERSION</t>
  </si>
  <si>
    <t>103.02.8.10.12.10.001.002.005.0302</t>
  </si>
  <si>
    <t>Fortalecimiento, funcionamiento, equipamiento
y dotación para un cuerpo oficial de bomberos
competitivo</t>
  </si>
  <si>
    <t>103.02.8.10.12.10.001.002.194</t>
  </si>
  <si>
    <t>REC.CART.SOBRETASA BOMBERIL E INTERESES</t>
  </si>
  <si>
    <t>103.02.8.10.12.10.001.002.194.0302</t>
  </si>
  <si>
    <t>103.02.8.10.12.10.001.002.509</t>
  </si>
  <si>
    <t xml:space="preserve">REC.BCE.Sobretasa Bomberil
</t>
  </si>
  <si>
    <t>103.02.8.10.12.10.001.002.509.0302</t>
  </si>
  <si>
    <t>fortalecimiento funcionamiento equipamento y dotacion de un cuerpo oficial de bomberos competitivo</t>
  </si>
  <si>
    <t>103.02.8.10.12.10.001.002.510</t>
  </si>
  <si>
    <t xml:space="preserve">REC.BCE.Exc.Fros Sobretasa Bomberil
</t>
  </si>
  <si>
    <t>103.02.8.10.12.10.001.002.510.0302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</si>
  <si>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</si>
  <si>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</si>
  <si>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</si>
  <si>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</si>
  <si>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</si>
  <si>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</si>
  <si>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103.02.8.12.12.04.020.001.005.0565</t>
  </si>
  <si>
    <t xml:space="preserve">Fortalecimiento de la Actividad Bomberíl
</t>
  </si>
  <si>
    <t>103.02.8.12.12.04.020.001.194</t>
  </si>
  <si>
    <t>103.02.8.12.12.04.020.001.194.0565</t>
  </si>
  <si>
    <t>103.02.8.12.12.04.020.001.509</t>
  </si>
  <si>
    <t>103.02.8.12.12.04.020.001.509.0565</t>
  </si>
  <si>
    <t>103.03</t>
  </si>
  <si>
    <t>Fondo Municipal de Gestion del Riesgo</t>
  </si>
  <si>
    <t>103.03.8</t>
  </si>
  <si>
    <t>103.03.8.10</t>
  </si>
  <si>
    <t>103.03.8.10.12</t>
  </si>
  <si>
    <t>103.03.8.10.12.10</t>
  </si>
  <si>
    <t>103.03.8.10.12.10.001</t>
  </si>
  <si>
    <t>103.03.8.10.12.10.001.001</t>
  </si>
  <si>
    <t>103.03.8.10.12.10.001.001.001</t>
  </si>
  <si>
    <t>103.03.8.10.12.10.001.001.001.0298</t>
  </si>
  <si>
    <t>103.03.8.10.12.10.001.001.034</t>
  </si>
  <si>
    <t>103.03.8.10.12.10.001.001.034.0298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</si>
  <si>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</si>
  <si>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</si>
  <si>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</si>
  <si>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</si>
  <si>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</si>
  <si>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</si>
  <si>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</si>
  <si>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</si>
  <si>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</si>
  <si>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</si>
  <si>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DEPARTAMENTO ADTIVO DE FORTALECIMIENTO INSTITUCIONAL</t>
  </si>
  <si>
    <t>104.01</t>
  </si>
  <si>
    <t>Dpto Administrativo de Fortalecimiento Institucion</t>
  </si>
  <si>
    <t>104.01.8</t>
  </si>
  <si>
    <t>104.01.8.09</t>
  </si>
  <si>
    <t>104.01.8.09.17</t>
  </si>
  <si>
    <t>104.01.8.09.17.11</t>
  </si>
  <si>
    <t>104.01.8.09.17.11.003</t>
  </si>
  <si>
    <t>CALIDAD DE VIDA LABORAL</t>
  </si>
  <si>
    <t>104.01.8.09.17.11.003.001</t>
  </si>
  <si>
    <t>CLIMA LABORAL Y CULTURA ORGANIZACIONAL</t>
  </si>
  <si>
    <t>104.01.8.09.17.11.003.001.305</t>
  </si>
  <si>
    <t>REINTEGROS RETROACTIVOS RETROPATRONOS</t>
  </si>
  <si>
    <t>104.01.8.09.17.11.003.001.305.0078</t>
  </si>
  <si>
    <t>Mejoramiento del clima laboral y cultura
 organizacional</t>
  </si>
  <si>
    <t>104.01.8.09.17.11.004</t>
  </si>
  <si>
    <t>FORTALECIMIENTO DEL SERVICIO AL CLIENTE Y CONSERVACION DE LA MEMORIA INSTITUCIONAL</t>
  </si>
  <si>
    <t>104.01.8.09.17.11.004.001</t>
  </si>
  <si>
    <t>CONSERVACION DE LA MEMORIA INSTITUCIONAL DEL MUNICIPIO</t>
  </si>
  <si>
    <t>104.01.8.09.17.11.004.001.001</t>
  </si>
  <si>
    <t>104.01.8.09.17.11.004.001.001.0080</t>
  </si>
  <si>
    <t>Fortalec. y desarrollo tecnologico para la
recuperacion y conservacion de la memoria
institu,amigable con Med.Ambiente</t>
  </si>
  <si>
    <t>104.01.8.09.17.11.004.001.305</t>
  </si>
  <si>
    <t>104.01.8.09.17.11.004.001.305.0080</t>
  </si>
  <si>
    <t>104.01.8.09.17.11.004.002</t>
  </si>
  <si>
    <t>AFIANZAMIENTO DE LA CULTURA DEL SERVICIO AL CLIENTE CULTURA DEL SERVICIO PUBLICO</t>
  </si>
  <si>
    <t>104.01.8.09.17.11.004.002.001</t>
  </si>
  <si>
    <t>104.01.8.09.17.11.004.002.001.0081</t>
  </si>
  <si>
    <t>Servicio al Ciudadano con Calidad y Eficiencia</t>
  </si>
  <si>
    <t>104.01.8.09.17.11.004.002.305</t>
  </si>
  <si>
    <t>104.01.8.09.17.11.004.002.305.0081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</si>
  <si>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</si>
  <si>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</si>
  <si>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</si>
  <si>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</si>
  <si>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</si>
  <si>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</si>
  <si>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</si>
  <si>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</si>
  <si>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</si>
  <si>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</si>
  <si>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104.01.8.12.17.02.013.001.305</t>
  </si>
  <si>
    <t>104.01.8.12.17.02.013.001.305.0527</t>
  </si>
  <si>
    <t>104.01.8.12.17.02.013.002</t>
  </si>
  <si>
    <t>104.01.8.12.17.02.013.002.305</t>
  </si>
  <si>
    <t>104.01.8.12.17.02.013.002.305.0528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</si>
  <si>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</si>
  <si>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</si>
  <si>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</si>
  <si>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</si>
  <si>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</si>
  <si>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104.01.8.12.17.02.014.001.008</t>
  </si>
  <si>
    <t>104.01.8.12.17.02.014.001.008.0529</t>
  </si>
  <si>
    <t xml:space="preserve">Fortalecimiento del clima laboral hacia la cultura organizacional
</t>
  </si>
  <si>
    <t>104.01.8.12.17.02.014.001.305</t>
  </si>
  <si>
    <t>104.01.8.12.17.02.014.001.305.0529</t>
  </si>
  <si>
    <t>105.00</t>
  </si>
  <si>
    <t>CUOTA DE ADMINISTRACION</t>
  </si>
  <si>
    <t>105.00.8</t>
  </si>
  <si>
    <t>105.00.8.10</t>
  </si>
  <si>
    <t>105.00.8.10.01</t>
  </si>
  <si>
    <t>EDUCACION</t>
  </si>
  <si>
    <t>105.00.8.10.01.02</t>
  </si>
  <si>
    <t>ARMENIA EDUCADA Y EDUCADORA</t>
  </si>
  <si>
    <t>105.00.8.10.01.02.004</t>
  </si>
  <si>
    <t>EFICIENCIA EDUCATIVA</t>
  </si>
  <si>
    <t>105.00.8.10.01.02.004.001</t>
  </si>
  <si>
    <t>EFICIENCIA Y MODERNIZACION EDUCATIVA FUNCIONAMIENTO Y PRESTACION DE SERVICIOS DEL SECTOR EDUCATIVO DEL NIVEL CENTRAL</t>
  </si>
  <si>
    <t>105.00.8.10.01.02.004.001.001</t>
  </si>
  <si>
    <t>105.00.8.10.01.02.004.001.001.0229</t>
  </si>
  <si>
    <t>Eficiencia y modernizacion educativa  funcionamiento y prestacion del servicio del sector educativo del nivel central</t>
  </si>
  <si>
    <t>105.00.8.10.01.02.004.001.001.0250</t>
  </si>
  <si>
    <t>Otros proyectos de eficiencia-conectividad</t>
  </si>
  <si>
    <t>105.00.8.10.01.02.004.001.026</t>
  </si>
  <si>
    <t>SGP EDUCACION-PRESTACION DE SERVICIOS</t>
  </si>
  <si>
    <t>105.00.8.10.01.02.004.001.026.0160</t>
  </si>
  <si>
    <t>Prima tecnica</t>
  </si>
  <si>
    <t>105.00.8.10.01.02.004.001.026.0223</t>
  </si>
  <si>
    <t>Sueldo</t>
  </si>
  <si>
    <t>105.00.8.10.01.02.004.001.026.0224</t>
  </si>
  <si>
    <t>Bonificacion por servicios prestados</t>
  </si>
  <si>
    <t>105.00.8.10.01.02.004.001.026.0225</t>
  </si>
  <si>
    <t>Prima de servicios</t>
  </si>
  <si>
    <t>105.00.8.10.01.02.004.001.026.0226</t>
  </si>
  <si>
    <t>Prima de vacaciones</t>
  </si>
  <si>
    <t>105.00.8.10.01.02.004.001.026.0227</t>
  </si>
  <si>
    <t>Prima de navidad</t>
  </si>
  <si>
    <t>105.00.8.10.01.02.004.001.026.0228</t>
  </si>
  <si>
    <t>Bonificacion especial de recreacion</t>
  </si>
  <si>
    <t>105.00.8.10.01.02.004.001.026.0229</t>
  </si>
  <si>
    <t>Honorarios</t>
  </si>
  <si>
    <t>105.00.8.10.01.02.004.001.026.0230</t>
  </si>
  <si>
    <t>Cajas de compensacion</t>
  </si>
  <si>
    <t>105.00.8.10.01.02.004.001.026.0231</t>
  </si>
  <si>
    <t>SENA (Ley 21/82)</t>
  </si>
  <si>
    <t>105.00.8.10.01.02.004.001.026.0232</t>
  </si>
  <si>
    <t>I.C.B.F. (Ley 89/88)</t>
  </si>
  <si>
    <t>105.00.8.10.01.02.004.001.026.0233</t>
  </si>
  <si>
    <t>Escuelas industriales e instit.tecnicos (Ley
21/82</t>
  </si>
  <si>
    <t>105.00.8.10.01.02.004.001.026.0234</t>
  </si>
  <si>
    <t>Escuelas superior de administracion pub (Ley
21/82</t>
  </si>
  <si>
    <t>105.00.8.10.01.02.004.001.026.0235</t>
  </si>
  <si>
    <t>Compra de Equipos</t>
  </si>
  <si>
    <t>105.00.8.10.01.02.004.001.026.0236</t>
  </si>
  <si>
    <t>105.00.8.10.01.02.004.001.026.0237</t>
  </si>
  <si>
    <t>Mantenimiento</t>
  </si>
  <si>
    <t>105.00.8.10.01.02.004.001.026.0238</t>
  </si>
  <si>
    <t>Servicios publicos</t>
  </si>
  <si>
    <t>105.00.8.10.01.02.004.001.026.0239</t>
  </si>
  <si>
    <t>Viaticos y gastos de viajes</t>
  </si>
  <si>
    <t>105.00.8.10.01.02.004.001.026.0240</t>
  </si>
  <si>
    <t>Impresos y publicaciones</t>
  </si>
  <si>
    <t>105.00.8.10.01.02.004.001.026.0241</t>
  </si>
  <si>
    <t>Comunicacion y transporte</t>
  </si>
  <si>
    <t>105.00.8.10.01.02.004.001.026.0242</t>
  </si>
  <si>
    <t>Aporte cesantias (personal administrativo)</t>
  </si>
  <si>
    <t>105.00.8.10.01.02.004.001.026.0243</t>
  </si>
  <si>
    <t>Aporte salud (personal administrativo)</t>
  </si>
  <si>
    <t>105.00.8.10.01.02.004.001.026.0244</t>
  </si>
  <si>
    <t>Aporte pension (personal administrativo)</t>
  </si>
  <si>
    <t>105.00.8.10.01.02.004.001.026.0245</t>
  </si>
  <si>
    <t>Riesgos Prof. ARP. (personal administrtivo)</t>
  </si>
  <si>
    <t>105.00.8.10.01.02.004.001.026.0246</t>
  </si>
  <si>
    <t>Indemnizacion Vacaciones</t>
  </si>
  <si>
    <t>105.00.8.10.01.02.004.001.026.0247</t>
  </si>
  <si>
    <t>Horas extras y dias festivos</t>
  </si>
  <si>
    <t>105.00.8.10.01.02.004.001.026.0248</t>
  </si>
  <si>
    <t>Capacit. bienestar social y estímulo</t>
  </si>
  <si>
    <t>105.00.8.10.01.02.004.001.026.0250</t>
  </si>
  <si>
    <t>105.00.8.10.01.02.004.001.605</t>
  </si>
  <si>
    <t>REC.BCE.ASIG. SGP  CON DESTI.ESPEC.CONECTIVIDAD</t>
  </si>
  <si>
    <t>105.00.8.10.01.02.004.001.605.0250</t>
  </si>
  <si>
    <t>105.00.8.13</t>
  </si>
  <si>
    <t>105.00.8.13.01</t>
  </si>
  <si>
    <t>105.00.8.13.01.07</t>
  </si>
  <si>
    <t>105.00.8.13.01.07.035</t>
  </si>
  <si>
    <t>105.00.8.13.01.07.035.001</t>
  </si>
  <si>
    <t>EFICIENCIA Y MODERNIZACION ADMINISTRATIVA</t>
  </si>
  <si>
    <t>105.00.8.13.01.07.035.001.026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</si>
  <si>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</si>
  <si>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</si>
  <si>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</si>
  <si>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</si>
  <si>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105.00.8.13.01.07.035.002.026</t>
  </si>
  <si>
    <t>105.00.8.13.01.07.035.002.026.0647</t>
  </si>
  <si>
    <t xml:space="preserve">Conectividad en las instituciones educativas
</t>
  </si>
  <si>
    <t>105.00.8.13.01.07.035.002.605</t>
  </si>
  <si>
    <t>105.00.8.13.01.07.035.002.605.0647</t>
  </si>
  <si>
    <t>105.00.8.13.01.07.035.002.620</t>
  </si>
  <si>
    <t>Rendimientos Financieros SGP Conectividad</t>
  </si>
  <si>
    <t>105.00.8.13.01.07.035.002.620.0647</t>
  </si>
  <si>
    <t>105.00.8.13.01.07.035.003</t>
  </si>
  <si>
    <t>FUNCIONAMIENTO Y PRESTACION DE SERVICIOS DEL SECTOR  DEL NIVEL CENTRAL PAGO DE SALARIOS  PRESTACIONES SOCIALES</t>
  </si>
  <si>
    <t>105.00.8.13.01.07.035.003.001</t>
  </si>
  <si>
    <t>105.00.8.13.01.07.035.003.001.0799</t>
  </si>
  <si>
    <t>105.00.8.13.01.07.035.003.026</t>
  </si>
  <si>
    <t>105.00.8.13.01.07.035.003.026.0790</t>
  </si>
  <si>
    <t>105.00.8.13.01.07.035.003.026.0791</t>
  </si>
  <si>
    <t>Horas Extras y dias festivos</t>
  </si>
  <si>
    <t>105.00.8.13.01.07.035.003.026.0792</t>
  </si>
  <si>
    <t>Imdenizacion Vacaciones</t>
  </si>
  <si>
    <t>105.00.8.13.01.07.035.003.026.0793</t>
  </si>
  <si>
    <t>105.00.8.13.01.07.035.003.026.0794</t>
  </si>
  <si>
    <t>105.00.8.13.01.07.035.003.026.0795</t>
  </si>
  <si>
    <t>105.00.8.13.01.07.035.003.026.0796</t>
  </si>
  <si>
    <t>105.00.8.13.01.07.035.003.026.0797</t>
  </si>
  <si>
    <t>105.00.8.13.01.07.035.003.026.0798</t>
  </si>
  <si>
    <t>105.00.8.13.01.07.035.003.026.0799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</si>
  <si>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</si>
  <si>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</si>
  <si>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</si>
  <si>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</si>
  <si>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</si>
  <si>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</si>
  <si>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</si>
  <si>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</si>
  <si>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</si>
  <si>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</si>
  <si>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</si>
  <si>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</si>
  <si>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</si>
  <si>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</si>
  <si>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</si>
  <si>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</si>
  <si>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</si>
  <si>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</si>
  <si>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</si>
  <si>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105.00.8.13.01.07.035.003.026.0810</t>
  </si>
  <si>
    <t>105.00.8.13.01.07.035.003.026.0811</t>
  </si>
  <si>
    <t>Materiales y Suministros</t>
  </si>
  <si>
    <t>105.00.8.13.01.07.035.003.026.0812</t>
  </si>
  <si>
    <t>Servicios Publicos</t>
  </si>
  <si>
    <t>105.00.8.13.01.07.035.003.026.0813</t>
  </si>
  <si>
    <t>105.00.8.13.01.07.035.003.026.0814</t>
  </si>
  <si>
    <t>105.00.8.13.01.07.035.003.026.0815</t>
  </si>
  <si>
    <t>105.00.8.13.01.07.035.003.026.0816</t>
  </si>
  <si>
    <t>Capacitacion bienestar social y estimulo</t>
  </si>
  <si>
    <t>105.00.8.13.01.07.035.003.621</t>
  </si>
  <si>
    <t>105.00.8.13.01.07.035.003.621.0799</t>
  </si>
  <si>
    <t>105.01</t>
  </si>
  <si>
    <t>ADMINISTRACION GENERAL</t>
  </si>
  <si>
    <t>105.01.8</t>
  </si>
  <si>
    <t>105.01.8.10</t>
  </si>
  <si>
    <t>105.01.8.10.01</t>
  </si>
  <si>
    <t>105.01.8.10.01.02</t>
  </si>
  <si>
    <t>105.01.8.10.01.02.002</t>
  </si>
  <si>
    <t>CIERRE DE BRECHAS</t>
  </si>
  <si>
    <t>105.01.8.10.01.02.002.002</t>
  </si>
  <si>
    <t>FUNCIONAMIENTO Y PRESTACION DEL SERVICIO DEL  SECTOR EDUCATIVO DE LAS INSTITUCIONES EDUCATIVAS</t>
  </si>
  <si>
    <t>105.01.8.10.01.02.002.002.026</t>
  </si>
  <si>
    <t>105.01.8.10.01.02.002.002.026.0142</t>
  </si>
  <si>
    <t>105.01.8.10.01.02.002.002.026.0143</t>
  </si>
  <si>
    <t>105.01.8.10.01.02.002.002.026.0144</t>
  </si>
  <si>
    <t>Subsidio o prima de alimentación</t>
  </si>
  <si>
    <t>105.01.8.10.01.02.002.002.026.0145</t>
  </si>
  <si>
    <t>Auxilio de transporte</t>
  </si>
  <si>
    <t>105.01.8.10.01.02.002.002.026.0146</t>
  </si>
  <si>
    <t>105.01.8.10.01.02.002.002.026.0147</t>
  </si>
  <si>
    <t>105.01.8.10.01.02.002.002.026.0148</t>
  </si>
  <si>
    <t>105.01.8.10.01.02.002.002.026.0149</t>
  </si>
  <si>
    <t>Sena (ley 21/82)</t>
  </si>
  <si>
    <t>105.01.8.10.01.02.002.002.026.0150</t>
  </si>
  <si>
    <t>I.C.B.F(ley 89/88)</t>
  </si>
  <si>
    <t>105.01.8.10.01.02.002.002.026.0151</t>
  </si>
  <si>
    <t>Escuela industriales e instit.tecn.(ley 21/82)</t>
  </si>
  <si>
    <t>105.01.8.10.01.02.002.002.026.0152</t>
  </si>
  <si>
    <t>105.01.8.10.01.02.002.002.026.0153</t>
  </si>
  <si>
    <t>Dotación (Ley 70/88)</t>
  </si>
  <si>
    <t>105.01.8.10.01.02.002.002.026.0154</t>
  </si>
  <si>
    <t>Sentencias y conciliaciones</t>
  </si>
  <si>
    <t>105.01.8.10.01.02.002.002.026.0155</t>
  </si>
  <si>
    <t>Capacitacion.bienest.socio.y estimulo</t>
  </si>
  <si>
    <t>105.01.8.10.01.02.002.002.026.0156</t>
  </si>
  <si>
    <t>Incremento por antiguedad</t>
  </si>
  <si>
    <t>105.01.8.10.01.02.002.002.026.0157</t>
  </si>
  <si>
    <t>Indemnizacion vacaciones</t>
  </si>
  <si>
    <t>105.01.8.10.01.02.002.002.026.0158</t>
  </si>
  <si>
    <t>105.01.8.10.01.02.002.002.026.0159</t>
  </si>
  <si>
    <t>Prima de Servicio</t>
  </si>
  <si>
    <t>105.01.8.10.01.02.002.002.026.0160</t>
  </si>
  <si>
    <t>105.01.8.10.01.02.002.002.026.0161</t>
  </si>
  <si>
    <t>105.01.8.10.01.02.002.002.026.0162</t>
  </si>
  <si>
    <t>105.01.8.10.01.02.002.002.026.0167</t>
  </si>
  <si>
    <t>Viaticos y gastos de viaje</t>
  </si>
  <si>
    <t>105.01.8.10.01.02.002.002.026.0172</t>
  </si>
  <si>
    <t>105.01.8.10.01.02.002.002.026.0173</t>
  </si>
  <si>
    <t>105.01.8.10.01.02.002.002.026.0174</t>
  </si>
  <si>
    <t>105.01.8.10.01.02.002.002.026.0175</t>
  </si>
  <si>
    <t>Riesgo prof. ARP (personal administrativo)</t>
  </si>
  <si>
    <t>105.01.8.10.01.02.002.002.026.0378</t>
  </si>
  <si>
    <t>Riesgos  Profesionales Estudiantes Media Tecnica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</si>
  <si>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</si>
  <si>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</si>
  <si>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</si>
  <si>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</si>
  <si>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</si>
  <si>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</si>
  <si>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</si>
  <si>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105.01.8.13.01.07.032.002.026</t>
  </si>
  <si>
    <t>105.01.8.13.01.07.032.002.026.0726</t>
  </si>
  <si>
    <t>105.01.8.13.01.07.032.002.026.0727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</si>
  <si>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</si>
  <si>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</si>
  <si>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</si>
  <si>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</si>
  <si>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</si>
  <si>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</si>
  <si>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</si>
  <si>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</si>
  <si>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</si>
  <si>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</si>
  <si>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</si>
  <si>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</si>
  <si>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</si>
  <si>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</si>
  <si>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</si>
  <si>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</si>
  <si>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</si>
  <si>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</si>
  <si>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</si>
  <si>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</si>
  <si>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</si>
  <si>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</si>
  <si>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</si>
  <si>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</si>
  <si>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</si>
  <si>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</si>
  <si>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</si>
  <si>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</si>
  <si>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</si>
  <si>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</si>
  <si>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</si>
  <si>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</si>
  <si>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</si>
  <si>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105.01.8.13.01.07.032.002.026.0749</t>
  </si>
  <si>
    <t>Capacitacion bienes socio y estimulo</t>
  </si>
  <si>
    <t>105.01.8.13.01.07.032.002.026.0750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</si>
  <si>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</si>
  <si>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</si>
  <si>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</si>
  <si>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</si>
  <si>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105.05</t>
  </si>
  <si>
    <t>PERSONAL DOCENTE</t>
  </si>
  <si>
    <t>105.05.8</t>
  </si>
  <si>
    <t>105.05.8.10</t>
  </si>
  <si>
    <t>105.05.8.10.01</t>
  </si>
  <si>
    <t>105.05.8.10.01.02</t>
  </si>
  <si>
    <t>105.05.8.10.01.02.002</t>
  </si>
  <si>
    <t>105.05.8.10.01.02.002.002</t>
  </si>
  <si>
    <t>105.05.8.10.01.02.002.002.026</t>
  </si>
  <si>
    <t>105.05.8.10.01.02.002.002.026.0177</t>
  </si>
  <si>
    <t>105.05.8.10.01.02.002.002.026.0178</t>
  </si>
  <si>
    <t>Sobresueldo</t>
  </si>
  <si>
    <t>105.05.8.10.01.02.002.002.026.0179</t>
  </si>
  <si>
    <t>105.05.8.10.01.02.002.002.026.0180</t>
  </si>
  <si>
    <t>105.05.8.10.01.02.002.002.026.0181</t>
  </si>
  <si>
    <t>105.05.8.10.01.02.002.002.026.0182</t>
  </si>
  <si>
    <t>105.05.8.10.01.02.002.002.026.0183</t>
  </si>
  <si>
    <t>105.05.8.10.01.02.002.002.026.0184</t>
  </si>
  <si>
    <t>105.05.8.10.01.02.002.002.026.0185</t>
  </si>
  <si>
    <t>105.05.8.10.01.02.002.002.026.0186</t>
  </si>
  <si>
    <t>105.05.8.10.01.02.002.002.026.0187</t>
  </si>
  <si>
    <t>105.05.8.10.01.02.002.002.026.0188</t>
  </si>
  <si>
    <t>105.05.8.10.01.02.002.002.026.0189</t>
  </si>
  <si>
    <t>105.05.8.10.01.02.002.002.026.0190</t>
  </si>
  <si>
    <t>105.05.8.10.01.02.002.002.026.0191</t>
  </si>
  <si>
    <t>105.05.8.10.01.02.002.002.026.0193</t>
  </si>
  <si>
    <t>Previsión social (S.S.F)</t>
  </si>
  <si>
    <t>105.05.8.10.01.02.002.002.026.0194</t>
  </si>
  <si>
    <t>Cesantias (S.S.F.)</t>
  </si>
  <si>
    <t>105.05.8.10.01.02.002.002.026.0196</t>
  </si>
  <si>
    <t>Dotacion (ley 70/88)</t>
  </si>
  <si>
    <t>105.05.8.10.01.02.002.002.026.0220</t>
  </si>
  <si>
    <t>105.05.8.10.01.02.002.002.026.0326</t>
  </si>
  <si>
    <t>Aportes Docentes 8% SSF</t>
  </si>
  <si>
    <t>105.05.8.10.01.02.002.002.026.0379</t>
  </si>
  <si>
    <t>Hora Extra  Regular Complemento Planta</t>
  </si>
  <si>
    <t>105.05.8.10.01.02.002.002.026.0380</t>
  </si>
  <si>
    <t>Hora Extra Docente Adultos</t>
  </si>
  <si>
    <t>105.05.8.10.01.02.002.002.026.0381</t>
  </si>
  <si>
    <t>Hora Extra Jornada Unica</t>
  </si>
  <si>
    <t>105.05.8.10.01.02.002.002.026.0394</t>
  </si>
  <si>
    <t>Bonificacion anual escalafon grado 14</t>
  </si>
  <si>
    <t>105.05.8.10.01.02.002.002.389</t>
  </si>
  <si>
    <t>REINTEGROS EDUCACION SGP PRESTACION DE SERVICIOS</t>
  </si>
  <si>
    <t>105.05.8.10.01.02.002.002.389.0177</t>
  </si>
  <si>
    <t>105.05.8.10.01.02.002.002.391</t>
  </si>
  <si>
    <t>DESAHORRO FONPET SIN SITUACION DE FONDOS EDUCACION</t>
  </si>
  <si>
    <t>105.05.8.10.01.02.002.002.391.0400</t>
  </si>
  <si>
    <t>Desahorro FONPET Sin Situacion de Fondos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</si>
  <si>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</si>
  <si>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</si>
  <si>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</si>
  <si>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</si>
  <si>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</si>
  <si>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</si>
  <si>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105.05.8.13.01.07.032.002.001.0767</t>
  </si>
  <si>
    <t>viaticos y gastos de viaje</t>
  </si>
  <si>
    <t>105.05.8.13.01.07.032.002.001.0768</t>
  </si>
  <si>
    <t>Capacitacion bienes socio y estimulos</t>
  </si>
  <si>
    <t>105.05.8.13.01.07.032.002.026</t>
  </si>
  <si>
    <t>105.05.8.13.01.07.032.002.026.0752</t>
  </si>
  <si>
    <t>105.05.8.13.01.07.032.002.026.0753</t>
  </si>
  <si>
    <t>105.05.8.13.01.07.032.002.026.0754</t>
  </si>
  <si>
    <t>105.05.8.13.01.07.032.002.026.0755</t>
  </si>
  <si>
    <t>105.05.8.13.01.07.032.002.026.0756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</si>
  <si>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</si>
  <si>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</si>
  <si>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</si>
  <si>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</si>
  <si>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</si>
  <si>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</si>
  <si>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</si>
  <si>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</si>
  <si>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</si>
  <si>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</si>
  <si>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</si>
  <si>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</si>
  <si>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</si>
  <si>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</si>
  <si>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</si>
  <si>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</si>
  <si>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</si>
  <si>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</si>
  <si>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</si>
  <si>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105.05.8.13.01.07.032.002.389</t>
  </si>
  <si>
    <t>105.05.8.13.01.07.032.002.389.0752</t>
  </si>
  <si>
    <t>105.05.8.13.01.07.032.002.391</t>
  </si>
  <si>
    <t>105.05.8.13.01.07.032.002.391.0771</t>
  </si>
  <si>
    <t>Desahorro FONPET SSF</t>
  </si>
  <si>
    <t>105.05.8.13.01.07.032.002.391.0850</t>
  </si>
  <si>
    <t>Desahorro FONPET SSF Educacion 2016</t>
  </si>
  <si>
    <t>105.05.8.13.01.07.032.002.546</t>
  </si>
  <si>
    <t xml:space="preserve">REC.BCE.SGP Educacion Prestacion de Servicios
</t>
  </si>
  <si>
    <t>105.05.8.13.01.07.032.002.546.0504</t>
  </si>
  <si>
    <t>Sentencias y Conciliaciones</t>
  </si>
  <si>
    <t>105.05.8.13.01.07.032.002.606</t>
  </si>
  <si>
    <t>FONPET-Sector Educacion</t>
  </si>
  <si>
    <t>105.05.8.13.01.07.032.002.606.0502</t>
  </si>
  <si>
    <t>Fonpet Pasivo Pensional  Educacion</t>
  </si>
  <si>
    <t>105.05.8.13.01.07.032.002.646</t>
  </si>
  <si>
    <t>Asignacion especial FONPET (2.9%)</t>
  </si>
  <si>
    <t>105.05.8.13.01.07.032.002.646.0770</t>
  </si>
  <si>
    <t>105.06</t>
  </si>
  <si>
    <t>PERSONAL DIRECTIVO</t>
  </si>
  <si>
    <t>105.06.8</t>
  </si>
  <si>
    <t>105.06.8.10</t>
  </si>
  <si>
    <t>105.06.8.10.01</t>
  </si>
  <si>
    <t>105.06.8.10.01.02</t>
  </si>
  <si>
    <t>105.06.8.10.01.02.002</t>
  </si>
  <si>
    <t>105.06.8.10.01.02.002.001</t>
  </si>
  <si>
    <t>AMPLIACION DE COBERTURA PARA POBLACION VULNERABLE</t>
  </si>
  <si>
    <t>105.06.8.10.01.02.002.001.001</t>
  </si>
  <si>
    <t>105.06.8.10.01.02.002.001.001.0140</t>
  </si>
  <si>
    <t>Atencion a poblaciones especiales o discapacidades</t>
  </si>
  <si>
    <t>105.06.8.10.01.02.002.001.001.0141</t>
  </si>
  <si>
    <t>Uniformes y Kits Escolares</t>
  </si>
  <si>
    <t>105.06.8.10.01.02.002.001.026</t>
  </si>
  <si>
    <t>105.06.8.10.01.02.002.001.026.0138</t>
  </si>
  <si>
    <t>Atención a la población etnia, afro e indígenas.</t>
  </si>
  <si>
    <t>105.06.8.10.01.02.002.001.026.0139</t>
  </si>
  <si>
    <t>Ampliación de cobertura para atender población
vulnerable  jóvenes y adultos</t>
  </si>
  <si>
    <t>105.06.8.10.01.02.002.001.026.0140</t>
  </si>
  <si>
    <t>Atención a poblaciones especiales o
discapacidades.</t>
  </si>
  <si>
    <t>105.06.8.10.01.02.002.002</t>
  </si>
  <si>
    <t>105.06.8.10.01.02.002.002.026</t>
  </si>
  <si>
    <t>105.06.8.10.01.02.002.002.026.0197</t>
  </si>
  <si>
    <t>105.06.8.10.01.02.002.002.026.0200</t>
  </si>
  <si>
    <t>105.06.8.10.01.02.002.002.026.0201</t>
  </si>
  <si>
    <t>105.06.8.10.01.02.002.002.026.0202</t>
  </si>
  <si>
    <t>105.06.8.10.01.02.002.002.026.0203</t>
  </si>
  <si>
    <t>105.06.8.10.01.02.002.002.026.0204</t>
  </si>
  <si>
    <t>105.06.8.10.01.02.002.002.026.0205</t>
  </si>
  <si>
    <t>105.06.8.10.01.02.002.002.026.0206</t>
  </si>
  <si>
    <t>105.06.8.10.01.02.002.002.026.0207</t>
  </si>
  <si>
    <t>105.06.8.10.01.02.002.002.026.0208</t>
  </si>
  <si>
    <t>105.06.8.10.01.02.002.002.026.0209</t>
  </si>
  <si>
    <t>105.06.8.10.01.02.002.002.026.0210</t>
  </si>
  <si>
    <t>105.06.8.10.01.02.002.002.026.0211</t>
  </si>
  <si>
    <t>105.06.8.10.01.02.002.002.026.0212</t>
  </si>
  <si>
    <t>Otras primas de orden nacional</t>
  </si>
  <si>
    <t>105.06.8.10.01.02.002.002.026.0219</t>
  </si>
  <si>
    <t>105.06.8.10.01.02.002.002.026.0220</t>
  </si>
  <si>
    <t>105.06.8.10.01.02.002.002.026.0326</t>
  </si>
  <si>
    <t>105.06.8.10.01.02.002.002.026.0379</t>
  </si>
  <si>
    <t>105.06.8.10.01.02.002.002.026.0380</t>
  </si>
  <si>
    <t>105.06.8.10.01.02.002.002.026.0381</t>
  </si>
  <si>
    <t>105.06.8.10.01.02.002.002.026.0394</t>
  </si>
  <si>
    <t>105.06.8.10.01.02.002.002.163.0218</t>
  </si>
  <si>
    <t>Fondo de Servicios educativos aport. funcionamient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</si>
  <si>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</si>
  <si>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</si>
  <si>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</si>
  <si>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</si>
  <si>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</si>
  <si>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</si>
  <si>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105.06.8.13.01.07.032.001.001</t>
  </si>
  <si>
    <t>105.06.8.13.01.07.032.001.001.0620</t>
  </si>
  <si>
    <t xml:space="preserve">Entrega de kits y uniformes escolares para el acceso de la población al sistema educativo
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</si>
  <si>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</si>
  <si>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</si>
  <si>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</si>
  <si>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</si>
  <si>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</si>
  <si>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</si>
  <si>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</si>
  <si>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</si>
  <si>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</si>
  <si>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</si>
  <si>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</si>
  <si>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</si>
  <si>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</si>
  <si>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</si>
  <si>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</si>
  <si>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</si>
  <si>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</si>
  <si>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</si>
  <si>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</si>
  <si>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</si>
  <si>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</si>
  <si>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</si>
  <si>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</si>
  <si>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</si>
  <si>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</si>
  <si>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</si>
  <si>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</si>
  <si>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</si>
  <si>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</si>
  <si>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</si>
  <si>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</si>
  <si>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</si>
  <si>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</si>
  <si>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</si>
  <si>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</si>
  <si>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</si>
  <si>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105.06.8.13.01.07.032.003.008</t>
  </si>
  <si>
    <t>105.06.8.13.01.07.032.003.008.0823</t>
  </si>
  <si>
    <t>Funcionamiento de establecimientos educativos (aseo y conserges)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</si>
  <si>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</si>
  <si>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</si>
  <si>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</si>
  <si>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</si>
  <si>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</si>
  <si>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</si>
  <si>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</si>
  <si>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</si>
  <si>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</si>
  <si>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</si>
  <si>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105.07.8.10</t>
  </si>
  <si>
    <t>105.07.8.10.01</t>
  </si>
  <si>
    <t>105.07.8.10.01.02</t>
  </si>
  <si>
    <t>105.07.8.10.01.02.005</t>
  </si>
  <si>
    <t>105.07.8.10.01.02.005.001</t>
  </si>
  <si>
    <t>105.07.8.10.01.02.005.001.097</t>
  </si>
  <si>
    <t>SGP PRIMERA INFANCIA</t>
  </si>
  <si>
    <t>105.07.8.10.01.02.005.001.097.0252</t>
  </si>
  <si>
    <t>PAIPI-adecuación y mejoramiento de Infraestructura</t>
  </si>
  <si>
    <t>105.07.8.10.01.02.005.001.545</t>
  </si>
  <si>
    <t xml:space="preserve">REC.BCE.SGP Primera Infancia Conpes 152
</t>
  </si>
  <si>
    <t>105.07.8.10.01.02.005.001.545.0252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</si>
  <si>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</si>
  <si>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</si>
  <si>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</si>
  <si>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</si>
  <si>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</si>
  <si>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</si>
  <si>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</si>
  <si>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</si>
  <si>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</si>
  <si>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</si>
  <si>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</si>
  <si>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</si>
  <si>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</si>
  <si>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</si>
  <si>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</si>
  <si>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105.07.8.13.01.07.031.001.632</t>
  </si>
  <si>
    <t>REC BCE Rendimientos Financieros SGP Primera Infancia</t>
  </si>
  <si>
    <t>105.07.8.13.01.07.031.001.632.0612</t>
  </si>
  <si>
    <t>105.07.8.13.01.07.031.001.633</t>
  </si>
  <si>
    <t>Rendimientos Financieros SGP Primera Infancia</t>
  </si>
  <si>
    <t>105.07.8.13.01.07.031.001.633.0612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</si>
  <si>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</si>
  <si>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</si>
  <si>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</si>
  <si>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</si>
  <si>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</si>
  <si>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105.11</t>
  </si>
  <si>
    <t>CALIDAD</t>
  </si>
  <si>
    <t>105.11.8</t>
  </si>
  <si>
    <t>105.11.8.10</t>
  </si>
  <si>
    <t>105.11.8.10.01</t>
  </si>
  <si>
    <t>105.11.8.10.01.02</t>
  </si>
  <si>
    <t>105.11.8.10.01.02.001</t>
  </si>
  <si>
    <t>CALIDAD EDUCATIVA</t>
  </si>
  <si>
    <t>105.11.8.10.01.02.001.001</t>
  </si>
  <si>
    <t>ACCIONES DE MEJORAMIENTO DE LA GESTION ACADEMICA  ENMARCADA EN PLANES DE MEJORAMIENTO</t>
  </si>
  <si>
    <t>105.11.8.10.01.02.001.001.001</t>
  </si>
  <si>
    <t>105.11.8.10.01.02.001.001.001.0125</t>
  </si>
  <si>
    <t>Capacitación de recursos humanos.</t>
  </si>
  <si>
    <t>105.11.8.10.01.02.001.001.001.0127</t>
  </si>
  <si>
    <t>Fondo de becas de estímulos educativos para
acceder a la educación superior.</t>
  </si>
  <si>
    <t>105.11.8.10.01.02.001.001.001.0328</t>
  </si>
  <si>
    <t>Escuela de Formacion artistico cultural en musica de Armenia Luis Angel Ramirez Alzate</t>
  </si>
  <si>
    <t>105.11.8.10.01.02.001.001.008</t>
  </si>
  <si>
    <t>105.11.8.10.01.02.001.001.008.0124</t>
  </si>
  <si>
    <t xml:space="preserve">Asistencia y asesoría para fortalecer la cultura
</t>
  </si>
  <si>
    <t>105.11.8.10.01.02.001.001.028</t>
  </si>
  <si>
    <t>SGP CALIDAD MATRICULA OFICIAL</t>
  </si>
  <si>
    <t>105.11.8.10.01.02.001.001.028.0122</t>
  </si>
  <si>
    <t xml:space="preserve">Asistencia técnica y asesoría para fortalecer sistemas de gestion y evaluacion educativa
</t>
  </si>
  <si>
    <t>105.11.8.10.01.02.001.001.028.0123</t>
  </si>
  <si>
    <t>Asistencia técnica y asesoría para fortalecer
 jornadas escolares complementarias.</t>
  </si>
  <si>
    <t>105.11.8.10.01.02.001.001.028.0124</t>
  </si>
  <si>
    <t>Asistencia y asesoría para fortalecer la cultura
ciudadana y la convivencia escolar.</t>
  </si>
  <si>
    <t>105.11.8.10.01.02.001.001.028.0125</t>
  </si>
  <si>
    <t>105.11.8.10.01.02.001.001.096</t>
  </si>
  <si>
    <t>REINTEGROS PROPIOS</t>
  </si>
  <si>
    <t>105.11.8.10.01.02.001.001.096.0127</t>
  </si>
  <si>
    <t>Fondo de becas de estímulos educativos para
 acceder a la educación superior</t>
  </si>
  <si>
    <t>105.11.8.10.01.02.001.002</t>
  </si>
  <si>
    <t>DOTACION DE MATERIAL DIDACTICO Y EQUIPOS</t>
  </si>
  <si>
    <t>105.11.8.10.01.02.001.002.028</t>
  </si>
  <si>
    <t>105.11.8.10.01.02.001.002.028.0128</t>
  </si>
  <si>
    <t>Dot. y mant. de equip y softw educat para
establec. Educat. con activ. técnicas
específicas.</t>
  </si>
  <si>
    <t>105.11.8.10.01.02.001.002.028.0129</t>
  </si>
  <si>
    <t xml:space="preserve">Dotación de material didáctico, textos y equipos
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</si>
  <si>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</si>
  <si>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</si>
  <si>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</si>
  <si>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</si>
  <si>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</si>
  <si>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105.11.8.10.01.02.001.003.026</t>
  </si>
  <si>
    <t>105.11.8.10.01.02.001.003.026.0130</t>
  </si>
  <si>
    <t>105.11.8.10.01.02.001.003.028</t>
  </si>
  <si>
    <t>105.11.8.10.01.02.001.003.028.0130</t>
  </si>
  <si>
    <t>105.11.8.10.01.02.001.003.028.0131</t>
  </si>
  <si>
    <t>Mantenimiento y adecuación de infraestructura
educ</t>
  </si>
  <si>
    <t>105.11.8.10.01.02.001.003.551</t>
  </si>
  <si>
    <t xml:space="preserve">REC.BCE.de los REC.BCE.SGP Educacion Calidad
REC.BCE.de los REC.BCE.SGP Educacion Calidad
</t>
  </si>
  <si>
    <t>105.11.8.10.01.02.001.003.551.0130</t>
  </si>
  <si>
    <t>105.11.8.10.01.02.001.003.574</t>
  </si>
  <si>
    <t>CRITERIO CALIDAD SGP EDUCACION</t>
  </si>
  <si>
    <t>105.11.8.10.01.02.001.003.574.0131</t>
  </si>
  <si>
    <t>105.11.8.10.01.02.001.004</t>
  </si>
  <si>
    <t>PAGO DE SERVICIOS PUBLICOS Y FUNCIONAMIENTO DE LOS ESTABLECIMIENTOS EDUCATIVOS</t>
  </si>
  <si>
    <t>105.11.8.10.01.02.001.004.028</t>
  </si>
  <si>
    <t>105.11.8.10.01.02.001.004.028.0132</t>
  </si>
  <si>
    <t>Pago de servicios públicos - Acueducto,
Alcantarillado</t>
  </si>
  <si>
    <t>105.11.8.10.01.02.001.004.028.0133</t>
  </si>
  <si>
    <t>Pago de servicios públicos - Energía</t>
  </si>
  <si>
    <t>105.11.8.10.01.02.001.004.028.0134</t>
  </si>
  <si>
    <t>Pago de servicios públicos - Internet</t>
  </si>
  <si>
    <t>105.11.8.10.01.02.001.004.029</t>
  </si>
  <si>
    <t>SGP CALIDAD GRATUIDAD</t>
  </si>
  <si>
    <t>105.11.8.10.01.02.001.004.029.0316</t>
  </si>
  <si>
    <t>Fondo de Servicios Educativos -Gratuidad-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</si>
  <si>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</si>
  <si>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</si>
  <si>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</si>
  <si>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</si>
  <si>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</si>
  <si>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105.11.8.10.01.02.001.005.019</t>
  </si>
  <si>
    <t>RENDIMIENTO FINANCIEROS EDUCACION</t>
  </si>
  <si>
    <t>105.11.8.10.01.02.001.005.019.0136</t>
  </si>
  <si>
    <t>Alimentacion Escolar</t>
  </si>
  <si>
    <t>105.11.8.10.01.02.001.005.024</t>
  </si>
  <si>
    <t>SGP ALIMENTACION ESCOLAR -ASIGNACIONES ESPECIALES</t>
  </si>
  <si>
    <t>105.11.8.10.01.02.001.005.024.0136</t>
  </si>
  <si>
    <t>Alimentacion escolar</t>
  </si>
  <si>
    <t>105.11.8.10.01.02.001.005.028</t>
  </si>
  <si>
    <t>105.11.8.10.01.02.001.005.028.0136</t>
  </si>
  <si>
    <t>105.11.8.10.01.02.001.005.096</t>
  </si>
  <si>
    <t>105.11.8.10.01.02.001.005.096.0136</t>
  </si>
  <si>
    <t>105.11.8.10.01.02.001.005.307</t>
  </si>
  <si>
    <t>RENDIMIENTOS FROS EDUCACION ALIMENTACION ESCOLAR</t>
  </si>
  <si>
    <t>105.11.8.10.01.02.001.005.307.0136</t>
  </si>
  <si>
    <t>105.11.8.10.01.02.001.005.308</t>
  </si>
  <si>
    <t>PAE-ALIMENTACION ESCOLAR</t>
  </si>
  <si>
    <t>105.11.8.10.01.02.001.005.308.0136</t>
  </si>
  <si>
    <t>105.11.8.10.01.02.001.006</t>
  </si>
  <si>
    <t>TRANSPORTE ESCOLAR</t>
  </si>
  <si>
    <t>105.11.8.10.01.02.001.006.001</t>
  </si>
  <si>
    <t>105.11.8.10.01.02.001.006.001.0137</t>
  </si>
  <si>
    <t>Transporte escolar</t>
  </si>
  <si>
    <t>105.11.8.10.01.02.001.006.028</t>
  </si>
  <si>
    <t>105.11.8.10.01.02.001.006.028.0137</t>
  </si>
  <si>
    <t>105.11.8.10.01.02.003</t>
  </si>
  <si>
    <t>PERTINENCIA E INNOVACION</t>
  </si>
  <si>
    <t>105.11.8.10.01.02.003.001</t>
  </si>
  <si>
    <t>OTROS PROYECTOS DE CALIDAD</t>
  </si>
  <si>
    <t>105.11.8.10.01.02.003.001.001</t>
  </si>
  <si>
    <t>105.11.8.10.01.02.003.001.001.0221</t>
  </si>
  <si>
    <t>Apropiación de nuevas tecnologías para
mejorar la calidad educativa</t>
  </si>
  <si>
    <t>105.11.8.10.01.02.003.001.028</t>
  </si>
  <si>
    <t>105.11.8.10.01.02.003.001.028.0221</t>
  </si>
  <si>
    <t>105.11.8.10.01.02.003.001.028.0325</t>
  </si>
  <si>
    <t>Proyectos educativos transversales -
bilingüismo</t>
  </si>
  <si>
    <t>105.11.8.10.01.02.003.001.096</t>
  </si>
  <si>
    <t>105.11.8.10.01.02.003.001.096.0325</t>
  </si>
  <si>
    <t>105.11.8.10.01.02.003.001.150</t>
  </si>
  <si>
    <t>PROG.EDUC.PARA EL TRABAJO Y EL DES.HUMANO RDE</t>
  </si>
  <si>
    <t>105.11.8.10.01.02.003.001.150.0222</t>
  </si>
  <si>
    <t>Competencias laborales, formación para el Des.Humano RDE</t>
  </si>
  <si>
    <t>105.11.8.10.01.02.003.001.151</t>
  </si>
  <si>
    <t>RTOS FR P.EDUC.PARA EL TRABAJO Y EL DES.HUMANO RDE</t>
  </si>
  <si>
    <t>105.11.8.10.01.02.003.001.151.0222</t>
  </si>
  <si>
    <t>Competencias laborales, formación para el
trabajo y el desarrollo humano.</t>
  </si>
  <si>
    <t>105.11.8.13</t>
  </si>
  <si>
    <t>105.11.8.13.01</t>
  </si>
  <si>
    <t>105.11.8.13.01.07</t>
  </si>
  <si>
    <t>105.11.8.13.01.07.033</t>
  </si>
  <si>
    <t>105.11.8.13.01.07.033.001</t>
  </si>
  <si>
    <t>EXCELENCIA EDUCATIVA PARA LA PAZ</t>
  </si>
  <si>
    <t>105.11.8.13.01.07.033.001.028</t>
  </si>
  <si>
    <t>105.11.8.13.01.07.033.001.028.0623</t>
  </si>
  <si>
    <t xml:space="preserve">Acompañamiento para la mejora de la calidad educativa y seguimiento a los procesos de aprendizaje
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</si>
  <si>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</si>
  <si>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</si>
  <si>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</si>
  <si>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</si>
  <si>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105.11.8.13.01.07.033.002</t>
  </si>
  <si>
    <t>EDUCACION Y CULTURA PARA LA PAZ</t>
  </si>
  <si>
    <t>105.11.8.13.01.07.033.002.001</t>
  </si>
  <si>
    <t>105.11.8.13.01.07.033.002.001.0630</t>
  </si>
  <si>
    <t xml:space="preserve">Música para la cultura ciudadana y la paz
</t>
  </si>
  <si>
    <t>105.11.8.13.01.07.033.002.001.0633</t>
  </si>
  <si>
    <t xml:space="preserve">Proyecto educativo ambiental y de gestión del riesgo
</t>
  </si>
  <si>
    <t>105.11.8.13.01.07.033.002.001.0634</t>
  </si>
  <si>
    <t xml:space="preserve">Becas para estudiantes que ingresan a la educación superior
</t>
  </si>
  <si>
    <t>105.11.8.13.01.07.033.002.008</t>
  </si>
  <si>
    <t>105.11.8.13.01.07.033.002.008.0634</t>
  </si>
  <si>
    <t>105.11.8.13.01.07.033.002.024</t>
  </si>
  <si>
    <t>105.11.8.13.01.07.033.002.024.0631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</si>
  <si>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</si>
  <si>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</si>
  <si>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</si>
  <si>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</si>
  <si>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</si>
  <si>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</si>
  <si>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 xml:space="preserve">Cultura ciudadana y convivencia escolar para la paz
</t>
  </si>
  <si>
    <t>105.11.8.13.01.07.033.002.028.0631</t>
  </si>
  <si>
    <t xml:space="preserve">Alimentación escolar
</t>
  </si>
  <si>
    <t>105.11.8.13.01.07.033.002.028.0633</t>
  </si>
  <si>
    <t>105.11.8.13.01.07.033.002.096</t>
  </si>
  <si>
    <t>105.11.8.13.01.07.033.002.096.0634</t>
  </si>
  <si>
    <t>105.11.8.13.01.07.033.002.308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</si>
  <si>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</si>
  <si>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</si>
  <si>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</si>
  <si>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</si>
  <si>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105.11.8.13.01.07.033.002.621</t>
  </si>
  <si>
    <t>105.11.8.13.01.07.033.002.621.0631</t>
  </si>
  <si>
    <t>alimentacion escolar</t>
  </si>
  <si>
    <t>105.11.8.13.01.07.033.002.621.0634</t>
  </si>
  <si>
    <t>105.11.8.13.01.07.033.003</t>
  </si>
  <si>
    <t>MEJORAMIENTO DE AMBIENTES ESCOLARES</t>
  </si>
  <si>
    <t>105.11.8.13.01.07.033.003.001</t>
  </si>
  <si>
    <t>105.11.8.13.01.07.033.003.001.0637</t>
  </si>
  <si>
    <t xml:space="preserve">Construcción de infraestructura educativa 
</t>
  </si>
  <si>
    <t>105.11.8.13.01.07.033.003.001.0639</t>
  </si>
  <si>
    <t xml:space="preserve">Mantenimiento y adecuación de infraestructura educativa
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</si>
  <si>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</si>
  <si>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</si>
  <si>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</si>
  <si>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</si>
  <si>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</si>
  <si>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</si>
  <si>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>105.11.8.13.01.07.033.003.028.0639</t>
  </si>
  <si>
    <t>105.11.8.13.01.07.033.003.547</t>
  </si>
  <si>
    <t xml:space="preserve">REC.BCE.SGP Educacion Calidad
</t>
  </si>
  <si>
    <t>105.11.8.13.01.07.033.003.547.0639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</si>
  <si>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</si>
  <si>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</si>
  <si>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</si>
  <si>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</si>
  <si>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</si>
  <si>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</si>
  <si>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</si>
  <si>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105.11.8.13.01.07.033.004.028.0641</t>
  </si>
  <si>
    <t xml:space="preserve">Transferencias a las instituciones educativas
</t>
  </si>
  <si>
    <t>105.11.8.13.01.07.033.004.029</t>
  </si>
  <si>
    <t>105.11.8.13.01.07.033.004.029.0641</t>
  </si>
  <si>
    <t>105.11.8.13.01.07.033.004.547</t>
  </si>
  <si>
    <t>105.11.8.13.01.07.033.004.547.0641</t>
  </si>
  <si>
    <t>105.11.8.13.01.07.034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</si>
  <si>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</si>
  <si>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</si>
  <si>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</si>
  <si>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</si>
  <si>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</si>
  <si>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105.11.8.13.01.07.034.001.096</t>
  </si>
  <si>
    <t>105.11.8.13.01.07.034.001.096.0642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</si>
  <si>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</si>
  <si>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</si>
  <si>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</si>
  <si>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</si>
  <si>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</si>
  <si>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</si>
  <si>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</si>
  <si>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</si>
  <si>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</si>
  <si>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</si>
  <si>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</si>
  <si>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105.11.8.13.01.07.034.003.150.0645</t>
  </si>
  <si>
    <t xml:space="preserve">Fortalecimiento de la educación terciaria
</t>
  </si>
  <si>
    <t>105.11.8.13.01.07.034.003.151</t>
  </si>
  <si>
    <t>105.11.8.13.01.07.034.003.151.0645</t>
  </si>
  <si>
    <t>Fortalecimiento de la educacion terciaria</t>
  </si>
  <si>
    <t>105.11.8.13.01.07.034.003.570</t>
  </si>
  <si>
    <t>REC.BCE.PROGRAMAS.EDUCATIVOS.PARA EL TRABAJO Y DESARROLLO HUMANO RDE</t>
  </si>
  <si>
    <t>105.11.8.13.01.07.034.003.570.0645</t>
  </si>
  <si>
    <t>106</t>
  </si>
  <si>
    <t>SECRETARIA DE INFRAESTRUCTUA</t>
  </si>
  <si>
    <t>106.01</t>
  </si>
  <si>
    <t>Secretaria de Infrastructura</t>
  </si>
  <si>
    <t>106.01.8</t>
  </si>
  <si>
    <t>106.01.8.09</t>
  </si>
  <si>
    <t>106.01.8.09.06</t>
  </si>
  <si>
    <t>SERVICIOS PUBLICOS DIFERENTES  ACUEDUCTO Y ALCANTARILLADO Y ASEO</t>
  </si>
  <si>
    <t>106.01.8.09.06.07</t>
  </si>
  <si>
    <t>ARMENIA SERVICIOS PARA LA VIDA</t>
  </si>
  <si>
    <t>106.01.8.09.06.07.002</t>
  </si>
  <si>
    <t>SERVICIOS PUBLICOS DOMICILIARIOS COMPETITIVOS ARTICUALDOS AL DESARROLLO REGIONAL</t>
  </si>
  <si>
    <t>106.01.8.09.06.07.002.001</t>
  </si>
  <si>
    <t>SEGUIMIENTO CONTROL  Y EVALUACION DE LOS PROCESOS E IMPACTOS DE LOS SERVICIOS PUBLICOS QUE PRESTA EL MPIO VS ESTANDARES DEL SECTOR</t>
  </si>
  <si>
    <t>106.01.8.09.06.07.002.001.191</t>
  </si>
  <si>
    <t>ALUMBRADO PUBLICO CSF</t>
  </si>
  <si>
    <t>106.01.8.09.06.07.002.001.191.0319</t>
  </si>
  <si>
    <t>Servicio de Alumbrado Publico</t>
  </si>
  <si>
    <t>106.01.8.09.06.07.002.001.301</t>
  </si>
  <si>
    <t>RECUPERACION CARTERA ALUMBRADO PUBLICO</t>
  </si>
  <si>
    <t>106.01.8.09.06.07.002.001.301.0319</t>
  </si>
  <si>
    <t>106.01.8.09.09</t>
  </si>
  <si>
    <t>TRANSPORTE</t>
  </si>
  <si>
    <t>106.01.8.09.09.10</t>
  </si>
  <si>
    <t>ARMENIA CON MOVILIDAD</t>
  </si>
  <si>
    <t>106.01.8.09.09.10.002</t>
  </si>
  <si>
    <t>INFRAESTRUCTURA E INVERSION VIAL Y OBRAS COMPLEMENTARIAS</t>
  </si>
  <si>
    <t>106.01.8.09.09.10.002.001</t>
  </si>
  <si>
    <t>INTERVENCION Y MANTENIMIENTO DE INFRAESTRUCTURA VIAL Y COMPLEMENTARIA URBANA Y RURAL</t>
  </si>
  <si>
    <t>106.01.8.09.09.10.002.001.008</t>
  </si>
  <si>
    <t>106.01.8.09.09.10.002.001.008.0027</t>
  </si>
  <si>
    <t>Obras Viales y Complementarias Comunitarias</t>
  </si>
  <si>
    <t>106.01.8.09.09.10.002.001.008.0028</t>
  </si>
  <si>
    <t>Mantenimiento de vias urbanas y puentes</t>
  </si>
  <si>
    <t>106.01.8.09.09.10.002.001.008.0031</t>
  </si>
  <si>
    <t>Pavimentacion de Vias Urbanas</t>
  </si>
  <si>
    <t>106.01.8.09.09.10.002.001.008.0033</t>
  </si>
  <si>
    <t>Puentes peatonales,andenes, rampas para
personas con movilidad reducida</t>
  </si>
  <si>
    <t>106.01.8.09.09.10.002.001.008.0034</t>
  </si>
  <si>
    <t>Transferir los recursos al sistema estrategico
de transporte publico -SETP</t>
  </si>
  <si>
    <t>106.01.8.09.09.10.002.001.020</t>
  </si>
  <si>
    <t>RENDIMIENTOS FINANCIEROS PROPIOS</t>
  </si>
  <si>
    <t>106.01.8.09.09.10.002.001.020.0028</t>
  </si>
  <si>
    <t>106.01.8.09.09.10.002.001.020.0031</t>
  </si>
  <si>
    <t>106.01.8.09.09.10.002.001.033</t>
  </si>
  <si>
    <t>ULTIMA DOCEAVA SGP-PROPOSITO GENERAL</t>
  </si>
  <si>
    <t>106.01.8.09.09.10.002.001.033.0028</t>
  </si>
  <si>
    <t>106.01.8.09.09.10.002.001.033.0031</t>
  </si>
  <si>
    <t>106.01.8.09.09.10.002.001.033.0034</t>
  </si>
  <si>
    <t>106.01.8.09.09.10.002.001.034</t>
  </si>
  <si>
    <t>106.01.8.09.09.10.002.001.034.0027</t>
  </si>
  <si>
    <t>106.01.8.09.09.10.002.001.034.0028</t>
  </si>
  <si>
    <t>106.01.8.09.09.10.002.001.034.0033</t>
  </si>
  <si>
    <t>106.01.8.09.09.10.002.001.034.0034</t>
  </si>
  <si>
    <t>106.01.8.09.09.10.002.001.192</t>
  </si>
  <si>
    <t>CREDITO INTERNO</t>
  </si>
  <si>
    <t>106.01.8.09.09.10.002.001.192.0031</t>
  </si>
  <si>
    <t>106.01.8.09.09.10.002.001.310</t>
  </si>
  <si>
    <t>DERECHOS DE TRANSITO Y TRANSPORTE</t>
  </si>
  <si>
    <t>106.01.8.09.09.10.002.001.310.0034</t>
  </si>
  <si>
    <t>106.01.8.09.09.10.002.001.384</t>
  </si>
  <si>
    <t>TASA POR ESTACIONAMIENTO EN VIA PUBLICA</t>
  </si>
  <si>
    <t>106.01.8.09.09.10.002.001.384.0028</t>
  </si>
  <si>
    <t>106.01.8.09.09.10.002.001.384.0033</t>
  </si>
  <si>
    <t>106.01.8.09.13</t>
  </si>
  <si>
    <t>PROMOCION DEL DESARROLLO</t>
  </si>
  <si>
    <t>106.01.8.09.13.03</t>
  </si>
  <si>
    <t>ARMENIA DESTINO TURISTICO</t>
  </si>
  <si>
    <t>106.01.8.09.13.03.002</t>
  </si>
  <si>
    <t>FORTALECIMIENTO DE LA OFERTA E INFRAESTRUCTURA TURISTICA</t>
  </si>
  <si>
    <t>106.01.8.09.13.03.002.001</t>
  </si>
  <si>
    <t>CORREDOR TURISTICO Y AMBIENTAL LA SECRETA</t>
  </si>
  <si>
    <t>106.01.8.09.13.03.002.001.192</t>
  </si>
  <si>
    <t>106.01.8.09.13.03.002.001.192.0054</t>
  </si>
  <si>
    <t>Cofinanciacion de proyectos de renovacion
urbana de interes Nacional para el Fortal.de la
oferta turistiica</t>
  </si>
  <si>
    <t>106.01.8.09.15</t>
  </si>
  <si>
    <t>106.01.8.09.15.09</t>
  </si>
  <si>
    <t>ARMENIA OBRAS PARA EL DISFRUTE</t>
  </si>
  <si>
    <t>106.01.8.09.15.09.001</t>
  </si>
  <si>
    <t>INVERSION EN INFRAESTRUCTURA PARA EL DESARROLLO SOCIAL Y ECONOMICO</t>
  </si>
  <si>
    <t>106.01.8.09.15.09.001.001</t>
  </si>
  <si>
    <t>INFRAESTRUCTURA DE LOS EQUIPAMENTOS COLECTIVOS DEL MUNICIPIO</t>
  </si>
  <si>
    <t>106.01.8.09.15.09.001.001.008</t>
  </si>
  <si>
    <t>106.01.8.09.15.09.001.001.008.0059</t>
  </si>
  <si>
    <t>Construccion adecuacion, mantenimiento y/o
reparacion e infraestructura social</t>
  </si>
  <si>
    <t>106.01.8.09.15.09.001.001.033</t>
  </si>
  <si>
    <t>106.01.8.09.15.09.001.001.033.0059</t>
  </si>
  <si>
    <t>106.01.8.09.15.09.001.001.034</t>
  </si>
  <si>
    <t>106.01.8.09.15.09.001.001.034.0059</t>
  </si>
  <si>
    <t>106.01.8.09.15.09.001.001.192</t>
  </si>
  <si>
    <t>106.01.8.09.15.09.001.001.192.0059</t>
  </si>
  <si>
    <t>Construccion adecuacion, mantenimiento y/o reparacion e infraestructura social</t>
  </si>
  <si>
    <t>106.01.8.09.15.09.001.001.310</t>
  </si>
  <si>
    <t>106.01.8.09.15.09.001.001.310.0059</t>
  </si>
  <si>
    <t>106.01.8.09.15.09.001.001.384</t>
  </si>
  <si>
    <t>106.01.8.09.15.09.001.001.384.0059</t>
  </si>
  <si>
    <t>106.01.8.09.15.09.001.001.417</t>
  </si>
  <si>
    <t>VIG.FUT.CREDITO INTERNO</t>
  </si>
  <si>
    <t>106.01.8.09.15.09.001.001.417.0059</t>
  </si>
  <si>
    <t xml:space="preserve">
social</t>
  </si>
  <si>
    <t>106.01.8.09.15.09.001.001.522</t>
  </si>
  <si>
    <t xml:space="preserve">REC.BCE.Credito
</t>
  </si>
  <si>
    <t>106.01.8.09.15.09.001.001.522.0401</t>
  </si>
  <si>
    <t>Construccion adecuacion, mantenimiento y/o
reparacion e infraestructura social Pasivos Vigencias Expiradas</t>
  </si>
  <si>
    <t>106.01.8.09.15.09.001.001.571</t>
  </si>
  <si>
    <t>REC.BCE CONVENIOS NACIONALES SSF</t>
  </si>
  <si>
    <t>106.01.8.09.15.09.001.001.571.0059</t>
  </si>
  <si>
    <t xml:space="preserve">Construccion adecuacion, mantenimiento y/o reparacion e infraestructura social
</t>
  </si>
  <si>
    <t>106.01.8.09.15.09.002</t>
  </si>
  <si>
    <t>GESTION PARA EL DESARROLLO URBANO Y RURAL</t>
  </si>
  <si>
    <t>106.01.8.09.15.09.002.001</t>
  </si>
  <si>
    <t>OBRAS PARA EL DESARROLLO Y RENOVACION URBANA Y RURAL DE ARMENIA</t>
  </si>
  <si>
    <t>106.01.8.09.15.09.002.001.384</t>
  </si>
  <si>
    <t>106.01.8.09.15.09.002.001.384.0027</t>
  </si>
  <si>
    <t>106.01.8.12</t>
  </si>
  <si>
    <t>106.01.8.12.15</t>
  </si>
  <si>
    <t>106.01.8.12.15.05</t>
  </si>
  <si>
    <t>106.01.8.12.15.05.023</t>
  </si>
  <si>
    <t>EQUIPAMENTO DINAMIZADORES Y AMOBLAMIENTO PARA EL DESARROLLO COLECTIVO DE CIUDAD</t>
  </si>
  <si>
    <t>106.01.8.12.15.05.023.001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</si>
  <si>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</si>
  <si>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</si>
  <si>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</si>
  <si>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106.01.8.12.15.05.023.001.008</t>
  </si>
  <si>
    <t>106.01.8.12.15.05.023.001.008.0577</t>
  </si>
  <si>
    <t>La Construccion ,reparacion y Mantenimiento o Adecuacion de un espacio y/o equipamento colectivo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</si>
  <si>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</si>
  <si>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</si>
  <si>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</si>
  <si>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</si>
  <si>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</si>
  <si>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106.01.8.12.15.05.023.001.191.0583</t>
  </si>
  <si>
    <t xml:space="preserve">Servicio de Alumbrado público
</t>
  </si>
  <si>
    <t>106.01.8.12.15.05.023.001.301</t>
  </si>
  <si>
    <t>106.01.8.12.15.05.023.001.301.0583</t>
  </si>
  <si>
    <t>106.01.8.12.15.05.023.001.384</t>
  </si>
  <si>
    <t>106.01.8.12.15.05.023.001.384.0577</t>
  </si>
  <si>
    <t>106.01.8.12.15.05.023.001.515</t>
  </si>
  <si>
    <t xml:space="preserve">REC.BCE.Impuesto de Alumbrado Publico RDE
</t>
  </si>
  <si>
    <t>106.01.8.12.15.05.023.001.515.0583</t>
  </si>
  <si>
    <t>106.01.8.12.15.05.023.001.522</t>
  </si>
  <si>
    <t>106.01.8.12.15.05.023.001.522.0577</t>
  </si>
  <si>
    <t>'La Construccion ,reparacion y Mantenimiento o Adecuacion de un espacio y/o equipamento colectivo</t>
  </si>
  <si>
    <t>106.01.8.12.15.05.023.001.571</t>
  </si>
  <si>
    <t>106.01.8.12.15.05.023.001.571.0577</t>
  </si>
  <si>
    <t>106.01.8.12.15.05.023.001.581</t>
  </si>
  <si>
    <t>106.01.8.12.15.05.023.001.581.0577</t>
  </si>
  <si>
    <t>106.01.8.14</t>
  </si>
  <si>
    <t>MAS EMPLEO</t>
  </si>
  <si>
    <t>106.01.8.14.09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</si>
  <si>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</si>
  <si>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</si>
  <si>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</si>
  <si>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</si>
  <si>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</si>
  <si>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</si>
  <si>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106.01.8.14.09.15.070.002.008</t>
  </si>
  <si>
    <t>106.01.8.14.09.15.070.002.008.0705</t>
  </si>
  <si>
    <t xml:space="preserve">Transferencia de los recursos al Sistema Estratégico de Transporte - SETP
</t>
  </si>
  <si>
    <t>106.01.8.14.09.15.070.002.008.0707</t>
  </si>
  <si>
    <t xml:space="preserve">Red vial vehicular
</t>
  </si>
  <si>
    <t>106.01.8.14.09.15.070.002.020</t>
  </si>
  <si>
    <t>106.01.8.14.09.15.070.002.020.0707</t>
  </si>
  <si>
    <t>106.01.8.14.09.15.070.002.033</t>
  </si>
  <si>
    <t>106.01.8.14.09.15.070.002.033.0705</t>
  </si>
  <si>
    <t>106.01.8.14.09.15.070.002.034</t>
  </si>
  <si>
    <t>106.01.8.14.09.15.070.002.034.0705</t>
  </si>
  <si>
    <t>106.01.8.14.09.15.070.002.034.0707</t>
  </si>
  <si>
    <t>106.01.8.14.09.15.070.002.310</t>
  </si>
  <si>
    <t>106.01.8.14.09.15.070.002.310.0705</t>
  </si>
  <si>
    <t>106.01.8.14.09.15.070.002.384</t>
  </si>
  <si>
    <t>106.01.8.14.09.15.070.002.384.0707</t>
  </si>
  <si>
    <t>106.02</t>
  </si>
  <si>
    <t>FONDO DE REDISTRIBUCION DEL INGRESO</t>
  </si>
  <si>
    <t>106.02.8</t>
  </si>
  <si>
    <t>106.02.8.09</t>
  </si>
  <si>
    <t>106.02.8.09.03</t>
  </si>
  <si>
    <t>AGUA POTABLE</t>
  </si>
  <si>
    <t>106.02.8.09.03.07</t>
  </si>
  <si>
    <t>106.02.8.09.03.07.005</t>
  </si>
  <si>
    <t>FORTALECIMIENTO DEL FONDO DE SOLIDARIDAD Y DISTRIBUCION DEL INGRESO DE ACUEDUCTO Y ALCANTARILLADO Y ASEO</t>
  </si>
  <si>
    <t>106.02.8.09.03.07.005.001</t>
  </si>
  <si>
    <t>FORTALECIMIENTO DEL FONDO DE SOLIDARIDAD Y DISTRIBUCION DEL INGRESO DE ACUEDUCTO ALCANTARILLADO Y ASEO</t>
  </si>
  <si>
    <t>106.02.8.09.03.07.005.001.018</t>
  </si>
  <si>
    <t>RENDIMIENTOS FINANCIEROS SGP AGUA POTABLE</t>
  </si>
  <si>
    <t>106.02.8.09.03.07.005.001.018.0306</t>
  </si>
  <si>
    <t>Transferir los recursos para subsidios en los
estratos 1,2 y 3 Aseo</t>
  </si>
  <si>
    <t>106.02.8.09.03.07.005.001.030</t>
  </si>
  <si>
    <t>S.G.P  AGUA POTABLE</t>
  </si>
  <si>
    <t>106.02.8.09.03.07.005.001.030.0304</t>
  </si>
  <si>
    <t>Transferir los recursos para subsidios en los
estratos 1,2 y 3 Acueducto</t>
  </si>
  <si>
    <t>106.02.8.09.03.07.005.001.030.0305</t>
  </si>
  <si>
    <t>Transferir los recursos para subsidios en los
estratos 1,2 y 3 Alcantarillado</t>
  </si>
  <si>
    <t>106.02.8.09.03.07.005.001.030.0306</t>
  </si>
  <si>
    <t>106.02.8.09.03.07.005.001.032</t>
  </si>
  <si>
    <t>ULTIMA DOCEAVA SGP  AGUA POTABLE</t>
  </si>
  <si>
    <t>106.02.8.09.03.07.005.001.032.0304</t>
  </si>
  <si>
    <t>106.02.8.09.03.07.005.001.032.0305</t>
  </si>
  <si>
    <t>106.03</t>
  </si>
  <si>
    <t xml:space="preserve"> FONDO ESPECIAL DE VALORIZACION</t>
  </si>
  <si>
    <t>106.03.8</t>
  </si>
  <si>
    <t>106.03.8.09</t>
  </si>
  <si>
    <t>106.03.8.09.09</t>
  </si>
  <si>
    <t>106.03.8.09.09.10</t>
  </si>
  <si>
    <t>106.03.8.09.09.10.001</t>
  </si>
  <si>
    <t>MOVILIDAD SOSTENIBLE</t>
  </si>
  <si>
    <t>106.03.8.09.09.10.001.002</t>
  </si>
  <si>
    <t>ARTICULACION EN PROYECTOS DE MOVILIDAD PARA EL APROVECHAMIENTO DEL ESPACIO PUBLICO</t>
  </si>
  <si>
    <t>106.03.8.09.09.10.001.002.311</t>
  </si>
  <si>
    <t>CONTRIBUCION POR VALORIZACION</t>
  </si>
  <si>
    <t>106.03.8.09.09.10.001.002.311.0328</t>
  </si>
  <si>
    <t>Modernizacion fisica del Territorio para la Competitividad</t>
  </si>
  <si>
    <t>106.03.8.09.09.10.001.002.312</t>
  </si>
  <si>
    <t>CREDITO-VALORIZACION</t>
  </si>
  <si>
    <t>106.03.8.09.09.10.001.002.312.0328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</si>
  <si>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</si>
  <si>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</si>
  <si>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</si>
  <si>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</si>
  <si>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</si>
  <si>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</si>
  <si>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106.03.8.14.09.15.070.002.311.0703</t>
  </si>
  <si>
    <t xml:space="preserve">Modernización física del territorio para la competitividad
</t>
  </si>
  <si>
    <t>106.03.8.14.09.15.070.002.312</t>
  </si>
  <si>
    <t>106.03.8.14.09.15.070.002.312.0703</t>
  </si>
  <si>
    <t>106.03.8.14.09.15.070.002.630</t>
  </si>
  <si>
    <t>REC BCE Contribucion de Valorizacion</t>
  </si>
  <si>
    <t>106.03.8.14.09.15.070.002.630.0703</t>
  </si>
  <si>
    <t>107.01</t>
  </si>
  <si>
    <t>FONDO LOCAL DE SALUD</t>
  </si>
  <si>
    <t>107.01.8</t>
  </si>
  <si>
    <t>107.01.8.10</t>
  </si>
  <si>
    <t>107.01.8.10.02</t>
  </si>
  <si>
    <t>SALUD</t>
  </si>
  <si>
    <t>107.01.8.10.02.01</t>
  </si>
  <si>
    <t>ARMENIA UNA FAMILIA SANA</t>
  </si>
  <si>
    <t>107.01.8.10.02.01.001</t>
  </si>
  <si>
    <t>ASEGURAMIENTO</t>
  </si>
  <si>
    <t>107.01.8.10.02.01.001.002</t>
  </si>
  <si>
    <t>GESTIÓN FRA DEL GIRO DE LOS RECURSOS,
ADECUACIÓN TECNOLÓGICA Y RECURSO
HUMANO PARA LA ADMÓN DE LA AFILIACIÓN
EN EL MCIPIO, ADMÓN DE BASES DE DATOS
DE AFILIADOS, VIGILANCIA Y CONTROL DEL
ASEGURAMIENTO</t>
  </si>
  <si>
    <t>107.01.8.10.02.01.001.002.012</t>
  </si>
  <si>
    <t>RENTAS CEDIDAS</t>
  </si>
  <si>
    <t>107.01.8.10.02.01.001.002.012.0255</t>
  </si>
  <si>
    <t>Garantía y eficiencia del aseguramiento</t>
  </si>
  <si>
    <t>107.01.8.10.02.01.001.003</t>
  </si>
  <si>
    <t>CELEBRACIÓN DE LOS CONTRATOS DE</t>
  </si>
  <si>
    <t>107.01.8.10.02.01.001.003.016</t>
  </si>
  <si>
    <t>SGP SALUD</t>
  </si>
  <si>
    <t>107.01.8.10.02.01.001.003.016.0257</t>
  </si>
  <si>
    <t>Subsidio a la oferta</t>
  </si>
  <si>
    <t>107.01.8.10.02.01.001.003.017</t>
  </si>
  <si>
    <t>RENDIMIENTOS FINANCIEROS SALUD</t>
  </si>
  <si>
    <t>107.01.8.10.02.01.001.003.017.0257</t>
  </si>
  <si>
    <t>107.01.8.10.02.01.001.003.046</t>
  </si>
  <si>
    <t>ULTIMA DOCEAVA SGP SALUD</t>
  </si>
  <si>
    <t>107.01.8.10.02.01.001.003.046.0257</t>
  </si>
  <si>
    <t>107.01.8.10.02.01.003</t>
  </si>
  <si>
    <t>SALUD PUBLICA</t>
  </si>
  <si>
    <t>107.01.8.10.02.01.003.001</t>
  </si>
  <si>
    <t>ACCIONES DE PROMOCION DE LA SALUD Y CALIDAD DE VIDA</t>
  </si>
  <si>
    <t>107.01.8.10.02.01.003.001.016</t>
  </si>
  <si>
    <t>107.01.8.10.02.01.003.001.016.0320</t>
  </si>
  <si>
    <t>Plan de Intervenciones Colectivas</t>
  </si>
  <si>
    <t>107.01.8.10.02.01.003.001.016.0332</t>
  </si>
  <si>
    <t>Gestion de la Salud Publica</t>
  </si>
  <si>
    <t>107.01.8.10.02.01.003.002</t>
  </si>
  <si>
    <t>ACCIONES DE PREVENCION DE LOS RIESGOS BIOLOGICOS SOCIALES AMBIENTALES Y SANITARIOS</t>
  </si>
  <si>
    <t>107.01.8.10.02.01.003.002.001</t>
  </si>
  <si>
    <t>107.01.8.10.02.01.003.002.001.0269</t>
  </si>
  <si>
    <t>Eventos de salud publica de origen animal</t>
  </si>
  <si>
    <t>107.01.8.10.02.01.003.002.016</t>
  </si>
  <si>
    <t>107.01.8.10.02.01.003.002.016.0269</t>
  </si>
  <si>
    <t>108</t>
  </si>
  <si>
    <t>SECRETARIA DE TRANSITO Y TRANSPORTE</t>
  </si>
  <si>
    <t>108.01</t>
  </si>
  <si>
    <t>Secretaria de Transito y Transporte</t>
  </si>
  <si>
    <t>108.01.8</t>
  </si>
  <si>
    <t>108.01.8.09</t>
  </si>
  <si>
    <t>108.01.8.09.09</t>
  </si>
  <si>
    <t>108.01.8.09.09.10</t>
  </si>
  <si>
    <t>108.01.8.09.09.10.001</t>
  </si>
  <si>
    <t>108.01.8.09.09.10.001.001</t>
  </si>
  <si>
    <t>108.01.8.09.09.10.001.001.013</t>
  </si>
  <si>
    <t>FONDO DE SEGURIDAD VIAL MULTAS</t>
  </si>
  <si>
    <t>108.01.8.09.09.10.001.001.013.0021</t>
  </si>
  <si>
    <t>Infraestructura y movilidad para el Municipio</t>
  </si>
  <si>
    <t>108.01.8.09.09.10.001.001.013.0022</t>
  </si>
  <si>
    <t>Red semafórica y central del Monitoreo</t>
  </si>
  <si>
    <t>108.01.8.09.09.10.001.001.013.0023</t>
  </si>
  <si>
    <t>Señalizacion Vial</t>
  </si>
  <si>
    <t>108.01.8.09.09.10.001.001.013.0024</t>
  </si>
  <si>
    <t>Seguridad Vial -Fortalecimiento de la seguridad
y la prevencion vial</t>
  </si>
  <si>
    <t>108.01.8.09.09.10.001.001.013.0026</t>
  </si>
  <si>
    <t>Control de Emisiones por fuentes moviles y
articulacion al plan de mitigacion</t>
  </si>
  <si>
    <t>108.01.8.09.09.10.001.001.310</t>
  </si>
  <si>
    <t>108.01.8.09.09.10.001.001.310.0021</t>
  </si>
  <si>
    <t>108.01.8.09.09.10.001.001.310.0025</t>
  </si>
  <si>
    <t>Fortalecimiento Institucional secretaria de
Transito y Transporte de Armenia</t>
  </si>
  <si>
    <t>108.01.8.09.09.10.001.001.384</t>
  </si>
  <si>
    <t>108.01.8.09.09.10.001.001.384.0024</t>
  </si>
  <si>
    <t>108.01.8.09.09.10.001.001.384.0025</t>
  </si>
  <si>
    <t>108.01.8.09.09.10.001.001.411</t>
  </si>
  <si>
    <t>VIG.FUT.SOBRETASA A LA GASOLINA</t>
  </si>
  <si>
    <t>108.01.8.09.09.10.001.001.411.0025</t>
  </si>
  <si>
    <t>Fortalecimiento Institucional Secretaira de Transito y Transporte</t>
  </si>
  <si>
    <t>108.01.8.09.09.10.001.001.513</t>
  </si>
  <si>
    <t xml:space="preserve">REC.BCE.Fondo de Seguridad Vial
</t>
  </si>
  <si>
    <t>108.01.8.09.09.10.001.001.513.0021</t>
  </si>
  <si>
    <t>108.01.8.10</t>
  </si>
  <si>
    <t>108.01.8.10.09</t>
  </si>
  <si>
    <t>108.01.8.10.09.09</t>
  </si>
  <si>
    <t>108.01.8.10.09.09.001</t>
  </si>
  <si>
    <t>108.01.8.10.09.09.001.001</t>
  </si>
  <si>
    <t>108.01.8.10.09.09.001.001.013</t>
  </si>
  <si>
    <t>108.01.8.10.09.09.001.001.013.0119</t>
  </si>
  <si>
    <t>Cultura Vial y Educacion Ciudadana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</si>
  <si>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</si>
  <si>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</si>
  <si>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</si>
  <si>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</si>
  <si>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</si>
  <si>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</si>
  <si>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108.01.8.14.09.15.070.001.001</t>
  </si>
  <si>
    <t>108.01.8.14.09.15.070.001.001.0700</t>
  </si>
  <si>
    <t xml:space="preserve">Fortalecimiento Secretaría de Tránsito y Transporte de Armenia
</t>
  </si>
  <si>
    <t>108.01.8.14.09.15.070.001.013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</si>
  <si>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</si>
  <si>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</si>
  <si>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</si>
  <si>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</si>
  <si>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</si>
  <si>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</si>
  <si>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</si>
  <si>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</si>
  <si>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108.01.8.14.09.15.070.001.013.0701</t>
  </si>
  <si>
    <t xml:space="preserve">Control a Fuentes Móviles
</t>
  </si>
  <si>
    <t>108.01.8.14.09.15.070.001.310</t>
  </si>
  <si>
    <t>108.01.8.14.09.15.070.001.310.0700</t>
  </si>
  <si>
    <t>108.01.8.14.09.15.070.001.384</t>
  </si>
  <si>
    <t>108.01.8.14.09.15.070.001.384.0699</t>
  </si>
  <si>
    <t>108.01.8.14.09.15.070.001.384.0700</t>
  </si>
  <si>
    <t>108.01.8.14.09.15.070.001.636</t>
  </si>
  <si>
    <t>CONVENIO SEGURIDAD VIAL</t>
  </si>
  <si>
    <t>108.01.8.14.09.15.070.001.636.0831</t>
  </si>
  <si>
    <t>Implementación de estrategias en seguridad vial tendientes a la prevención y mitigación de la mortalidad en accidentes de tránsito en Armenia Quindío</t>
  </si>
  <si>
    <t>109</t>
  </si>
  <si>
    <t>SECRETARIA DE DESARROLLO SOCIAL</t>
  </si>
  <si>
    <t>109.01</t>
  </si>
  <si>
    <t>Secretaria de Desarrollo Social</t>
  </si>
  <si>
    <t>109.01.8</t>
  </si>
  <si>
    <t>109.01.8.10</t>
  </si>
  <si>
    <t>109.01.8.10.14</t>
  </si>
  <si>
    <t>109.01.8.10.14.03</t>
  </si>
  <si>
    <t>109.01.8.10.14.03.001</t>
  </si>
  <si>
    <t>109.01.8.10.14.03.001.001</t>
  </si>
  <si>
    <t>109.01.8.10.14.03.001.001.001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</si>
</sst>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 applyAlignment="1">
      <alignment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K10" sqref="K10"/>
    </sheetView>
  </sheetViews>
  <sheetFormatPr baseColWidth="10" defaultRowHeight="12.75" x14ac:dyDescent="0.2"/>
  <cols>
    <col min="1" max="1" width="46.7109375" style="37" customWidth="1"/>
    <col min="2" max="2" width="73.5703125" style="37" customWidth="1"/>
    <col min="3" max="3" width="25.85546875" style="25" customWidth="1"/>
    <col min="4" max="4" width="20.28515625" style="25" customWidth="1"/>
    <col min="5" max="5" width="22.7109375" style="25" bestFit="1" customWidth="1"/>
    <col min="6" max="6" width="20.28515625" style="25" customWidth="1"/>
    <col min="7" max="7" width="22.7109375" style="25" bestFit="1" customWidth="1"/>
    <col min="8" max="8" width="23.5703125" style="25" customWidth="1"/>
    <col min="9" max="9" width="21.28515625" style="25" bestFit="1" customWidth="1"/>
    <col min="10" max="10" width="26.140625" style="25" customWidth="1"/>
    <col min="11" max="26" width="20.28515625" style="25" customWidth="1"/>
    <col min="27" max="27" width="21.42578125" style="25" customWidth="1"/>
    <col min="28" max="28" width="22.85546875" style="25" customWidth="1"/>
    <col min="29" max="31" width="20.28515625" style="25" customWidth="1"/>
  </cols>
  <sheetData>
    <row r="1" spans="1:31" x14ac:dyDescent="0.2">
      <c r="A1" s="101" t="s">
        <v>44</v>
      </c>
      <c r="B1" s="23" t="s">
        <v>47</v>
      </c>
      <c r="C1" s="24"/>
      <c r="D1" s="24"/>
      <c r="E1" s="24"/>
      <c r="F1" s="24"/>
      <c r="G1" s="24"/>
      <c r="L1" s="103" t="s">
        <v>52</v>
      </c>
      <c r="AB1" s="103" t="s">
        <v>53</v>
      </c>
      <c r="AC1" s="103" t="s">
        <v>54</v>
      </c>
    </row>
    <row r="2" spans="1:31" ht="15.75" x14ac:dyDescent="0.25">
      <c r="A2" s="101" t="s">
        <v>45</v>
      </c>
      <c r="B2" s="1">
        <v>890000464</v>
      </c>
      <c r="G2" s="26"/>
      <c r="AC2" s="103" t="s">
        <v>55</v>
      </c>
    </row>
    <row r="3" spans="1:31" ht="15" x14ac:dyDescent="0.25">
      <c r="A3" s="102" t="s">
        <v>46</v>
      </c>
      <c r="B3" s="1" t="s">
        <v>48</v>
      </c>
      <c r="F3" s="27"/>
      <c r="G3" s="28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39" t="s">
        <v>18</v>
      </c>
      <c r="B5" s="40"/>
      <c r="C5" s="45" t="s">
        <v>1</v>
      </c>
      <c r="D5" s="50" t="s">
        <v>28</v>
      </c>
      <c r="E5" s="51"/>
      <c r="F5" s="51"/>
      <c r="G5" s="52"/>
      <c r="H5" s="73" t="s">
        <v>29</v>
      </c>
      <c r="I5" s="53" t="s">
        <v>15</v>
      </c>
      <c r="J5" s="54"/>
      <c r="K5" s="50" t="s">
        <v>11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  <c r="W5" s="67" t="s">
        <v>13</v>
      </c>
      <c r="X5" s="68"/>
      <c r="Y5" s="68"/>
      <c r="Z5" s="68"/>
      <c r="AA5" s="68"/>
      <c r="AB5" s="69"/>
      <c r="AC5" s="50" t="s">
        <v>14</v>
      </c>
      <c r="AD5" s="51"/>
      <c r="AE5" s="52"/>
    </row>
    <row r="6" spans="1:31" s="6" customFormat="1" ht="15.75" customHeight="1" thickBot="1" x14ac:dyDescent="0.45">
      <c r="A6" s="41" t="s">
        <v>17</v>
      </c>
      <c r="B6" s="43" t="s">
        <v>0</v>
      </c>
      <c r="C6" s="46"/>
      <c r="D6" s="57" t="s">
        <v>8</v>
      </c>
      <c r="E6" s="58"/>
      <c r="F6" s="58" t="s">
        <v>9</v>
      </c>
      <c r="G6" s="62"/>
      <c r="H6" s="74"/>
      <c r="I6" s="55"/>
      <c r="J6" s="56"/>
      <c r="K6" s="70" t="s">
        <v>10</v>
      </c>
      <c r="L6" s="49"/>
      <c r="M6" s="48" t="s">
        <v>35</v>
      </c>
      <c r="N6" s="49"/>
      <c r="O6" s="48" t="s">
        <v>36</v>
      </c>
      <c r="P6" s="49"/>
      <c r="Q6" s="48" t="s">
        <v>30</v>
      </c>
      <c r="R6" s="49"/>
      <c r="S6" s="48" t="s">
        <v>42</v>
      </c>
      <c r="T6" s="49"/>
      <c r="U6" s="48" t="s">
        <v>43</v>
      </c>
      <c r="V6" s="49"/>
      <c r="W6" s="71" t="s">
        <v>12</v>
      </c>
      <c r="X6" s="72"/>
      <c r="Y6" s="61" t="s">
        <v>37</v>
      </c>
      <c r="Z6" s="61"/>
      <c r="AA6" s="61" t="s">
        <v>38</v>
      </c>
      <c r="AB6" s="61"/>
      <c r="AC6" s="63" t="s">
        <v>24</v>
      </c>
      <c r="AD6" s="65" t="s">
        <v>39</v>
      </c>
      <c r="AE6" s="59" t="s">
        <v>40</v>
      </c>
    </row>
    <row r="7" spans="1:31" s="7" customFormat="1" ht="25.5" customHeight="1" thickBot="1" x14ac:dyDescent="0.35">
      <c r="A7" s="42"/>
      <c r="B7" s="44"/>
      <c r="C7" s="47"/>
      <c r="D7" s="29" t="s">
        <v>2</v>
      </c>
      <c r="E7" s="30" t="s">
        <v>16</v>
      </c>
      <c r="F7" s="30" t="s">
        <v>2</v>
      </c>
      <c r="G7" s="31" t="s">
        <v>16</v>
      </c>
      <c r="H7" s="75"/>
      <c r="I7" s="32" t="s">
        <v>4</v>
      </c>
      <c r="J7" s="33" t="s">
        <v>5</v>
      </c>
      <c r="K7" s="34" t="s">
        <v>4</v>
      </c>
      <c r="L7" s="35" t="s">
        <v>5</v>
      </c>
      <c r="M7" s="35" t="s">
        <v>4</v>
      </c>
      <c r="N7" s="35" t="s">
        <v>5</v>
      </c>
      <c r="O7" s="35" t="s">
        <v>4</v>
      </c>
      <c r="P7" s="35" t="s">
        <v>5</v>
      </c>
      <c r="Q7" s="35" t="s">
        <v>4</v>
      </c>
      <c r="R7" s="35" t="s">
        <v>5</v>
      </c>
      <c r="S7" s="35" t="s">
        <v>4</v>
      </c>
      <c r="T7" s="35" t="s">
        <v>5</v>
      </c>
      <c r="U7" s="35" t="s">
        <v>4</v>
      </c>
      <c r="V7" s="35" t="s">
        <v>5</v>
      </c>
      <c r="W7" s="35" t="s">
        <v>5</v>
      </c>
      <c r="X7" s="35" t="s">
        <v>6</v>
      </c>
      <c r="Y7" s="35" t="s">
        <v>5</v>
      </c>
      <c r="Z7" s="35" t="s">
        <v>6</v>
      </c>
      <c r="AA7" s="35" t="s">
        <v>5</v>
      </c>
      <c r="AB7" s="35" t="s">
        <v>6</v>
      </c>
      <c r="AC7" s="64"/>
      <c r="AD7" s="66"/>
      <c r="AE7" s="60"/>
    </row>
    <row r="8" spans="1:31" ht="12.6" hidden="1" customHeight="1" x14ac:dyDescent="0.2">
      <c r="A8" s="36" t="s">
        <v>50</v>
      </c>
      <c r="B8" s="37" t="s">
        <v>51</v>
      </c>
    </row>
    <row r="9" spans="1:31" x14ac:dyDescent="0.2">
      <c r="A9" s="38"/>
    </row>
    <row r="10" spans="1:31" x14ac:dyDescent="0.2">
      <c r="A10" s="38" t="s">
        <v>56</v>
      </c>
      <c r="B10" s="104" t="s">
        <v>57</v>
      </c>
      <c r="C10" s="25">
        <v>378822537400</v>
      </c>
      <c r="D10" s="25">
        <v>93145087390.089996</v>
      </c>
      <c r="E10" s="25">
        <v>15247083105.34</v>
      </c>
      <c r="F10" s="25">
        <v>151324098955.91</v>
      </c>
      <c r="G10" s="25">
        <v>151324098955.91</v>
      </c>
      <c r="H10" s="25">
        <v>456720541684.75</v>
      </c>
      <c r="I10" s="25">
        <v>456720541684.75</v>
      </c>
      <c r="J10" s="25">
        <v>456720541684.75</v>
      </c>
      <c r="K10" s="25">
        <v>392238624537.38</v>
      </c>
      <c r="L10" s="25">
        <v>392238624537.38</v>
      </c>
      <c r="M10" s="25">
        <v>392238624537.38</v>
      </c>
      <c r="N10" s="25">
        <v>392238624537.38</v>
      </c>
      <c r="O10" s="25">
        <v>377221880423.40002</v>
      </c>
      <c r="P10" s="25">
        <v>377221880423.40002</v>
      </c>
      <c r="Q10" s="25">
        <v>362917812396.76001</v>
      </c>
      <c r="R10" s="25">
        <v>362917812396.76001</v>
      </c>
      <c r="S10" s="25">
        <v>0</v>
      </c>
      <c r="T10" s="25">
        <v>0</v>
      </c>
      <c r="U10" s="25">
        <v>0</v>
      </c>
      <c r="V10" s="25">
        <v>0</v>
      </c>
      <c r="W10" s="25">
        <v>64481917147.370003</v>
      </c>
      <c r="X10" s="25">
        <v>14.118462224078899</v>
      </c>
      <c r="Y10" s="25">
        <v>64481917147.370003</v>
      </c>
      <c r="Z10" s="25">
        <v>14.118462224078899</v>
      </c>
      <c r="AA10" s="25">
        <v>79498661261.350006</v>
      </c>
      <c r="AB10" s="25">
        <v>17.406412456968898</v>
      </c>
      <c r="AC10" s="25">
        <v>0</v>
      </c>
      <c r="AD10" s="25">
        <v>15016744113.98</v>
      </c>
      <c r="AE10" s="25">
        <v>14304068026.639999</v>
      </c>
    </row>
    <row r="11" spans="1:31" x14ac:dyDescent="0.2">
      <c r="A11" s="38"/>
    </row>
    <row r="12" spans="1:31" x14ac:dyDescent="0.2">
      <c r="A12" s="38"/>
    </row>
    <row r="13" spans="1:31" x14ac:dyDescent="0.2">
      <c r="A13" s="38" t="s">
        <v>58</v>
      </c>
      <c r="B13" s="104" t="s">
        <v>59</v>
      </c>
      <c r="C13" s="25">
        <v>58217238840</v>
      </c>
      <c r="D13" s="25">
        <v>0</v>
      </c>
      <c r="E13" s="25">
        <v>2806042634.46</v>
      </c>
      <c r="F13" s="25">
        <v>5729525807</v>
      </c>
      <c r="G13" s="25">
        <v>5478919804</v>
      </c>
      <c r="H13" s="25">
        <v>55661802208.540001</v>
      </c>
      <c r="I13" s="25">
        <v>55661802208.540001</v>
      </c>
      <c r="J13" s="25">
        <v>55661802208.540001</v>
      </c>
      <c r="K13" s="25">
        <v>54223198443.07</v>
      </c>
      <c r="L13" s="25">
        <v>54223198443.07</v>
      </c>
      <c r="M13" s="25">
        <v>54223198443.07</v>
      </c>
      <c r="N13" s="25">
        <v>54223198443.07</v>
      </c>
      <c r="O13" s="25">
        <v>54212698443.07</v>
      </c>
      <c r="P13" s="25">
        <v>54212698443.07</v>
      </c>
      <c r="Q13" s="25">
        <v>51244199720.800003</v>
      </c>
      <c r="R13" s="25">
        <v>51244199720.800003</v>
      </c>
      <c r="S13" s="25">
        <v>0</v>
      </c>
      <c r="T13" s="25">
        <v>0</v>
      </c>
      <c r="U13" s="25">
        <v>0</v>
      </c>
      <c r="V13" s="25">
        <v>0</v>
      </c>
      <c r="W13" s="25">
        <v>1438603765.47</v>
      </c>
      <c r="X13" s="25">
        <v>2.5845439931682304</v>
      </c>
      <c r="Y13" s="25">
        <v>1438603765.47</v>
      </c>
      <c r="Z13" s="25">
        <v>2.5845439931682304</v>
      </c>
      <c r="AA13" s="25">
        <v>1449103765.47</v>
      </c>
      <c r="AB13" s="25">
        <v>2.60340791705028</v>
      </c>
      <c r="AC13" s="25">
        <v>0</v>
      </c>
      <c r="AD13" s="25">
        <v>10500000</v>
      </c>
      <c r="AE13" s="25">
        <v>2968498722.27</v>
      </c>
    </row>
    <row r="14" spans="1:31" x14ac:dyDescent="0.2">
      <c r="A14" s="36"/>
    </row>
    <row r="15" spans="1:31" x14ac:dyDescent="0.2">
      <c r="A15" s="38" t="s">
        <v>60</v>
      </c>
      <c r="B15" s="104" t="s">
        <v>61</v>
      </c>
      <c r="C15" s="25">
        <v>2473027298</v>
      </c>
      <c r="D15" s="25">
        <v>0</v>
      </c>
      <c r="E15" s="25">
        <v>57848557</v>
      </c>
      <c r="F15" s="25">
        <v>92981867</v>
      </c>
      <c r="G15" s="25">
        <v>0</v>
      </c>
      <c r="H15" s="25">
        <v>2508160608</v>
      </c>
      <c r="I15" s="25">
        <v>2508160608</v>
      </c>
      <c r="J15" s="25">
        <v>2508160608</v>
      </c>
      <c r="K15" s="25">
        <v>2494846687</v>
      </c>
      <c r="L15" s="25">
        <v>2494846687</v>
      </c>
      <c r="M15" s="25">
        <v>2494846687</v>
      </c>
      <c r="N15" s="25">
        <v>2494846687</v>
      </c>
      <c r="O15" s="25">
        <v>2494846687</v>
      </c>
      <c r="P15" s="25">
        <v>2494846687</v>
      </c>
      <c r="Q15" s="25">
        <v>2494846687</v>
      </c>
      <c r="R15" s="25">
        <v>2494846687</v>
      </c>
      <c r="S15" s="25">
        <v>0</v>
      </c>
      <c r="T15" s="25">
        <v>0</v>
      </c>
      <c r="U15" s="25">
        <v>0</v>
      </c>
      <c r="V15" s="25">
        <v>0</v>
      </c>
      <c r="W15" s="25">
        <v>13313921</v>
      </c>
      <c r="X15" s="25">
        <v>0.53082410103779099</v>
      </c>
      <c r="Y15" s="25">
        <v>13313921</v>
      </c>
      <c r="Z15" s="25">
        <v>0.53082410103779099</v>
      </c>
      <c r="AA15" s="25">
        <v>13313921</v>
      </c>
      <c r="AB15" s="25">
        <v>0.53082410103779099</v>
      </c>
      <c r="AC15" s="25">
        <v>0</v>
      </c>
      <c r="AD15" s="25">
        <v>0</v>
      </c>
      <c r="AE15" s="25">
        <v>0</v>
      </c>
    </row>
    <row r="16" spans="1:31" x14ac:dyDescent="0.2">
      <c r="A16" s="38" t="s">
        <v>62</v>
      </c>
      <c r="B16" s="104" t="s">
        <v>63</v>
      </c>
      <c r="C16" s="25">
        <v>2473027298</v>
      </c>
      <c r="D16" s="25">
        <v>0</v>
      </c>
      <c r="E16" s="25">
        <v>57848557</v>
      </c>
      <c r="F16" s="25">
        <v>92981867</v>
      </c>
      <c r="G16" s="25">
        <v>0</v>
      </c>
      <c r="H16" s="25">
        <v>2508160608</v>
      </c>
      <c r="I16" s="25">
        <v>2508160608</v>
      </c>
      <c r="J16" s="25">
        <v>2508160608</v>
      </c>
      <c r="K16" s="25">
        <v>2494846687</v>
      </c>
      <c r="L16" s="25">
        <v>2494846687</v>
      </c>
      <c r="M16" s="25">
        <v>2494846687</v>
      </c>
      <c r="N16" s="25">
        <v>2494846687</v>
      </c>
      <c r="O16" s="25">
        <v>2494846687</v>
      </c>
      <c r="P16" s="25">
        <v>2494846687</v>
      </c>
      <c r="Q16" s="25">
        <v>2494846687</v>
      </c>
      <c r="R16" s="25">
        <v>2494846687</v>
      </c>
      <c r="S16" s="25">
        <v>0</v>
      </c>
      <c r="T16" s="25">
        <v>0</v>
      </c>
      <c r="U16" s="25">
        <v>0</v>
      </c>
      <c r="V16" s="25">
        <v>0</v>
      </c>
      <c r="W16" s="25">
        <v>13313921</v>
      </c>
      <c r="X16" s="25">
        <v>0.53082410103779099</v>
      </c>
      <c r="Y16" s="25">
        <v>13313921</v>
      </c>
      <c r="Z16" s="25">
        <v>0.53082410103779099</v>
      </c>
      <c r="AA16" s="25">
        <v>13313921</v>
      </c>
      <c r="AB16" s="25">
        <v>0.53082410103779099</v>
      </c>
      <c r="AC16" s="25">
        <v>0</v>
      </c>
      <c r="AD16" s="25">
        <v>0</v>
      </c>
      <c r="AE16" s="25">
        <v>0</v>
      </c>
    </row>
    <row r="17" spans="1:31" x14ac:dyDescent="0.2">
      <c r="A17" s="38" t="s">
        <v>64</v>
      </c>
      <c r="B17" s="104" t="s">
        <v>65</v>
      </c>
      <c r="C17" s="25">
        <v>2473027298</v>
      </c>
      <c r="D17" s="25">
        <v>0</v>
      </c>
      <c r="E17" s="25">
        <v>57848557</v>
      </c>
      <c r="F17" s="25">
        <v>92981867</v>
      </c>
      <c r="G17" s="25">
        <v>0</v>
      </c>
      <c r="H17" s="25">
        <v>2508160608</v>
      </c>
      <c r="I17" s="25">
        <v>2508160608</v>
      </c>
      <c r="J17" s="25">
        <v>2508160608</v>
      </c>
      <c r="K17" s="25">
        <v>2494846687</v>
      </c>
      <c r="L17" s="25">
        <v>2494846687</v>
      </c>
      <c r="M17" s="25">
        <v>2494846687</v>
      </c>
      <c r="N17" s="25">
        <v>2494846687</v>
      </c>
      <c r="O17" s="25">
        <v>2494846687</v>
      </c>
      <c r="P17" s="25">
        <v>2494846687</v>
      </c>
      <c r="Q17" s="25">
        <v>2494846687</v>
      </c>
      <c r="R17" s="25">
        <v>2494846687</v>
      </c>
      <c r="S17" s="25">
        <v>0</v>
      </c>
      <c r="T17" s="25">
        <v>0</v>
      </c>
      <c r="U17" s="25">
        <v>0</v>
      </c>
      <c r="V17" s="25">
        <v>0</v>
      </c>
      <c r="W17" s="25">
        <v>13313921</v>
      </c>
      <c r="X17" s="25">
        <v>0.53082410103779099</v>
      </c>
      <c r="Y17" s="25">
        <v>13313921</v>
      </c>
      <c r="Z17" s="25">
        <v>0.53082410103779099</v>
      </c>
      <c r="AA17" s="25">
        <v>13313921</v>
      </c>
      <c r="AB17" s="25">
        <v>0.53082410103779099</v>
      </c>
      <c r="AC17" s="25">
        <v>0</v>
      </c>
      <c r="AD17" s="25">
        <v>0</v>
      </c>
      <c r="AE17" s="25">
        <v>0</v>
      </c>
    </row>
    <row r="18" spans="1:31" x14ac:dyDescent="0.2">
      <c r="A18" s="38" t="s">
        <v>66</v>
      </c>
      <c r="B18" s="104" t="s">
        <v>67</v>
      </c>
      <c r="C18" s="25">
        <v>2473027298</v>
      </c>
      <c r="D18" s="25">
        <v>0</v>
      </c>
      <c r="E18" s="25">
        <v>57848557</v>
      </c>
      <c r="F18" s="25">
        <v>92981867</v>
      </c>
      <c r="G18" s="25">
        <v>0</v>
      </c>
      <c r="H18" s="25">
        <v>2508160608</v>
      </c>
      <c r="I18" s="25">
        <v>2508160608</v>
      </c>
      <c r="J18" s="25">
        <v>2508160608</v>
      </c>
      <c r="K18" s="25">
        <v>2494846687</v>
      </c>
      <c r="L18" s="25">
        <v>2494846687</v>
      </c>
      <c r="M18" s="25">
        <v>2494846687</v>
      </c>
      <c r="N18" s="25">
        <v>2494846687</v>
      </c>
      <c r="O18" s="25">
        <v>2494846687</v>
      </c>
      <c r="P18" s="25">
        <v>2494846687</v>
      </c>
      <c r="Q18" s="25">
        <v>2494846687</v>
      </c>
      <c r="R18" s="25">
        <v>2494846687</v>
      </c>
      <c r="S18" s="25">
        <v>0</v>
      </c>
      <c r="T18" s="25">
        <v>0</v>
      </c>
      <c r="U18" s="25">
        <v>0</v>
      </c>
      <c r="V18" s="25">
        <v>0</v>
      </c>
      <c r="W18" s="25">
        <v>13313921</v>
      </c>
      <c r="X18" s="25">
        <v>0.53082410103779099</v>
      </c>
      <c r="Y18" s="25">
        <v>13313921</v>
      </c>
      <c r="Z18" s="25">
        <v>0.53082410103779099</v>
      </c>
      <c r="AA18" s="25">
        <v>13313921</v>
      </c>
      <c r="AB18" s="25">
        <v>0.53082410103779099</v>
      </c>
      <c r="AC18" s="25">
        <v>0</v>
      </c>
      <c r="AD18" s="25">
        <v>0</v>
      </c>
      <c r="AE18" s="25">
        <v>0</v>
      </c>
    </row>
    <row r="19" spans="1:31" x14ac:dyDescent="0.2">
      <c r="A19" s="38" t="s">
        <v>68</v>
      </c>
      <c r="B19" s="104" t="s">
        <v>69</v>
      </c>
      <c r="C19" s="25">
        <v>2473027298</v>
      </c>
      <c r="D19" s="25">
        <v>0</v>
      </c>
      <c r="E19" s="25">
        <v>57848557</v>
      </c>
      <c r="F19" s="25">
        <v>92981867</v>
      </c>
      <c r="G19" s="25">
        <v>0</v>
      </c>
      <c r="H19" s="25">
        <v>2508160608</v>
      </c>
      <c r="I19" s="25">
        <v>2508160608</v>
      </c>
      <c r="J19" s="25">
        <v>2508160608</v>
      </c>
      <c r="K19" s="25">
        <v>2494846687</v>
      </c>
      <c r="L19" s="25">
        <v>2494846687</v>
      </c>
      <c r="M19" s="25">
        <v>2494846687</v>
      </c>
      <c r="N19" s="25">
        <v>2494846687</v>
      </c>
      <c r="O19" s="25">
        <v>2494846687</v>
      </c>
      <c r="P19" s="25">
        <v>2494846687</v>
      </c>
      <c r="Q19" s="25">
        <v>2494846687</v>
      </c>
      <c r="R19" s="25">
        <v>2494846687</v>
      </c>
      <c r="S19" s="25">
        <v>0</v>
      </c>
      <c r="T19" s="25">
        <v>0</v>
      </c>
      <c r="U19" s="25">
        <v>0</v>
      </c>
      <c r="V19" s="25">
        <v>0</v>
      </c>
      <c r="W19" s="25">
        <v>13313921</v>
      </c>
      <c r="X19" s="25">
        <v>0.53082410103779099</v>
      </c>
      <c r="Y19" s="25">
        <v>13313921</v>
      </c>
      <c r="Z19" s="25">
        <v>0.53082410103779099</v>
      </c>
      <c r="AA19" s="25">
        <v>13313921</v>
      </c>
      <c r="AB19" s="25">
        <v>0.53082410103779099</v>
      </c>
      <c r="AC19" s="25">
        <v>0</v>
      </c>
      <c r="AD19" s="25">
        <v>0</v>
      </c>
      <c r="AE19" s="25">
        <v>0</v>
      </c>
    </row>
    <row r="20" spans="1:31" x14ac:dyDescent="0.2">
      <c r="A20" s="38" t="s">
        <v>70</v>
      </c>
      <c r="B20" s="104" t="s">
        <v>67</v>
      </c>
      <c r="C20" s="25">
        <v>2473027298</v>
      </c>
      <c r="D20" s="25">
        <v>0</v>
      </c>
      <c r="E20" s="25">
        <v>57848557</v>
      </c>
      <c r="F20" s="25">
        <v>92981867</v>
      </c>
      <c r="G20" s="25">
        <v>0</v>
      </c>
      <c r="H20" s="25">
        <v>2508160608</v>
      </c>
      <c r="I20" s="25">
        <v>2508160608</v>
      </c>
      <c r="J20" s="25">
        <v>2508160608</v>
      </c>
      <c r="K20" s="25">
        <v>2494846687</v>
      </c>
      <c r="L20" s="25">
        <v>2494846687</v>
      </c>
      <c r="M20" s="25">
        <v>2494846687</v>
      </c>
      <c r="N20" s="25">
        <v>2494846687</v>
      </c>
      <c r="O20" s="25">
        <v>2494846687</v>
      </c>
      <c r="P20" s="25">
        <v>2494846687</v>
      </c>
      <c r="Q20" s="25">
        <v>2494846687</v>
      </c>
      <c r="R20" s="25">
        <v>2494846687</v>
      </c>
      <c r="S20" s="25">
        <v>0</v>
      </c>
      <c r="T20" s="25">
        <v>0</v>
      </c>
      <c r="U20" s="25">
        <v>0</v>
      </c>
      <c r="V20" s="25">
        <v>0</v>
      </c>
      <c r="W20" s="25">
        <v>13313921</v>
      </c>
      <c r="X20" s="25">
        <v>0.53082410103779099</v>
      </c>
      <c r="Y20" s="25">
        <v>13313921</v>
      </c>
      <c r="Z20" s="25">
        <v>0.53082410103779099</v>
      </c>
      <c r="AA20" s="25">
        <v>13313921</v>
      </c>
      <c r="AB20" s="25">
        <v>0.53082410103779099</v>
      </c>
      <c r="AC20" s="25">
        <v>0</v>
      </c>
      <c r="AD20" s="25">
        <v>0</v>
      </c>
      <c r="AE20" s="25">
        <v>0</v>
      </c>
    </row>
    <row r="21" spans="1:31" x14ac:dyDescent="0.2">
      <c r="A21" s="38" t="s">
        <v>71</v>
      </c>
      <c r="B21" s="104" t="s">
        <v>72</v>
      </c>
      <c r="C21" s="25">
        <v>1247396693</v>
      </c>
      <c r="D21" s="25">
        <v>0</v>
      </c>
      <c r="E21" s="25">
        <v>0</v>
      </c>
      <c r="F21" s="25">
        <v>92981867</v>
      </c>
      <c r="G21" s="25">
        <v>0</v>
      </c>
      <c r="H21" s="25">
        <v>1340378560</v>
      </c>
      <c r="I21" s="25">
        <v>1340378560</v>
      </c>
      <c r="J21" s="25">
        <v>1340378560</v>
      </c>
      <c r="K21" s="25">
        <v>1340378560</v>
      </c>
      <c r="L21" s="25">
        <v>1340378560</v>
      </c>
      <c r="M21" s="25">
        <v>1340378560</v>
      </c>
      <c r="N21" s="25">
        <v>1340378560</v>
      </c>
      <c r="O21" s="25">
        <v>1340378560</v>
      </c>
      <c r="P21" s="25">
        <v>1340378560</v>
      </c>
      <c r="Q21" s="25">
        <v>1340378560</v>
      </c>
      <c r="R21" s="25">
        <v>1340378560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</row>
    <row r="22" spans="1:31" x14ac:dyDescent="0.2">
      <c r="A22" s="38" t="s">
        <v>73</v>
      </c>
      <c r="B22" s="104" t="s">
        <v>74</v>
      </c>
      <c r="C22" s="25">
        <v>1247396693</v>
      </c>
      <c r="D22" s="25">
        <v>0</v>
      </c>
      <c r="E22" s="25">
        <v>0</v>
      </c>
      <c r="F22" s="25">
        <v>0</v>
      </c>
      <c r="G22" s="25">
        <v>0</v>
      </c>
      <c r="H22" s="25">
        <v>1247396693</v>
      </c>
      <c r="I22" s="25">
        <v>1247396693</v>
      </c>
      <c r="J22" s="25">
        <v>1247396693</v>
      </c>
      <c r="K22" s="25">
        <v>1247396693</v>
      </c>
      <c r="L22" s="25">
        <v>1247396693</v>
      </c>
      <c r="M22" s="25">
        <v>1247396693</v>
      </c>
      <c r="N22" s="25">
        <v>1247396693</v>
      </c>
      <c r="O22" s="25">
        <v>1247396693</v>
      </c>
      <c r="P22" s="25">
        <v>1247396693</v>
      </c>
      <c r="Q22" s="25">
        <v>1247396693</v>
      </c>
      <c r="R22" s="25">
        <v>1247396693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</row>
    <row r="23" spans="1:31" x14ac:dyDescent="0.2">
      <c r="A23" s="38" t="s">
        <v>75</v>
      </c>
      <c r="B23" s="104" t="s">
        <v>76</v>
      </c>
      <c r="C23" s="25">
        <v>0</v>
      </c>
      <c r="D23" s="25">
        <v>0</v>
      </c>
      <c r="E23" s="25">
        <v>0</v>
      </c>
      <c r="F23" s="25">
        <v>92981867</v>
      </c>
      <c r="G23" s="25">
        <v>0</v>
      </c>
      <c r="H23" s="25">
        <v>92981867</v>
      </c>
      <c r="I23" s="25">
        <v>92981867</v>
      </c>
      <c r="J23" s="25">
        <v>92981867</v>
      </c>
      <c r="K23" s="25">
        <v>92981867</v>
      </c>
      <c r="L23" s="25">
        <v>92981867</v>
      </c>
      <c r="M23" s="25">
        <v>92981867</v>
      </c>
      <c r="N23" s="25">
        <v>92981867</v>
      </c>
      <c r="O23" s="25">
        <v>92981867</v>
      </c>
      <c r="P23" s="25">
        <v>92981867</v>
      </c>
      <c r="Q23" s="25">
        <v>92981867</v>
      </c>
      <c r="R23" s="25">
        <v>92981867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</row>
    <row r="24" spans="1:31" x14ac:dyDescent="0.2">
      <c r="A24" s="38" t="s">
        <v>77</v>
      </c>
      <c r="B24" s="104" t="s">
        <v>78</v>
      </c>
      <c r="C24" s="25">
        <v>1225630605</v>
      </c>
      <c r="D24" s="25">
        <v>0</v>
      </c>
      <c r="E24" s="25">
        <v>57848557</v>
      </c>
      <c r="F24" s="25">
        <v>0</v>
      </c>
      <c r="G24" s="25">
        <v>0</v>
      </c>
      <c r="H24" s="25">
        <v>1167782048</v>
      </c>
      <c r="I24" s="25">
        <v>1167782048</v>
      </c>
      <c r="J24" s="25">
        <v>1167782048</v>
      </c>
      <c r="K24" s="25">
        <v>1154468127</v>
      </c>
      <c r="L24" s="25">
        <v>1154468127</v>
      </c>
      <c r="M24" s="25">
        <v>1154468127</v>
      </c>
      <c r="N24" s="25">
        <v>1154468127</v>
      </c>
      <c r="O24" s="25">
        <v>1154468127</v>
      </c>
      <c r="P24" s="25">
        <v>1154468127</v>
      </c>
      <c r="Q24" s="25">
        <v>1154468127</v>
      </c>
      <c r="R24" s="25">
        <v>1154468127</v>
      </c>
      <c r="S24" s="25">
        <v>0</v>
      </c>
      <c r="T24" s="25">
        <v>0</v>
      </c>
      <c r="U24" s="25">
        <v>0</v>
      </c>
      <c r="V24" s="25">
        <v>0</v>
      </c>
      <c r="W24" s="25">
        <v>13313921</v>
      </c>
      <c r="X24" s="25">
        <v>1.1401032429640499</v>
      </c>
      <c r="Y24" s="25">
        <v>13313921</v>
      </c>
      <c r="Z24" s="25">
        <v>1.1401032429640499</v>
      </c>
      <c r="AA24" s="25">
        <v>13313921</v>
      </c>
      <c r="AB24" s="25">
        <v>1.1401032429640499</v>
      </c>
      <c r="AC24" s="25">
        <v>0</v>
      </c>
      <c r="AD24" s="25">
        <v>0</v>
      </c>
      <c r="AE24" s="25">
        <v>0</v>
      </c>
    </row>
    <row r="25" spans="1:31" x14ac:dyDescent="0.2">
      <c r="A25" s="38" t="s">
        <v>79</v>
      </c>
      <c r="B25" s="104" t="s">
        <v>74</v>
      </c>
      <c r="C25" s="25">
        <v>1225630605</v>
      </c>
      <c r="D25" s="25">
        <v>0</v>
      </c>
      <c r="E25" s="25">
        <v>57848557</v>
      </c>
      <c r="F25" s="25">
        <v>0</v>
      </c>
      <c r="G25" s="25">
        <v>0</v>
      </c>
      <c r="H25" s="25">
        <v>1167782048</v>
      </c>
      <c r="I25" s="25">
        <v>1167782048</v>
      </c>
      <c r="J25" s="25">
        <v>1167782048</v>
      </c>
      <c r="K25" s="25">
        <v>1154468127</v>
      </c>
      <c r="L25" s="25">
        <v>1154468127</v>
      </c>
      <c r="M25" s="25">
        <v>1154468127</v>
      </c>
      <c r="N25" s="25">
        <v>1154468127</v>
      </c>
      <c r="O25" s="25">
        <v>1154468127</v>
      </c>
      <c r="P25" s="25">
        <v>1154468127</v>
      </c>
      <c r="Q25" s="25">
        <v>1154468127</v>
      </c>
      <c r="R25" s="25">
        <v>1154468127</v>
      </c>
      <c r="S25" s="25">
        <v>0</v>
      </c>
      <c r="T25" s="25">
        <v>0</v>
      </c>
      <c r="U25" s="25">
        <v>0</v>
      </c>
      <c r="V25" s="25">
        <v>0</v>
      </c>
      <c r="W25" s="25">
        <v>13313921</v>
      </c>
      <c r="X25" s="25">
        <v>1.1401032429640499</v>
      </c>
      <c r="Y25" s="25">
        <v>13313921</v>
      </c>
      <c r="Z25" s="25">
        <v>1.1401032429640499</v>
      </c>
      <c r="AA25" s="25">
        <v>13313921</v>
      </c>
      <c r="AB25" s="25">
        <v>1.1401032429640499</v>
      </c>
      <c r="AC25" s="25">
        <v>0</v>
      </c>
      <c r="AD25" s="25">
        <v>0</v>
      </c>
      <c r="AE25" s="25">
        <v>0</v>
      </c>
    </row>
    <row r="26" spans="1:31" x14ac:dyDescent="0.2">
      <c r="A26" s="38" t="s">
        <v>80</v>
      </c>
      <c r="B26" s="104" t="s">
        <v>81</v>
      </c>
      <c r="C26" s="25">
        <v>1642648816</v>
      </c>
      <c r="D26" s="25">
        <v>0</v>
      </c>
      <c r="E26" s="25">
        <v>0</v>
      </c>
      <c r="F26" s="25">
        <v>60124136</v>
      </c>
      <c r="G26" s="25">
        <v>0</v>
      </c>
      <c r="H26" s="25">
        <v>1702772952</v>
      </c>
      <c r="I26" s="25">
        <v>1702772952</v>
      </c>
      <c r="J26" s="25">
        <v>1702772952</v>
      </c>
      <c r="K26" s="25">
        <v>1702772952</v>
      </c>
      <c r="L26" s="25">
        <v>1702772952</v>
      </c>
      <c r="M26" s="25">
        <v>1702772952</v>
      </c>
      <c r="N26" s="25">
        <v>1702772952</v>
      </c>
      <c r="O26" s="25">
        <v>1702772952</v>
      </c>
      <c r="P26" s="25">
        <v>1702772952</v>
      </c>
      <c r="Q26" s="25">
        <v>1702772952</v>
      </c>
      <c r="R26" s="25">
        <v>1702772952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</row>
    <row r="27" spans="1:31" x14ac:dyDescent="0.2">
      <c r="A27" s="38" t="s">
        <v>82</v>
      </c>
      <c r="B27" s="104" t="s">
        <v>83</v>
      </c>
      <c r="C27" s="25">
        <v>1642648816</v>
      </c>
      <c r="D27" s="25">
        <v>0</v>
      </c>
      <c r="E27" s="25">
        <v>0</v>
      </c>
      <c r="F27" s="25">
        <v>60124136</v>
      </c>
      <c r="G27" s="25">
        <v>0</v>
      </c>
      <c r="H27" s="25">
        <v>1702772952</v>
      </c>
      <c r="I27" s="25">
        <v>1702772952</v>
      </c>
      <c r="J27" s="25">
        <v>1702772952</v>
      </c>
      <c r="K27" s="25">
        <v>1702772952</v>
      </c>
      <c r="L27" s="25">
        <v>1702772952</v>
      </c>
      <c r="M27" s="25">
        <v>1702772952</v>
      </c>
      <c r="N27" s="25">
        <v>1702772952</v>
      </c>
      <c r="O27" s="25">
        <v>1702772952</v>
      </c>
      <c r="P27" s="25">
        <v>1702772952</v>
      </c>
      <c r="Q27" s="25">
        <v>1702772952</v>
      </c>
      <c r="R27" s="25">
        <v>1702772952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</row>
    <row r="28" spans="1:31" x14ac:dyDescent="0.2">
      <c r="A28" s="38" t="s">
        <v>84</v>
      </c>
      <c r="B28" s="104" t="s">
        <v>65</v>
      </c>
      <c r="C28" s="25">
        <v>1642648816</v>
      </c>
      <c r="D28" s="25">
        <v>0</v>
      </c>
      <c r="E28" s="25">
        <v>0</v>
      </c>
      <c r="F28" s="25">
        <v>60124136</v>
      </c>
      <c r="G28" s="25">
        <v>0</v>
      </c>
      <c r="H28" s="25">
        <v>1702772952</v>
      </c>
      <c r="I28" s="25">
        <v>1702772952</v>
      </c>
      <c r="J28" s="25">
        <v>1702772952</v>
      </c>
      <c r="K28" s="25">
        <v>1702772952</v>
      </c>
      <c r="L28" s="25">
        <v>1702772952</v>
      </c>
      <c r="M28" s="25">
        <v>1702772952</v>
      </c>
      <c r="N28" s="25">
        <v>1702772952</v>
      </c>
      <c r="O28" s="25">
        <v>1702772952</v>
      </c>
      <c r="P28" s="25">
        <v>1702772952</v>
      </c>
      <c r="Q28" s="25">
        <v>1702772952</v>
      </c>
      <c r="R28" s="25">
        <v>1702772952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</row>
    <row r="29" spans="1:31" x14ac:dyDescent="0.2">
      <c r="A29" s="38" t="s">
        <v>85</v>
      </c>
      <c r="B29" s="104" t="s">
        <v>67</v>
      </c>
      <c r="C29" s="25">
        <v>1642648816</v>
      </c>
      <c r="D29" s="25">
        <v>0</v>
      </c>
      <c r="E29" s="25">
        <v>0</v>
      </c>
      <c r="F29" s="25">
        <v>60124136</v>
      </c>
      <c r="G29" s="25">
        <v>0</v>
      </c>
      <c r="H29" s="25">
        <v>1702772952</v>
      </c>
      <c r="I29" s="25">
        <v>1702772952</v>
      </c>
      <c r="J29" s="25">
        <v>1702772952</v>
      </c>
      <c r="K29" s="25">
        <v>1702772952</v>
      </c>
      <c r="L29" s="25">
        <v>1702772952</v>
      </c>
      <c r="M29" s="25">
        <v>1702772952</v>
      </c>
      <c r="N29" s="25">
        <v>1702772952</v>
      </c>
      <c r="O29" s="25">
        <v>1702772952</v>
      </c>
      <c r="P29" s="25">
        <v>1702772952</v>
      </c>
      <c r="Q29" s="25">
        <v>1702772952</v>
      </c>
      <c r="R29" s="25">
        <v>1702772952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</row>
    <row r="30" spans="1:31" x14ac:dyDescent="0.2">
      <c r="A30" s="38" t="s">
        <v>86</v>
      </c>
      <c r="B30" s="104" t="s">
        <v>69</v>
      </c>
      <c r="C30" s="25">
        <v>1642648816</v>
      </c>
      <c r="D30" s="25">
        <v>0</v>
      </c>
      <c r="E30" s="25">
        <v>0</v>
      </c>
      <c r="F30" s="25">
        <v>60124136</v>
      </c>
      <c r="G30" s="25">
        <v>0</v>
      </c>
      <c r="H30" s="25">
        <v>1702772952</v>
      </c>
      <c r="I30" s="25">
        <v>1702772952</v>
      </c>
      <c r="J30" s="25">
        <v>1702772952</v>
      </c>
      <c r="K30" s="25">
        <v>1702772952</v>
      </c>
      <c r="L30" s="25">
        <v>1702772952</v>
      </c>
      <c r="M30" s="25">
        <v>1702772952</v>
      </c>
      <c r="N30" s="25">
        <v>1702772952</v>
      </c>
      <c r="O30" s="25">
        <v>1702772952</v>
      </c>
      <c r="P30" s="25">
        <v>1702772952</v>
      </c>
      <c r="Q30" s="25">
        <v>1702772952</v>
      </c>
      <c r="R30" s="25">
        <v>1702772952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</row>
    <row r="31" spans="1:31" x14ac:dyDescent="0.2">
      <c r="A31" s="38" t="s">
        <v>87</v>
      </c>
      <c r="B31" s="104" t="s">
        <v>67</v>
      </c>
      <c r="C31" s="25">
        <v>1642648816</v>
      </c>
      <c r="D31" s="25">
        <v>0</v>
      </c>
      <c r="E31" s="25">
        <v>0</v>
      </c>
      <c r="F31" s="25">
        <v>60124136</v>
      </c>
      <c r="G31" s="25">
        <v>0</v>
      </c>
      <c r="H31" s="25">
        <v>1702772952</v>
      </c>
      <c r="I31" s="25">
        <v>1702772952</v>
      </c>
      <c r="J31" s="25">
        <v>1702772952</v>
      </c>
      <c r="K31" s="25">
        <v>1702772952</v>
      </c>
      <c r="L31" s="25">
        <v>1702772952</v>
      </c>
      <c r="M31" s="25">
        <v>1702772952</v>
      </c>
      <c r="N31" s="25">
        <v>1702772952</v>
      </c>
      <c r="O31" s="25">
        <v>1702772952</v>
      </c>
      <c r="P31" s="25">
        <v>1702772952</v>
      </c>
      <c r="Q31" s="25">
        <v>1702772952</v>
      </c>
      <c r="R31" s="25">
        <v>1702772952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</row>
    <row r="32" spans="1:31" x14ac:dyDescent="0.2">
      <c r="A32" s="38" t="s">
        <v>88</v>
      </c>
      <c r="B32" s="104" t="s">
        <v>89</v>
      </c>
      <c r="C32" s="25">
        <v>1642648816</v>
      </c>
      <c r="D32" s="25">
        <v>0</v>
      </c>
      <c r="E32" s="25">
        <v>0</v>
      </c>
      <c r="F32" s="25">
        <v>60124136</v>
      </c>
      <c r="G32" s="25">
        <v>0</v>
      </c>
      <c r="H32" s="25">
        <v>1702772952</v>
      </c>
      <c r="I32" s="25">
        <v>1702772952</v>
      </c>
      <c r="J32" s="25">
        <v>1702772952</v>
      </c>
      <c r="K32" s="25">
        <v>1702772952</v>
      </c>
      <c r="L32" s="25">
        <v>1702772952</v>
      </c>
      <c r="M32" s="25">
        <v>1702772952</v>
      </c>
      <c r="N32" s="25">
        <v>1702772952</v>
      </c>
      <c r="O32" s="25">
        <v>1702772952</v>
      </c>
      <c r="P32" s="25">
        <v>1702772952</v>
      </c>
      <c r="Q32" s="25">
        <v>1702772952</v>
      </c>
      <c r="R32" s="25">
        <v>1702772952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</row>
    <row r="33" spans="1:31" x14ac:dyDescent="0.2">
      <c r="A33" s="38" t="s">
        <v>90</v>
      </c>
      <c r="B33" s="104" t="s">
        <v>74</v>
      </c>
      <c r="C33" s="25">
        <v>1450318025</v>
      </c>
      <c r="D33" s="25">
        <v>0</v>
      </c>
      <c r="E33" s="25">
        <v>0</v>
      </c>
      <c r="F33" s="25">
        <v>0</v>
      </c>
      <c r="G33" s="25">
        <v>0</v>
      </c>
      <c r="H33" s="25">
        <v>1450318025</v>
      </c>
      <c r="I33" s="25">
        <v>1450318025</v>
      </c>
      <c r="J33" s="25">
        <v>1450318025</v>
      </c>
      <c r="K33" s="25">
        <v>1450318025</v>
      </c>
      <c r="L33" s="25">
        <v>1450318025</v>
      </c>
      <c r="M33" s="25">
        <v>1450318025</v>
      </c>
      <c r="N33" s="25">
        <v>1450318025</v>
      </c>
      <c r="O33" s="25">
        <v>1450318025</v>
      </c>
      <c r="P33" s="25">
        <v>1450318025</v>
      </c>
      <c r="Q33" s="25">
        <v>1450318025</v>
      </c>
      <c r="R33" s="25">
        <v>1450318025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</row>
    <row r="34" spans="1:31" x14ac:dyDescent="0.2">
      <c r="A34" s="38" t="s">
        <v>91</v>
      </c>
      <c r="B34" s="104" t="s">
        <v>76</v>
      </c>
      <c r="C34" s="25">
        <v>0</v>
      </c>
      <c r="D34" s="25">
        <v>0</v>
      </c>
      <c r="E34" s="25">
        <v>0</v>
      </c>
      <c r="F34" s="25">
        <v>60124136</v>
      </c>
      <c r="G34" s="25">
        <v>0</v>
      </c>
      <c r="H34" s="25">
        <v>60124136</v>
      </c>
      <c r="I34" s="25">
        <v>60124136</v>
      </c>
      <c r="J34" s="25">
        <v>60124136</v>
      </c>
      <c r="K34" s="25">
        <v>60124136</v>
      </c>
      <c r="L34" s="25">
        <v>60124136</v>
      </c>
      <c r="M34" s="25">
        <v>60124136</v>
      </c>
      <c r="N34" s="25">
        <v>60124136</v>
      </c>
      <c r="O34" s="25">
        <v>60124136</v>
      </c>
      <c r="P34" s="25">
        <v>60124136</v>
      </c>
      <c r="Q34" s="25">
        <v>60124136</v>
      </c>
      <c r="R34" s="25">
        <v>60124136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</row>
    <row r="35" spans="1:31" x14ac:dyDescent="0.2">
      <c r="A35" s="38" t="s">
        <v>92</v>
      </c>
      <c r="B35" s="104" t="s">
        <v>93</v>
      </c>
      <c r="C35" s="25">
        <v>192330791</v>
      </c>
      <c r="D35" s="25">
        <v>0</v>
      </c>
      <c r="E35" s="25">
        <v>0</v>
      </c>
      <c r="F35" s="25">
        <v>0</v>
      </c>
      <c r="G35" s="25">
        <v>0</v>
      </c>
      <c r="H35" s="25">
        <v>192330791</v>
      </c>
      <c r="I35" s="25">
        <v>192330791</v>
      </c>
      <c r="J35" s="25">
        <v>192330791</v>
      </c>
      <c r="K35" s="25">
        <v>192330791</v>
      </c>
      <c r="L35" s="25">
        <v>192330791</v>
      </c>
      <c r="M35" s="25">
        <v>192330791</v>
      </c>
      <c r="N35" s="25">
        <v>192330791</v>
      </c>
      <c r="O35" s="25">
        <v>192330791</v>
      </c>
      <c r="P35" s="25">
        <v>192330791</v>
      </c>
      <c r="Q35" s="25">
        <v>192330791</v>
      </c>
      <c r="R35" s="25">
        <v>192330791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</row>
    <row r="36" spans="1:31" x14ac:dyDescent="0.2">
      <c r="A36" s="38" t="s">
        <v>94</v>
      </c>
      <c r="B36" s="104" t="s">
        <v>95</v>
      </c>
      <c r="C36" s="25">
        <v>1389048019</v>
      </c>
      <c r="D36" s="25">
        <v>0</v>
      </c>
      <c r="E36" s="25">
        <v>65561698</v>
      </c>
      <c r="F36" s="25">
        <v>0</v>
      </c>
      <c r="G36" s="25">
        <v>0</v>
      </c>
      <c r="H36" s="25">
        <v>1323486321</v>
      </c>
      <c r="I36" s="25">
        <v>1323486321</v>
      </c>
      <c r="J36" s="25">
        <v>1323486321</v>
      </c>
      <c r="K36" s="25">
        <v>1304176361</v>
      </c>
      <c r="L36" s="25">
        <v>1304176361</v>
      </c>
      <c r="M36" s="25">
        <v>1304176361</v>
      </c>
      <c r="N36" s="25">
        <v>1304176361</v>
      </c>
      <c r="O36" s="25">
        <v>1304176361</v>
      </c>
      <c r="P36" s="25">
        <v>1304176361</v>
      </c>
      <c r="Q36" s="25">
        <v>1262906928</v>
      </c>
      <c r="R36" s="25">
        <v>1262906928</v>
      </c>
      <c r="S36" s="25">
        <v>0</v>
      </c>
      <c r="T36" s="25">
        <v>0</v>
      </c>
      <c r="U36" s="25">
        <v>0</v>
      </c>
      <c r="V36" s="25">
        <v>0</v>
      </c>
      <c r="W36" s="25">
        <v>19309960</v>
      </c>
      <c r="X36" s="25">
        <v>1.4590222576240701</v>
      </c>
      <c r="Y36" s="25">
        <v>19309960</v>
      </c>
      <c r="Z36" s="25">
        <v>1.4590222576240701</v>
      </c>
      <c r="AA36" s="25">
        <v>19309960</v>
      </c>
      <c r="AB36" s="25">
        <v>1.4590222576240701</v>
      </c>
      <c r="AC36" s="25">
        <v>0</v>
      </c>
      <c r="AD36" s="25">
        <v>0</v>
      </c>
      <c r="AE36" s="25">
        <v>41269433</v>
      </c>
    </row>
    <row r="37" spans="1:31" x14ac:dyDescent="0.2">
      <c r="A37" s="38" t="s">
        <v>96</v>
      </c>
      <c r="B37" s="104" t="s">
        <v>97</v>
      </c>
      <c r="C37" s="25">
        <v>1389048019</v>
      </c>
      <c r="D37" s="25">
        <v>0</v>
      </c>
      <c r="E37" s="25">
        <v>65561698</v>
      </c>
      <c r="F37" s="25">
        <v>0</v>
      </c>
      <c r="G37" s="25">
        <v>0</v>
      </c>
      <c r="H37" s="25">
        <v>1323486321</v>
      </c>
      <c r="I37" s="25">
        <v>1323486321</v>
      </c>
      <c r="J37" s="25">
        <v>1323486321</v>
      </c>
      <c r="K37" s="25">
        <v>1304176361</v>
      </c>
      <c r="L37" s="25">
        <v>1304176361</v>
      </c>
      <c r="M37" s="25">
        <v>1304176361</v>
      </c>
      <c r="N37" s="25">
        <v>1304176361</v>
      </c>
      <c r="O37" s="25">
        <v>1304176361</v>
      </c>
      <c r="P37" s="25">
        <v>1304176361</v>
      </c>
      <c r="Q37" s="25">
        <v>1262906928</v>
      </c>
      <c r="R37" s="25">
        <v>1262906928</v>
      </c>
      <c r="S37" s="25">
        <v>0</v>
      </c>
      <c r="T37" s="25">
        <v>0</v>
      </c>
      <c r="U37" s="25">
        <v>0</v>
      </c>
      <c r="V37" s="25">
        <v>0</v>
      </c>
      <c r="W37" s="25">
        <v>19309960</v>
      </c>
      <c r="X37" s="25">
        <v>1.4590222576240701</v>
      </c>
      <c r="Y37" s="25">
        <v>19309960</v>
      </c>
      <c r="Z37" s="25">
        <v>1.4590222576240701</v>
      </c>
      <c r="AA37" s="25">
        <v>19309960</v>
      </c>
      <c r="AB37" s="25">
        <v>1.4590222576240701</v>
      </c>
      <c r="AC37" s="25">
        <v>0</v>
      </c>
      <c r="AD37" s="25">
        <v>0</v>
      </c>
      <c r="AE37" s="25">
        <v>41269433</v>
      </c>
    </row>
    <row r="38" spans="1:31" x14ac:dyDescent="0.2">
      <c r="A38" s="38" t="s">
        <v>98</v>
      </c>
      <c r="B38" s="104" t="s">
        <v>65</v>
      </c>
      <c r="C38" s="25">
        <v>1389048019</v>
      </c>
      <c r="D38" s="25">
        <v>0</v>
      </c>
      <c r="E38" s="25">
        <v>65561698</v>
      </c>
      <c r="F38" s="25">
        <v>0</v>
      </c>
      <c r="G38" s="25">
        <v>0</v>
      </c>
      <c r="H38" s="25">
        <v>1323486321</v>
      </c>
      <c r="I38" s="25">
        <v>1323486321</v>
      </c>
      <c r="J38" s="25">
        <v>1323486321</v>
      </c>
      <c r="K38" s="25">
        <v>1304176361</v>
      </c>
      <c r="L38" s="25">
        <v>1304176361</v>
      </c>
      <c r="M38" s="25">
        <v>1304176361</v>
      </c>
      <c r="N38" s="25">
        <v>1304176361</v>
      </c>
      <c r="O38" s="25">
        <v>1304176361</v>
      </c>
      <c r="P38" s="25">
        <v>1304176361</v>
      </c>
      <c r="Q38" s="25">
        <v>1262906928</v>
      </c>
      <c r="R38" s="25">
        <v>1262906928</v>
      </c>
      <c r="S38" s="25">
        <v>0</v>
      </c>
      <c r="T38" s="25">
        <v>0</v>
      </c>
      <c r="U38" s="25">
        <v>0</v>
      </c>
      <c r="V38" s="25">
        <v>0</v>
      </c>
      <c r="W38" s="25">
        <v>19309960</v>
      </c>
      <c r="X38" s="25">
        <v>1.4590222576240701</v>
      </c>
      <c r="Y38" s="25">
        <v>19309960</v>
      </c>
      <c r="Z38" s="25">
        <v>1.4590222576240701</v>
      </c>
      <c r="AA38" s="25">
        <v>19309960</v>
      </c>
      <c r="AB38" s="25">
        <v>1.4590222576240701</v>
      </c>
      <c r="AC38" s="25">
        <v>0</v>
      </c>
      <c r="AD38" s="25">
        <v>0</v>
      </c>
      <c r="AE38" s="25">
        <v>41269433</v>
      </c>
    </row>
    <row r="39" spans="1:31" x14ac:dyDescent="0.2">
      <c r="A39" s="38" t="s">
        <v>99</v>
      </c>
      <c r="B39" s="104" t="s">
        <v>67</v>
      </c>
      <c r="C39" s="25">
        <v>1389048019</v>
      </c>
      <c r="D39" s="25">
        <v>0</v>
      </c>
      <c r="E39" s="25">
        <v>65561698</v>
      </c>
      <c r="F39" s="25">
        <v>0</v>
      </c>
      <c r="G39" s="25">
        <v>0</v>
      </c>
      <c r="H39" s="25">
        <v>1323486321</v>
      </c>
      <c r="I39" s="25">
        <v>1323486321</v>
      </c>
      <c r="J39" s="25">
        <v>1323486321</v>
      </c>
      <c r="K39" s="25">
        <v>1304176361</v>
      </c>
      <c r="L39" s="25">
        <v>1304176361</v>
      </c>
      <c r="M39" s="25">
        <v>1304176361</v>
      </c>
      <c r="N39" s="25">
        <v>1304176361</v>
      </c>
      <c r="O39" s="25">
        <v>1304176361</v>
      </c>
      <c r="P39" s="25">
        <v>1304176361</v>
      </c>
      <c r="Q39" s="25">
        <v>1262906928</v>
      </c>
      <c r="R39" s="25">
        <v>1262906928</v>
      </c>
      <c r="S39" s="25">
        <v>0</v>
      </c>
      <c r="T39" s="25">
        <v>0</v>
      </c>
      <c r="U39" s="25">
        <v>0</v>
      </c>
      <c r="V39" s="25">
        <v>0</v>
      </c>
      <c r="W39" s="25">
        <v>19309960</v>
      </c>
      <c r="X39" s="25">
        <v>1.4590222576240701</v>
      </c>
      <c r="Y39" s="25">
        <v>19309960</v>
      </c>
      <c r="Z39" s="25">
        <v>1.4590222576240701</v>
      </c>
      <c r="AA39" s="25">
        <v>19309960</v>
      </c>
      <c r="AB39" s="25">
        <v>1.4590222576240701</v>
      </c>
      <c r="AC39" s="25">
        <v>0</v>
      </c>
      <c r="AD39" s="25">
        <v>0</v>
      </c>
      <c r="AE39" s="25">
        <v>41269433</v>
      </c>
    </row>
    <row r="40" spans="1:31" x14ac:dyDescent="0.2">
      <c r="A40" s="38" t="s">
        <v>100</v>
      </c>
      <c r="B40" s="104" t="s">
        <v>69</v>
      </c>
      <c r="C40" s="25">
        <v>1389048019</v>
      </c>
      <c r="D40" s="25">
        <v>0</v>
      </c>
      <c r="E40" s="25">
        <v>65561698</v>
      </c>
      <c r="F40" s="25">
        <v>0</v>
      </c>
      <c r="G40" s="25">
        <v>0</v>
      </c>
      <c r="H40" s="25">
        <v>1323486321</v>
      </c>
      <c r="I40" s="25">
        <v>1323486321</v>
      </c>
      <c r="J40" s="25">
        <v>1323486321</v>
      </c>
      <c r="K40" s="25">
        <v>1304176361</v>
      </c>
      <c r="L40" s="25">
        <v>1304176361</v>
      </c>
      <c r="M40" s="25">
        <v>1304176361</v>
      </c>
      <c r="N40" s="25">
        <v>1304176361</v>
      </c>
      <c r="O40" s="25">
        <v>1304176361</v>
      </c>
      <c r="P40" s="25">
        <v>1304176361</v>
      </c>
      <c r="Q40" s="25">
        <v>1262906928</v>
      </c>
      <c r="R40" s="25">
        <v>1262906928</v>
      </c>
      <c r="S40" s="25">
        <v>0</v>
      </c>
      <c r="T40" s="25">
        <v>0</v>
      </c>
      <c r="U40" s="25">
        <v>0</v>
      </c>
      <c r="V40" s="25">
        <v>0</v>
      </c>
      <c r="W40" s="25">
        <v>19309960</v>
      </c>
      <c r="X40" s="25">
        <v>1.4590222576240701</v>
      </c>
      <c r="Y40" s="25">
        <v>19309960</v>
      </c>
      <c r="Z40" s="25">
        <v>1.4590222576240701</v>
      </c>
      <c r="AA40" s="25">
        <v>19309960</v>
      </c>
      <c r="AB40" s="25">
        <v>1.4590222576240701</v>
      </c>
      <c r="AC40" s="25">
        <v>0</v>
      </c>
      <c r="AD40" s="25">
        <v>0</v>
      </c>
      <c r="AE40" s="25">
        <v>41269433</v>
      </c>
    </row>
    <row r="41" spans="1:31" x14ac:dyDescent="0.2">
      <c r="A41" s="38" t="s">
        <v>101</v>
      </c>
      <c r="B41" s="104" t="s">
        <v>67</v>
      </c>
      <c r="C41" s="25">
        <v>1389048019</v>
      </c>
      <c r="D41" s="25">
        <v>0</v>
      </c>
      <c r="E41" s="25">
        <v>65561698</v>
      </c>
      <c r="F41" s="25">
        <v>0</v>
      </c>
      <c r="G41" s="25">
        <v>0</v>
      </c>
      <c r="H41" s="25">
        <v>1323486321</v>
      </c>
      <c r="I41" s="25">
        <v>1323486321</v>
      </c>
      <c r="J41" s="25">
        <v>1323486321</v>
      </c>
      <c r="K41" s="25">
        <v>1304176361</v>
      </c>
      <c r="L41" s="25">
        <v>1304176361</v>
      </c>
      <c r="M41" s="25">
        <v>1304176361</v>
      </c>
      <c r="N41" s="25">
        <v>1304176361</v>
      </c>
      <c r="O41" s="25">
        <v>1304176361</v>
      </c>
      <c r="P41" s="25">
        <v>1304176361</v>
      </c>
      <c r="Q41" s="25">
        <v>1262906928</v>
      </c>
      <c r="R41" s="25">
        <v>1262906928</v>
      </c>
      <c r="S41" s="25">
        <v>0</v>
      </c>
      <c r="T41" s="25">
        <v>0</v>
      </c>
      <c r="U41" s="25">
        <v>0</v>
      </c>
      <c r="V41" s="25">
        <v>0</v>
      </c>
      <c r="W41" s="25">
        <v>19309960</v>
      </c>
      <c r="X41" s="25">
        <v>1.4590222576240701</v>
      </c>
      <c r="Y41" s="25">
        <v>19309960</v>
      </c>
      <c r="Z41" s="25">
        <v>1.4590222576240701</v>
      </c>
      <c r="AA41" s="25">
        <v>19309960</v>
      </c>
      <c r="AB41" s="25">
        <v>1.4590222576240701</v>
      </c>
      <c r="AC41" s="25">
        <v>0</v>
      </c>
      <c r="AD41" s="25">
        <v>0</v>
      </c>
      <c r="AE41" s="25">
        <v>41269433</v>
      </c>
    </row>
    <row r="42" spans="1:31" x14ac:dyDescent="0.2">
      <c r="A42" s="38" t="s">
        <v>102</v>
      </c>
      <c r="B42" s="104" t="s">
        <v>103</v>
      </c>
      <c r="C42" s="25">
        <v>1389048019</v>
      </c>
      <c r="D42" s="25">
        <v>0</v>
      </c>
      <c r="E42" s="25">
        <v>65561698</v>
      </c>
      <c r="F42" s="25">
        <v>0</v>
      </c>
      <c r="G42" s="25">
        <v>0</v>
      </c>
      <c r="H42" s="25">
        <v>1323486321</v>
      </c>
      <c r="I42" s="25">
        <v>1323486321</v>
      </c>
      <c r="J42" s="25">
        <v>1323486321</v>
      </c>
      <c r="K42" s="25">
        <v>1304176361</v>
      </c>
      <c r="L42" s="25">
        <v>1304176361</v>
      </c>
      <c r="M42" s="25">
        <v>1304176361</v>
      </c>
      <c r="N42" s="25">
        <v>1304176361</v>
      </c>
      <c r="O42" s="25">
        <v>1304176361</v>
      </c>
      <c r="P42" s="25">
        <v>1304176361</v>
      </c>
      <c r="Q42" s="25">
        <v>1262906928</v>
      </c>
      <c r="R42" s="25">
        <v>1262906928</v>
      </c>
      <c r="S42" s="25">
        <v>0</v>
      </c>
      <c r="T42" s="25">
        <v>0</v>
      </c>
      <c r="U42" s="25">
        <v>0</v>
      </c>
      <c r="V42" s="25">
        <v>0</v>
      </c>
      <c r="W42" s="25">
        <v>19309960</v>
      </c>
      <c r="X42" s="25">
        <v>1.4590222576240701</v>
      </c>
      <c r="Y42" s="25">
        <v>19309960</v>
      </c>
      <c r="Z42" s="25">
        <v>1.4590222576240701</v>
      </c>
      <c r="AA42" s="25">
        <v>19309960</v>
      </c>
      <c r="AB42" s="25">
        <v>1.4590222576240701</v>
      </c>
      <c r="AC42" s="25">
        <v>0</v>
      </c>
      <c r="AD42" s="25">
        <v>0</v>
      </c>
      <c r="AE42" s="25">
        <v>41269433</v>
      </c>
    </row>
    <row r="43" spans="1:31" x14ac:dyDescent="0.2">
      <c r="A43" s="38" t="s">
        <v>104</v>
      </c>
      <c r="B43" s="104" t="s">
        <v>74</v>
      </c>
      <c r="C43" s="25">
        <v>1389048019</v>
      </c>
      <c r="D43" s="25">
        <v>0</v>
      </c>
      <c r="E43" s="25">
        <v>65561698</v>
      </c>
      <c r="F43" s="25">
        <v>0</v>
      </c>
      <c r="G43" s="25">
        <v>0</v>
      </c>
      <c r="H43" s="25">
        <v>1323486321</v>
      </c>
      <c r="I43" s="25">
        <v>1323486321</v>
      </c>
      <c r="J43" s="25">
        <v>1323486321</v>
      </c>
      <c r="K43" s="25">
        <v>1304176361</v>
      </c>
      <c r="L43" s="25">
        <v>1304176361</v>
      </c>
      <c r="M43" s="25">
        <v>1304176361</v>
      </c>
      <c r="N43" s="25">
        <v>1304176361</v>
      </c>
      <c r="O43" s="25">
        <v>1304176361</v>
      </c>
      <c r="P43" s="25">
        <v>1304176361</v>
      </c>
      <c r="Q43" s="25">
        <v>1262906928</v>
      </c>
      <c r="R43" s="25">
        <v>1262906928</v>
      </c>
      <c r="S43" s="25">
        <v>0</v>
      </c>
      <c r="T43" s="25">
        <v>0</v>
      </c>
      <c r="U43" s="25">
        <v>0</v>
      </c>
      <c r="V43" s="25">
        <v>0</v>
      </c>
      <c r="W43" s="25">
        <v>19309960</v>
      </c>
      <c r="X43" s="25">
        <v>1.4590222576240701</v>
      </c>
      <c r="Y43" s="25">
        <v>19309960</v>
      </c>
      <c r="Z43" s="25">
        <v>1.4590222576240701</v>
      </c>
      <c r="AA43" s="25">
        <v>19309960</v>
      </c>
      <c r="AB43" s="25">
        <v>1.4590222576240701</v>
      </c>
      <c r="AC43" s="25">
        <v>0</v>
      </c>
      <c r="AD43" s="25">
        <v>0</v>
      </c>
      <c r="AE43" s="25">
        <v>41269433</v>
      </c>
    </row>
    <row r="44" spans="1:31" x14ac:dyDescent="0.2">
      <c r="A44" s="38" t="s">
        <v>105</v>
      </c>
      <c r="B44" s="104" t="s">
        <v>106</v>
      </c>
      <c r="C44" s="25">
        <v>2500000000</v>
      </c>
      <c r="D44" s="25">
        <v>0</v>
      </c>
      <c r="E44" s="25">
        <v>0</v>
      </c>
      <c r="F44" s="25">
        <v>172023000</v>
      </c>
      <c r="G44" s="25">
        <v>598224000</v>
      </c>
      <c r="H44" s="25">
        <v>2073799000</v>
      </c>
      <c r="I44" s="25">
        <v>2073799000</v>
      </c>
      <c r="J44" s="25">
        <v>2073799000</v>
      </c>
      <c r="K44" s="25">
        <v>2057014954.72</v>
      </c>
      <c r="L44" s="25">
        <v>2057014954.72</v>
      </c>
      <c r="M44" s="25">
        <v>2057014954.72</v>
      </c>
      <c r="N44" s="25">
        <v>2057014954.72</v>
      </c>
      <c r="O44" s="25">
        <v>2057014954.72</v>
      </c>
      <c r="P44" s="25">
        <v>2057014954.72</v>
      </c>
      <c r="Q44" s="25">
        <v>1915975812.3699999</v>
      </c>
      <c r="R44" s="25">
        <v>1915975812.3699999</v>
      </c>
      <c r="S44" s="25">
        <v>0</v>
      </c>
      <c r="T44" s="25">
        <v>0</v>
      </c>
      <c r="U44" s="25">
        <v>0</v>
      </c>
      <c r="V44" s="25">
        <v>0</v>
      </c>
      <c r="W44" s="25">
        <v>16784045.280000001</v>
      </c>
      <c r="X44" s="25">
        <v>0.809338093036017</v>
      </c>
      <c r="Y44" s="25">
        <v>16784045.280000001</v>
      </c>
      <c r="Z44" s="25">
        <v>0.809338093036017</v>
      </c>
      <c r="AA44" s="25">
        <v>16784045.280000001</v>
      </c>
      <c r="AB44" s="25">
        <v>0.809338093036017</v>
      </c>
      <c r="AC44" s="25">
        <v>0</v>
      </c>
      <c r="AD44" s="25">
        <v>0</v>
      </c>
      <c r="AE44" s="25">
        <v>141039142.34999999</v>
      </c>
    </row>
    <row r="45" spans="1:31" x14ac:dyDescent="0.2">
      <c r="A45" s="38" t="s">
        <v>107</v>
      </c>
      <c r="B45" s="104" t="s">
        <v>108</v>
      </c>
      <c r="C45" s="25">
        <v>2500000000</v>
      </c>
      <c r="D45" s="25">
        <v>0</v>
      </c>
      <c r="E45" s="25">
        <v>0</v>
      </c>
      <c r="F45" s="25">
        <v>172023000</v>
      </c>
      <c r="G45" s="25">
        <v>598224000</v>
      </c>
      <c r="H45" s="25">
        <v>2073799000</v>
      </c>
      <c r="I45" s="25">
        <v>2073799000</v>
      </c>
      <c r="J45" s="25">
        <v>2073799000</v>
      </c>
      <c r="K45" s="25">
        <v>2057014954.72</v>
      </c>
      <c r="L45" s="25">
        <v>2057014954.72</v>
      </c>
      <c r="M45" s="25">
        <v>2057014954.72</v>
      </c>
      <c r="N45" s="25">
        <v>2057014954.72</v>
      </c>
      <c r="O45" s="25">
        <v>2057014954.72</v>
      </c>
      <c r="P45" s="25">
        <v>2057014954.72</v>
      </c>
      <c r="Q45" s="25">
        <v>1915975812.3699999</v>
      </c>
      <c r="R45" s="25">
        <v>1915975812.3699999</v>
      </c>
      <c r="S45" s="25">
        <v>0</v>
      </c>
      <c r="T45" s="25">
        <v>0</v>
      </c>
      <c r="U45" s="25">
        <v>0</v>
      </c>
      <c r="V45" s="25">
        <v>0</v>
      </c>
      <c r="W45" s="25">
        <v>16784045.280000001</v>
      </c>
      <c r="X45" s="25">
        <v>0.809338093036017</v>
      </c>
      <c r="Y45" s="25">
        <v>16784045.280000001</v>
      </c>
      <c r="Z45" s="25">
        <v>0.809338093036017</v>
      </c>
      <c r="AA45" s="25">
        <v>16784045.280000001</v>
      </c>
      <c r="AB45" s="25">
        <v>0.809338093036017</v>
      </c>
      <c r="AC45" s="25">
        <v>0</v>
      </c>
      <c r="AD45" s="25">
        <v>0</v>
      </c>
      <c r="AE45" s="25">
        <v>141039142.34999999</v>
      </c>
    </row>
    <row r="46" spans="1:31" x14ac:dyDescent="0.2">
      <c r="A46" s="38" t="s">
        <v>109</v>
      </c>
      <c r="B46" s="104" t="s">
        <v>65</v>
      </c>
      <c r="C46" s="25">
        <v>2500000000</v>
      </c>
      <c r="D46" s="25">
        <v>0</v>
      </c>
      <c r="E46" s="25">
        <v>0</v>
      </c>
      <c r="F46" s="25">
        <v>172023000</v>
      </c>
      <c r="G46" s="25">
        <v>598224000</v>
      </c>
      <c r="H46" s="25">
        <v>2073799000</v>
      </c>
      <c r="I46" s="25">
        <v>2073799000</v>
      </c>
      <c r="J46" s="25">
        <v>2073799000</v>
      </c>
      <c r="K46" s="25">
        <v>2057014954.72</v>
      </c>
      <c r="L46" s="25">
        <v>2057014954.72</v>
      </c>
      <c r="M46" s="25">
        <v>2057014954.72</v>
      </c>
      <c r="N46" s="25">
        <v>2057014954.72</v>
      </c>
      <c r="O46" s="25">
        <v>2057014954.72</v>
      </c>
      <c r="P46" s="25">
        <v>2057014954.72</v>
      </c>
      <c r="Q46" s="25">
        <v>1915975812.3699999</v>
      </c>
      <c r="R46" s="25">
        <v>1915975812.3699999</v>
      </c>
      <c r="S46" s="25">
        <v>0</v>
      </c>
      <c r="T46" s="25">
        <v>0</v>
      </c>
      <c r="U46" s="25">
        <v>0</v>
      </c>
      <c r="V46" s="25">
        <v>0</v>
      </c>
      <c r="W46" s="25">
        <v>16784045.280000001</v>
      </c>
      <c r="X46" s="25">
        <v>0.809338093036017</v>
      </c>
      <c r="Y46" s="25">
        <v>16784045.280000001</v>
      </c>
      <c r="Z46" s="25">
        <v>0.809338093036017</v>
      </c>
      <c r="AA46" s="25">
        <v>16784045.280000001</v>
      </c>
      <c r="AB46" s="25">
        <v>0.809338093036017</v>
      </c>
      <c r="AC46" s="25">
        <v>0</v>
      </c>
      <c r="AD46" s="25">
        <v>0</v>
      </c>
      <c r="AE46" s="25">
        <v>141039142.34999999</v>
      </c>
    </row>
    <row r="47" spans="1:31" x14ac:dyDescent="0.2">
      <c r="A47" s="38" t="s">
        <v>110</v>
      </c>
      <c r="B47" s="104" t="s">
        <v>111</v>
      </c>
      <c r="C47" s="25">
        <v>2500000000</v>
      </c>
      <c r="D47" s="25">
        <v>0</v>
      </c>
      <c r="E47" s="25">
        <v>0</v>
      </c>
      <c r="F47" s="25">
        <v>172023000</v>
      </c>
      <c r="G47" s="25">
        <v>598224000</v>
      </c>
      <c r="H47" s="25">
        <v>2073799000</v>
      </c>
      <c r="I47" s="25">
        <v>2073799000</v>
      </c>
      <c r="J47" s="25">
        <v>2073799000</v>
      </c>
      <c r="K47" s="25">
        <v>2057014954.72</v>
      </c>
      <c r="L47" s="25">
        <v>2057014954.72</v>
      </c>
      <c r="M47" s="25">
        <v>2057014954.72</v>
      </c>
      <c r="N47" s="25">
        <v>2057014954.72</v>
      </c>
      <c r="O47" s="25">
        <v>2057014954.72</v>
      </c>
      <c r="P47" s="25">
        <v>2057014954.72</v>
      </c>
      <c r="Q47" s="25">
        <v>1915975812.3699999</v>
      </c>
      <c r="R47" s="25">
        <v>1915975812.3699999</v>
      </c>
      <c r="S47" s="25">
        <v>0</v>
      </c>
      <c r="T47" s="25">
        <v>0</v>
      </c>
      <c r="U47" s="25">
        <v>0</v>
      </c>
      <c r="V47" s="25">
        <v>0</v>
      </c>
      <c r="W47" s="25">
        <v>16784045.280000001</v>
      </c>
      <c r="X47" s="25">
        <v>0.809338093036017</v>
      </c>
      <c r="Y47" s="25">
        <v>16784045.280000001</v>
      </c>
      <c r="Z47" s="25">
        <v>0.809338093036017</v>
      </c>
      <c r="AA47" s="25">
        <v>16784045.280000001</v>
      </c>
      <c r="AB47" s="25">
        <v>0.809338093036017</v>
      </c>
      <c r="AC47" s="25">
        <v>0</v>
      </c>
      <c r="AD47" s="25">
        <v>0</v>
      </c>
      <c r="AE47" s="25">
        <v>141039142.34999999</v>
      </c>
    </row>
    <row r="48" spans="1:31" x14ac:dyDescent="0.2">
      <c r="A48" s="38" t="s">
        <v>112</v>
      </c>
      <c r="B48" s="104" t="s">
        <v>113</v>
      </c>
      <c r="C48" s="25">
        <v>2500000000</v>
      </c>
      <c r="D48" s="25">
        <v>0</v>
      </c>
      <c r="E48" s="25">
        <v>0</v>
      </c>
      <c r="F48" s="25">
        <v>172023000</v>
      </c>
      <c r="G48" s="25">
        <v>598224000</v>
      </c>
      <c r="H48" s="25">
        <v>2073799000</v>
      </c>
      <c r="I48" s="25">
        <v>2073799000</v>
      </c>
      <c r="J48" s="25">
        <v>2073799000</v>
      </c>
      <c r="K48" s="25">
        <v>2057014954.72</v>
      </c>
      <c r="L48" s="25">
        <v>2057014954.72</v>
      </c>
      <c r="M48" s="25">
        <v>2057014954.72</v>
      </c>
      <c r="N48" s="25">
        <v>2057014954.72</v>
      </c>
      <c r="O48" s="25">
        <v>2057014954.72</v>
      </c>
      <c r="P48" s="25">
        <v>2057014954.72</v>
      </c>
      <c r="Q48" s="25">
        <v>1915975812.3699999</v>
      </c>
      <c r="R48" s="25">
        <v>1915975812.3699999</v>
      </c>
      <c r="S48" s="25">
        <v>0</v>
      </c>
      <c r="T48" s="25">
        <v>0</v>
      </c>
      <c r="U48" s="25">
        <v>0</v>
      </c>
      <c r="V48" s="25">
        <v>0</v>
      </c>
      <c r="W48" s="25">
        <v>16784045.280000001</v>
      </c>
      <c r="X48" s="25">
        <v>0.809338093036017</v>
      </c>
      <c r="Y48" s="25">
        <v>16784045.280000001</v>
      </c>
      <c r="Z48" s="25">
        <v>0.809338093036017</v>
      </c>
      <c r="AA48" s="25">
        <v>16784045.280000001</v>
      </c>
      <c r="AB48" s="25">
        <v>0.809338093036017</v>
      </c>
      <c r="AC48" s="25">
        <v>0</v>
      </c>
      <c r="AD48" s="25">
        <v>0</v>
      </c>
      <c r="AE48" s="25">
        <v>141039142.34999999</v>
      </c>
    </row>
    <row r="49" spans="1:31" x14ac:dyDescent="0.2">
      <c r="A49" s="38" t="s">
        <v>114</v>
      </c>
      <c r="B49" s="104" t="s">
        <v>115</v>
      </c>
      <c r="C49" s="25">
        <v>2500000000</v>
      </c>
      <c r="D49" s="25">
        <v>0</v>
      </c>
      <c r="E49" s="25">
        <v>0</v>
      </c>
      <c r="F49" s="25">
        <v>172023000</v>
      </c>
      <c r="G49" s="25">
        <v>598224000</v>
      </c>
      <c r="H49" s="25">
        <v>2073799000</v>
      </c>
      <c r="I49" s="25">
        <v>2073799000</v>
      </c>
      <c r="J49" s="25">
        <v>2073799000</v>
      </c>
      <c r="K49" s="25">
        <v>2057014954.72</v>
      </c>
      <c r="L49" s="25">
        <v>2057014954.72</v>
      </c>
      <c r="M49" s="25">
        <v>2057014954.72</v>
      </c>
      <c r="N49" s="25">
        <v>2057014954.72</v>
      </c>
      <c r="O49" s="25">
        <v>2057014954.72</v>
      </c>
      <c r="P49" s="25">
        <v>2057014954.72</v>
      </c>
      <c r="Q49" s="25">
        <v>1915975812.3699999</v>
      </c>
      <c r="R49" s="25">
        <v>1915975812.3699999</v>
      </c>
      <c r="S49" s="25">
        <v>0</v>
      </c>
      <c r="T49" s="25">
        <v>0</v>
      </c>
      <c r="U49" s="25">
        <v>0</v>
      </c>
      <c r="V49" s="25">
        <v>0</v>
      </c>
      <c r="W49" s="25">
        <v>16784045.280000001</v>
      </c>
      <c r="X49" s="25">
        <v>0.809338093036017</v>
      </c>
      <c r="Y49" s="25">
        <v>16784045.280000001</v>
      </c>
      <c r="Z49" s="25">
        <v>0.809338093036017</v>
      </c>
      <c r="AA49" s="25">
        <v>16784045.280000001</v>
      </c>
      <c r="AB49" s="25">
        <v>0.809338093036017</v>
      </c>
      <c r="AC49" s="25">
        <v>0</v>
      </c>
      <c r="AD49" s="25">
        <v>0</v>
      </c>
      <c r="AE49" s="25">
        <v>141039142.34999999</v>
      </c>
    </row>
    <row r="50" spans="1:31" x14ac:dyDescent="0.2">
      <c r="A50" s="38" t="s">
        <v>116</v>
      </c>
      <c r="B50" s="104" t="s">
        <v>117</v>
      </c>
      <c r="C50" s="25">
        <v>2500000000</v>
      </c>
      <c r="D50" s="25">
        <v>0</v>
      </c>
      <c r="E50" s="25">
        <v>0</v>
      </c>
      <c r="F50" s="25">
        <v>172023000</v>
      </c>
      <c r="G50" s="25">
        <v>598224000</v>
      </c>
      <c r="H50" s="25">
        <v>2073799000</v>
      </c>
      <c r="I50" s="25">
        <v>2073799000</v>
      </c>
      <c r="J50" s="25">
        <v>2073799000</v>
      </c>
      <c r="K50" s="25">
        <v>2057014954.72</v>
      </c>
      <c r="L50" s="25">
        <v>2057014954.72</v>
      </c>
      <c r="M50" s="25">
        <v>2057014954.72</v>
      </c>
      <c r="N50" s="25">
        <v>2057014954.72</v>
      </c>
      <c r="O50" s="25">
        <v>2057014954.72</v>
      </c>
      <c r="P50" s="25">
        <v>2057014954.72</v>
      </c>
      <c r="Q50" s="25">
        <v>1915975812.3699999</v>
      </c>
      <c r="R50" s="25">
        <v>1915975812.3699999</v>
      </c>
      <c r="S50" s="25">
        <v>0</v>
      </c>
      <c r="T50" s="25">
        <v>0</v>
      </c>
      <c r="U50" s="25">
        <v>0</v>
      </c>
      <c r="V50" s="25">
        <v>0</v>
      </c>
      <c r="W50" s="25">
        <v>16784045.280000001</v>
      </c>
      <c r="X50" s="25">
        <v>0.809338093036017</v>
      </c>
      <c r="Y50" s="25">
        <v>16784045.280000001</v>
      </c>
      <c r="Z50" s="25">
        <v>0.809338093036017</v>
      </c>
      <c r="AA50" s="25">
        <v>16784045.280000001</v>
      </c>
      <c r="AB50" s="25">
        <v>0.809338093036017</v>
      </c>
      <c r="AC50" s="25">
        <v>0</v>
      </c>
      <c r="AD50" s="25">
        <v>0</v>
      </c>
      <c r="AE50" s="25">
        <v>141039142.34999999</v>
      </c>
    </row>
    <row r="51" spans="1:31" x14ac:dyDescent="0.2">
      <c r="A51" s="38" t="s">
        <v>118</v>
      </c>
      <c r="B51" s="104" t="s">
        <v>74</v>
      </c>
      <c r="C51" s="25">
        <v>2500000000</v>
      </c>
      <c r="D51" s="25">
        <v>0</v>
      </c>
      <c r="E51" s="25">
        <v>0</v>
      </c>
      <c r="F51" s="25">
        <v>172023000</v>
      </c>
      <c r="G51" s="25">
        <v>598224000</v>
      </c>
      <c r="H51" s="25">
        <v>2073799000</v>
      </c>
      <c r="I51" s="25">
        <v>2073799000</v>
      </c>
      <c r="J51" s="25">
        <v>2073799000</v>
      </c>
      <c r="K51" s="25">
        <v>2057014954.72</v>
      </c>
      <c r="L51" s="25">
        <v>2057014954.72</v>
      </c>
      <c r="M51" s="25">
        <v>2057014954.72</v>
      </c>
      <c r="N51" s="25">
        <v>2057014954.72</v>
      </c>
      <c r="O51" s="25">
        <v>2057014954.72</v>
      </c>
      <c r="P51" s="25">
        <v>2057014954.72</v>
      </c>
      <c r="Q51" s="25">
        <v>1915975812.3699999</v>
      </c>
      <c r="R51" s="25">
        <v>1915975812.3699999</v>
      </c>
      <c r="S51" s="25">
        <v>0</v>
      </c>
      <c r="T51" s="25">
        <v>0</v>
      </c>
      <c r="U51" s="25">
        <v>0</v>
      </c>
      <c r="V51" s="25">
        <v>0</v>
      </c>
      <c r="W51" s="25">
        <v>16784045.280000001</v>
      </c>
      <c r="X51" s="25">
        <v>0.809338093036017</v>
      </c>
      <c r="Y51" s="25">
        <v>16784045.280000001</v>
      </c>
      <c r="Z51" s="25">
        <v>0.809338093036017</v>
      </c>
      <c r="AA51" s="25">
        <v>16784045.280000001</v>
      </c>
      <c r="AB51" s="25">
        <v>0.809338093036017</v>
      </c>
      <c r="AC51" s="25">
        <v>0</v>
      </c>
      <c r="AD51" s="25">
        <v>0</v>
      </c>
      <c r="AE51" s="25">
        <v>141039142.34999999</v>
      </c>
    </row>
    <row r="52" spans="1:31" x14ac:dyDescent="0.2">
      <c r="A52" s="38" t="s">
        <v>119</v>
      </c>
      <c r="B52" s="104" t="s">
        <v>120</v>
      </c>
      <c r="C52" s="25">
        <v>26611588598</v>
      </c>
      <c r="D52" s="25">
        <v>0</v>
      </c>
      <c r="E52" s="25">
        <v>2530646291.46</v>
      </c>
      <c r="F52" s="25">
        <v>2715580217</v>
      </c>
      <c r="G52" s="25">
        <v>3011353391</v>
      </c>
      <c r="H52" s="25">
        <v>23785169132.540001</v>
      </c>
      <c r="I52" s="25">
        <v>23785169132.540001</v>
      </c>
      <c r="J52" s="25">
        <v>23785169132.540001</v>
      </c>
      <c r="K52" s="25">
        <v>23089537826.880001</v>
      </c>
      <c r="L52" s="25">
        <v>23089537826.880001</v>
      </c>
      <c r="M52" s="25">
        <v>23089537826.880001</v>
      </c>
      <c r="N52" s="25">
        <v>23089537826.880001</v>
      </c>
      <c r="O52" s="25">
        <v>23089537826.880001</v>
      </c>
      <c r="P52" s="25">
        <v>23089537826.880001</v>
      </c>
      <c r="Q52" s="25">
        <v>23032920824.849998</v>
      </c>
      <c r="R52" s="25">
        <v>23032920824.849998</v>
      </c>
      <c r="S52" s="25">
        <v>0</v>
      </c>
      <c r="T52" s="25">
        <v>0</v>
      </c>
      <c r="U52" s="25">
        <v>0</v>
      </c>
      <c r="V52" s="25">
        <v>0</v>
      </c>
      <c r="W52" s="25">
        <v>695631305.65999997</v>
      </c>
      <c r="X52" s="25">
        <v>2.9246430907582694</v>
      </c>
      <c r="Y52" s="25">
        <v>695631305.65999997</v>
      </c>
      <c r="Z52" s="25">
        <v>2.9246430907582694</v>
      </c>
      <c r="AA52" s="25">
        <v>695631305.65999997</v>
      </c>
      <c r="AB52" s="25">
        <v>2.9246430907582694</v>
      </c>
      <c r="AC52" s="25">
        <v>0</v>
      </c>
      <c r="AD52" s="25">
        <v>0</v>
      </c>
      <c r="AE52" s="25">
        <v>56617002.030000001</v>
      </c>
    </row>
    <row r="53" spans="1:31" x14ac:dyDescent="0.2">
      <c r="A53" s="38" t="s">
        <v>121</v>
      </c>
      <c r="B53" s="104" t="s">
        <v>122</v>
      </c>
      <c r="C53" s="25">
        <v>26611588598</v>
      </c>
      <c r="D53" s="25">
        <v>0</v>
      </c>
      <c r="E53" s="25">
        <v>2530646291.46</v>
      </c>
      <c r="F53" s="25">
        <v>2715580217</v>
      </c>
      <c r="G53" s="25">
        <v>3011353391</v>
      </c>
      <c r="H53" s="25">
        <v>23785169132.540001</v>
      </c>
      <c r="I53" s="25">
        <v>23785169132.540001</v>
      </c>
      <c r="J53" s="25">
        <v>23785169132.540001</v>
      </c>
      <c r="K53" s="25">
        <v>23089537826.880001</v>
      </c>
      <c r="L53" s="25">
        <v>23089537826.880001</v>
      </c>
      <c r="M53" s="25">
        <v>23089537826.880001</v>
      </c>
      <c r="N53" s="25">
        <v>23089537826.880001</v>
      </c>
      <c r="O53" s="25">
        <v>23089537826.880001</v>
      </c>
      <c r="P53" s="25">
        <v>23089537826.880001</v>
      </c>
      <c r="Q53" s="25">
        <v>23032920824.849998</v>
      </c>
      <c r="R53" s="25">
        <v>23032920824.849998</v>
      </c>
      <c r="S53" s="25">
        <v>0</v>
      </c>
      <c r="T53" s="25">
        <v>0</v>
      </c>
      <c r="U53" s="25">
        <v>0</v>
      </c>
      <c r="V53" s="25">
        <v>0</v>
      </c>
      <c r="W53" s="25">
        <v>695631305.65999997</v>
      </c>
      <c r="X53" s="25">
        <v>2.9246430907582694</v>
      </c>
      <c r="Y53" s="25">
        <v>695631305.65999997</v>
      </c>
      <c r="Z53" s="25">
        <v>2.9246430907582694</v>
      </c>
      <c r="AA53" s="25">
        <v>695631305.65999997</v>
      </c>
      <c r="AB53" s="25">
        <v>2.9246430907582694</v>
      </c>
      <c r="AC53" s="25">
        <v>0</v>
      </c>
      <c r="AD53" s="25">
        <v>0</v>
      </c>
      <c r="AE53" s="25">
        <v>56617002.030000001</v>
      </c>
    </row>
    <row r="54" spans="1:31" x14ac:dyDescent="0.2">
      <c r="A54" s="38" t="s">
        <v>123</v>
      </c>
      <c r="B54" s="104" t="s">
        <v>65</v>
      </c>
      <c r="C54" s="25">
        <v>26611588598</v>
      </c>
      <c r="D54" s="25">
        <v>0</v>
      </c>
      <c r="E54" s="25">
        <v>2530646291.46</v>
      </c>
      <c r="F54" s="25">
        <v>2715580217</v>
      </c>
      <c r="G54" s="25">
        <v>3011353391</v>
      </c>
      <c r="H54" s="25">
        <v>23785169132.540001</v>
      </c>
      <c r="I54" s="25">
        <v>23785169132.540001</v>
      </c>
      <c r="J54" s="25">
        <v>23785169132.540001</v>
      </c>
      <c r="K54" s="25">
        <v>23089537826.880001</v>
      </c>
      <c r="L54" s="25">
        <v>23089537826.880001</v>
      </c>
      <c r="M54" s="25">
        <v>23089537826.880001</v>
      </c>
      <c r="N54" s="25">
        <v>23089537826.880001</v>
      </c>
      <c r="O54" s="25">
        <v>23089537826.880001</v>
      </c>
      <c r="P54" s="25">
        <v>23089537826.880001</v>
      </c>
      <c r="Q54" s="25">
        <v>23032920824.849998</v>
      </c>
      <c r="R54" s="25">
        <v>23032920824.849998</v>
      </c>
      <c r="S54" s="25">
        <v>0</v>
      </c>
      <c r="T54" s="25">
        <v>0</v>
      </c>
      <c r="U54" s="25">
        <v>0</v>
      </c>
      <c r="V54" s="25">
        <v>0</v>
      </c>
      <c r="W54" s="25">
        <v>695631305.65999997</v>
      </c>
      <c r="X54" s="25">
        <v>2.9246430907582694</v>
      </c>
      <c r="Y54" s="25">
        <v>695631305.65999997</v>
      </c>
      <c r="Z54" s="25">
        <v>2.9246430907582694</v>
      </c>
      <c r="AA54" s="25">
        <v>695631305.65999997</v>
      </c>
      <c r="AB54" s="25">
        <v>2.9246430907582694</v>
      </c>
      <c r="AC54" s="25">
        <v>0</v>
      </c>
      <c r="AD54" s="25">
        <v>0</v>
      </c>
      <c r="AE54" s="25">
        <v>56617002.030000001</v>
      </c>
    </row>
    <row r="55" spans="1:31" x14ac:dyDescent="0.2">
      <c r="A55" s="38" t="s">
        <v>124</v>
      </c>
      <c r="B55" s="104" t="s">
        <v>111</v>
      </c>
      <c r="C55" s="25">
        <v>26611588598</v>
      </c>
      <c r="D55" s="25">
        <v>0</v>
      </c>
      <c r="E55" s="25">
        <v>2530646291.46</v>
      </c>
      <c r="F55" s="25">
        <v>2715580217</v>
      </c>
      <c r="G55" s="25">
        <v>3011353391</v>
      </c>
      <c r="H55" s="25">
        <v>23785169132.540001</v>
      </c>
      <c r="I55" s="25">
        <v>23785169132.540001</v>
      </c>
      <c r="J55" s="25">
        <v>23785169132.540001</v>
      </c>
      <c r="K55" s="25">
        <v>23089537826.880001</v>
      </c>
      <c r="L55" s="25">
        <v>23089537826.880001</v>
      </c>
      <c r="M55" s="25">
        <v>23089537826.880001</v>
      </c>
      <c r="N55" s="25">
        <v>23089537826.880001</v>
      </c>
      <c r="O55" s="25">
        <v>23089537826.880001</v>
      </c>
      <c r="P55" s="25">
        <v>23089537826.880001</v>
      </c>
      <c r="Q55" s="25">
        <v>23032920824.849998</v>
      </c>
      <c r="R55" s="25">
        <v>23032920824.849998</v>
      </c>
      <c r="S55" s="25">
        <v>0</v>
      </c>
      <c r="T55" s="25">
        <v>0</v>
      </c>
      <c r="U55" s="25">
        <v>0</v>
      </c>
      <c r="V55" s="25">
        <v>0</v>
      </c>
      <c r="W55" s="25">
        <v>695631305.65999997</v>
      </c>
      <c r="X55" s="25">
        <v>2.9246430907582694</v>
      </c>
      <c r="Y55" s="25">
        <v>695631305.65999997</v>
      </c>
      <c r="Z55" s="25">
        <v>2.9246430907582694</v>
      </c>
      <c r="AA55" s="25">
        <v>695631305.65999997</v>
      </c>
      <c r="AB55" s="25">
        <v>2.9246430907582694</v>
      </c>
      <c r="AC55" s="25">
        <v>0</v>
      </c>
      <c r="AD55" s="25">
        <v>0</v>
      </c>
      <c r="AE55" s="25">
        <v>56617002.030000001</v>
      </c>
    </row>
    <row r="56" spans="1:31" x14ac:dyDescent="0.2">
      <c r="A56" s="38" t="s">
        <v>125</v>
      </c>
      <c r="B56" s="104" t="s">
        <v>126</v>
      </c>
      <c r="C56" s="25">
        <v>26611588598</v>
      </c>
      <c r="D56" s="25">
        <v>0</v>
      </c>
      <c r="E56" s="25">
        <v>2530646291.46</v>
      </c>
      <c r="F56" s="25">
        <v>2715580217</v>
      </c>
      <c r="G56" s="25">
        <v>3011353391</v>
      </c>
      <c r="H56" s="25">
        <v>23785169132.540001</v>
      </c>
      <c r="I56" s="25">
        <v>23785169132.540001</v>
      </c>
      <c r="J56" s="25">
        <v>23785169132.540001</v>
      </c>
      <c r="K56" s="25">
        <v>23089537826.880001</v>
      </c>
      <c r="L56" s="25">
        <v>23089537826.880001</v>
      </c>
      <c r="M56" s="25">
        <v>23089537826.880001</v>
      </c>
      <c r="N56" s="25">
        <v>23089537826.880001</v>
      </c>
      <c r="O56" s="25">
        <v>23089537826.880001</v>
      </c>
      <c r="P56" s="25">
        <v>23089537826.880001</v>
      </c>
      <c r="Q56" s="25">
        <v>23032920824.849998</v>
      </c>
      <c r="R56" s="25">
        <v>23032920824.849998</v>
      </c>
      <c r="S56" s="25">
        <v>0</v>
      </c>
      <c r="T56" s="25">
        <v>0</v>
      </c>
      <c r="U56" s="25">
        <v>0</v>
      </c>
      <c r="V56" s="25">
        <v>0</v>
      </c>
      <c r="W56" s="25">
        <v>695631305.65999997</v>
      </c>
      <c r="X56" s="25">
        <v>2.9246430907582694</v>
      </c>
      <c r="Y56" s="25">
        <v>695631305.65999997</v>
      </c>
      <c r="Z56" s="25">
        <v>2.9246430907582694</v>
      </c>
      <c r="AA56" s="25">
        <v>695631305.65999997</v>
      </c>
      <c r="AB56" s="25">
        <v>2.9246430907582694</v>
      </c>
      <c r="AC56" s="25">
        <v>0</v>
      </c>
      <c r="AD56" s="25">
        <v>0</v>
      </c>
      <c r="AE56" s="25">
        <v>56617002.030000001</v>
      </c>
    </row>
    <row r="57" spans="1:31" x14ac:dyDescent="0.2">
      <c r="A57" s="38" t="s">
        <v>127</v>
      </c>
      <c r="B57" s="104" t="s">
        <v>128</v>
      </c>
      <c r="C57" s="25">
        <v>14049316696</v>
      </c>
      <c r="D57" s="25">
        <v>0</v>
      </c>
      <c r="E57" s="25">
        <v>358909585</v>
      </c>
      <c r="F57" s="25">
        <v>2484381613</v>
      </c>
      <c r="G57" s="25">
        <v>1814967944</v>
      </c>
      <c r="H57" s="25">
        <v>14359820780</v>
      </c>
      <c r="I57" s="25">
        <v>14359820780</v>
      </c>
      <c r="J57" s="25">
        <v>14359820780</v>
      </c>
      <c r="K57" s="25">
        <v>13967334834.120001</v>
      </c>
      <c r="L57" s="25">
        <v>13967334834.120001</v>
      </c>
      <c r="M57" s="25">
        <v>13967334834.120001</v>
      </c>
      <c r="N57" s="25">
        <v>13967334834.120001</v>
      </c>
      <c r="O57" s="25">
        <v>13967334834.120001</v>
      </c>
      <c r="P57" s="25">
        <v>13967334834.120001</v>
      </c>
      <c r="Q57" s="25">
        <v>13915885903.82</v>
      </c>
      <c r="R57" s="25">
        <v>13915885903.82</v>
      </c>
      <c r="S57" s="25">
        <v>0</v>
      </c>
      <c r="T57" s="25">
        <v>0</v>
      </c>
      <c r="U57" s="25">
        <v>0</v>
      </c>
      <c r="V57" s="25">
        <v>0</v>
      </c>
      <c r="W57" s="25">
        <v>392485945.88</v>
      </c>
      <c r="X57" s="25">
        <v>2.7332231501568898</v>
      </c>
      <c r="Y57" s="25">
        <v>392485945.88</v>
      </c>
      <c r="Z57" s="25">
        <v>2.7332231501568898</v>
      </c>
      <c r="AA57" s="25">
        <v>392485945.88</v>
      </c>
      <c r="AB57" s="25">
        <v>2.7332231501568898</v>
      </c>
      <c r="AC57" s="25">
        <v>0</v>
      </c>
      <c r="AD57" s="25">
        <v>0</v>
      </c>
      <c r="AE57" s="25">
        <v>51448930.299999997</v>
      </c>
    </row>
    <row r="58" spans="1:31" x14ac:dyDescent="0.2">
      <c r="A58" s="38" t="s">
        <v>129</v>
      </c>
      <c r="B58" s="104" t="s">
        <v>130</v>
      </c>
      <c r="C58" s="25">
        <v>8238884073</v>
      </c>
      <c r="D58" s="25">
        <v>0</v>
      </c>
      <c r="E58" s="25">
        <v>0</v>
      </c>
      <c r="F58" s="25">
        <v>557763647</v>
      </c>
      <c r="G58" s="25">
        <v>644020000</v>
      </c>
      <c r="H58" s="25">
        <v>8152627720</v>
      </c>
      <c r="I58" s="25">
        <v>8152627720</v>
      </c>
      <c r="J58" s="25">
        <v>8152627720</v>
      </c>
      <c r="K58" s="25">
        <v>8083768203.8199997</v>
      </c>
      <c r="L58" s="25">
        <v>8083768203.8199997</v>
      </c>
      <c r="M58" s="25">
        <v>8083768203.8199997</v>
      </c>
      <c r="N58" s="25">
        <v>8083768203.8199997</v>
      </c>
      <c r="O58" s="25">
        <v>8083768203.8199997</v>
      </c>
      <c r="P58" s="25">
        <v>8083768203.8199997</v>
      </c>
      <c r="Q58" s="25">
        <v>8083768203.8199997</v>
      </c>
      <c r="R58" s="25">
        <v>8083768203.8199997</v>
      </c>
      <c r="S58" s="25">
        <v>0</v>
      </c>
      <c r="T58" s="25">
        <v>0</v>
      </c>
      <c r="U58" s="25">
        <v>0</v>
      </c>
      <c r="V58" s="25">
        <v>0</v>
      </c>
      <c r="W58" s="25">
        <v>68859516.180000007</v>
      </c>
      <c r="X58" s="25">
        <v>0.84462971381698304</v>
      </c>
      <c r="Y58" s="25">
        <v>68859516.180000007</v>
      </c>
      <c r="Z58" s="25">
        <v>0.84462971381698304</v>
      </c>
      <c r="AA58" s="25">
        <v>68859516.180000007</v>
      </c>
      <c r="AB58" s="25">
        <v>0.84462971381698304</v>
      </c>
      <c r="AC58" s="25">
        <v>0</v>
      </c>
      <c r="AD58" s="25">
        <v>0</v>
      </c>
      <c r="AE58" s="25">
        <v>0</v>
      </c>
    </row>
    <row r="59" spans="1:31" x14ac:dyDescent="0.2">
      <c r="A59" s="38" t="s">
        <v>131</v>
      </c>
      <c r="B59" s="104" t="s">
        <v>74</v>
      </c>
      <c r="C59" s="25">
        <v>8238884073</v>
      </c>
      <c r="D59" s="25">
        <v>0</v>
      </c>
      <c r="E59" s="25">
        <v>0</v>
      </c>
      <c r="F59" s="25">
        <v>557763647</v>
      </c>
      <c r="G59" s="25">
        <v>644020000</v>
      </c>
      <c r="H59" s="25">
        <v>8152627720</v>
      </c>
      <c r="I59" s="25">
        <v>8152627720</v>
      </c>
      <c r="J59" s="25">
        <v>8152627720</v>
      </c>
      <c r="K59" s="25">
        <v>8083768203.8199997</v>
      </c>
      <c r="L59" s="25">
        <v>8083768203.8199997</v>
      </c>
      <c r="M59" s="25">
        <v>8083768203.8199997</v>
      </c>
      <c r="N59" s="25">
        <v>8083768203.8199997</v>
      </c>
      <c r="O59" s="25">
        <v>8083768203.8199997</v>
      </c>
      <c r="P59" s="25">
        <v>8083768203.8199997</v>
      </c>
      <c r="Q59" s="25">
        <v>8083768203.8199997</v>
      </c>
      <c r="R59" s="25">
        <v>8083768203.8199997</v>
      </c>
      <c r="S59" s="25">
        <v>0</v>
      </c>
      <c r="T59" s="25">
        <v>0</v>
      </c>
      <c r="U59" s="25">
        <v>0</v>
      </c>
      <c r="V59" s="25">
        <v>0</v>
      </c>
      <c r="W59" s="25">
        <v>68859516.180000007</v>
      </c>
      <c r="X59" s="25">
        <v>0.84462971381698304</v>
      </c>
      <c r="Y59" s="25">
        <v>68859516.180000007</v>
      </c>
      <c r="Z59" s="25">
        <v>0.84462971381698304</v>
      </c>
      <c r="AA59" s="25">
        <v>68859516.180000007</v>
      </c>
      <c r="AB59" s="25">
        <v>0.84462971381698304</v>
      </c>
      <c r="AC59" s="25">
        <v>0</v>
      </c>
      <c r="AD59" s="25">
        <v>0</v>
      </c>
      <c r="AE59" s="25">
        <v>0</v>
      </c>
    </row>
    <row r="60" spans="1:31" x14ac:dyDescent="0.2">
      <c r="A60" s="38" t="s">
        <v>132</v>
      </c>
      <c r="B60" s="104" t="s">
        <v>133</v>
      </c>
      <c r="C60" s="25">
        <v>189083879</v>
      </c>
      <c r="D60" s="25">
        <v>0</v>
      </c>
      <c r="E60" s="25">
        <v>37000000</v>
      </c>
      <c r="F60" s="25">
        <v>58916121</v>
      </c>
      <c r="G60" s="25">
        <v>16000000</v>
      </c>
      <c r="H60" s="25">
        <v>195000000</v>
      </c>
      <c r="I60" s="25">
        <v>195000000</v>
      </c>
      <c r="J60" s="25">
        <v>195000000</v>
      </c>
      <c r="K60" s="25">
        <v>178844366</v>
      </c>
      <c r="L60" s="25">
        <v>178844366</v>
      </c>
      <c r="M60" s="25">
        <v>178844366</v>
      </c>
      <c r="N60" s="25">
        <v>178844366</v>
      </c>
      <c r="O60" s="25">
        <v>178844366</v>
      </c>
      <c r="P60" s="25">
        <v>178844366</v>
      </c>
      <c r="Q60" s="25">
        <v>178844366</v>
      </c>
      <c r="R60" s="25">
        <v>178844366</v>
      </c>
      <c r="S60" s="25">
        <v>0</v>
      </c>
      <c r="T60" s="25">
        <v>0</v>
      </c>
      <c r="U60" s="25">
        <v>0</v>
      </c>
      <c r="V60" s="25">
        <v>0</v>
      </c>
      <c r="W60" s="25">
        <v>16155634</v>
      </c>
      <c r="X60" s="25">
        <v>8.2849405128205085</v>
      </c>
      <c r="Y60" s="25">
        <v>16155634</v>
      </c>
      <c r="Z60" s="25">
        <v>8.2849405128205085</v>
      </c>
      <c r="AA60" s="25">
        <v>16155634</v>
      </c>
      <c r="AB60" s="25">
        <v>8.2849405128205085</v>
      </c>
      <c r="AC60" s="25">
        <v>0</v>
      </c>
      <c r="AD60" s="25">
        <v>0</v>
      </c>
      <c r="AE60" s="25">
        <v>0</v>
      </c>
    </row>
    <row r="61" spans="1:31" x14ac:dyDescent="0.2">
      <c r="A61" s="38" t="s">
        <v>134</v>
      </c>
      <c r="B61" s="104" t="s">
        <v>74</v>
      </c>
      <c r="C61" s="25">
        <v>189083879</v>
      </c>
      <c r="D61" s="25">
        <v>0</v>
      </c>
      <c r="E61" s="25">
        <v>37000000</v>
      </c>
      <c r="F61" s="25">
        <v>58916121</v>
      </c>
      <c r="G61" s="25">
        <v>16000000</v>
      </c>
      <c r="H61" s="25">
        <v>195000000</v>
      </c>
      <c r="I61" s="25">
        <v>195000000</v>
      </c>
      <c r="J61" s="25">
        <v>195000000</v>
      </c>
      <c r="K61" s="25">
        <v>178844366</v>
      </c>
      <c r="L61" s="25">
        <v>178844366</v>
      </c>
      <c r="M61" s="25">
        <v>178844366</v>
      </c>
      <c r="N61" s="25">
        <v>178844366</v>
      </c>
      <c r="O61" s="25">
        <v>178844366</v>
      </c>
      <c r="P61" s="25">
        <v>178844366</v>
      </c>
      <c r="Q61" s="25">
        <v>178844366</v>
      </c>
      <c r="R61" s="25">
        <v>178844366</v>
      </c>
      <c r="S61" s="25">
        <v>0</v>
      </c>
      <c r="T61" s="25">
        <v>0</v>
      </c>
      <c r="U61" s="25">
        <v>0</v>
      </c>
      <c r="V61" s="25">
        <v>0</v>
      </c>
      <c r="W61" s="25">
        <v>16155634</v>
      </c>
      <c r="X61" s="25">
        <v>8.2849405128205085</v>
      </c>
      <c r="Y61" s="25">
        <v>16155634</v>
      </c>
      <c r="Z61" s="25">
        <v>8.2849405128205085</v>
      </c>
      <c r="AA61" s="25">
        <v>16155634</v>
      </c>
      <c r="AB61" s="25">
        <v>8.2849405128205085</v>
      </c>
      <c r="AC61" s="25">
        <v>0</v>
      </c>
      <c r="AD61" s="25">
        <v>0</v>
      </c>
      <c r="AE61" s="25">
        <v>0</v>
      </c>
    </row>
    <row r="62" spans="1:31" x14ac:dyDescent="0.2">
      <c r="A62" s="38" t="s">
        <v>135</v>
      </c>
      <c r="B62" s="104" t="s">
        <v>136</v>
      </c>
      <c r="C62" s="25">
        <v>65745507</v>
      </c>
      <c r="D62" s="25">
        <v>0</v>
      </c>
      <c r="E62" s="25">
        <v>0</v>
      </c>
      <c r="F62" s="25">
        <v>3403193</v>
      </c>
      <c r="G62" s="25">
        <v>0</v>
      </c>
      <c r="H62" s="25">
        <v>69148700</v>
      </c>
      <c r="I62" s="25">
        <v>69148700</v>
      </c>
      <c r="J62" s="25">
        <v>69148700</v>
      </c>
      <c r="K62" s="25">
        <v>68822076</v>
      </c>
      <c r="L62" s="25">
        <v>68822076</v>
      </c>
      <c r="M62" s="25">
        <v>68822076</v>
      </c>
      <c r="N62" s="25">
        <v>68822076</v>
      </c>
      <c r="O62" s="25">
        <v>68822076</v>
      </c>
      <c r="P62" s="25">
        <v>68822076</v>
      </c>
      <c r="Q62" s="25">
        <v>68822076</v>
      </c>
      <c r="R62" s="25">
        <v>68822076</v>
      </c>
      <c r="S62" s="25">
        <v>0</v>
      </c>
      <c r="T62" s="25">
        <v>0</v>
      </c>
      <c r="U62" s="25">
        <v>0</v>
      </c>
      <c r="V62" s="25">
        <v>0</v>
      </c>
      <c r="W62" s="25">
        <v>326624</v>
      </c>
      <c r="X62" s="25">
        <v>0.47235016710364802</v>
      </c>
      <c r="Y62" s="25">
        <v>326624</v>
      </c>
      <c r="Z62" s="25">
        <v>0.47235016710364802</v>
      </c>
      <c r="AA62" s="25">
        <v>326624</v>
      </c>
      <c r="AB62" s="25">
        <v>0.47235016710364802</v>
      </c>
      <c r="AC62" s="25">
        <v>0</v>
      </c>
      <c r="AD62" s="25">
        <v>0</v>
      </c>
      <c r="AE62" s="25">
        <v>0</v>
      </c>
    </row>
    <row r="63" spans="1:31" x14ac:dyDescent="0.2">
      <c r="A63" s="38" t="s">
        <v>137</v>
      </c>
      <c r="B63" s="104" t="s">
        <v>74</v>
      </c>
      <c r="C63" s="25">
        <v>65745507</v>
      </c>
      <c r="D63" s="25">
        <v>0</v>
      </c>
      <c r="E63" s="25">
        <v>0</v>
      </c>
      <c r="F63" s="25">
        <v>3403193</v>
      </c>
      <c r="G63" s="25">
        <v>0</v>
      </c>
      <c r="H63" s="25">
        <v>69148700</v>
      </c>
      <c r="I63" s="25">
        <v>69148700</v>
      </c>
      <c r="J63" s="25">
        <v>69148700</v>
      </c>
      <c r="K63" s="25">
        <v>68822076</v>
      </c>
      <c r="L63" s="25">
        <v>68822076</v>
      </c>
      <c r="M63" s="25">
        <v>68822076</v>
      </c>
      <c r="N63" s="25">
        <v>68822076</v>
      </c>
      <c r="O63" s="25">
        <v>68822076</v>
      </c>
      <c r="P63" s="25">
        <v>68822076</v>
      </c>
      <c r="Q63" s="25">
        <v>68822076</v>
      </c>
      <c r="R63" s="25">
        <v>68822076</v>
      </c>
      <c r="S63" s="25">
        <v>0</v>
      </c>
      <c r="T63" s="25">
        <v>0</v>
      </c>
      <c r="U63" s="25">
        <v>0</v>
      </c>
      <c r="V63" s="25">
        <v>0</v>
      </c>
      <c r="W63" s="25">
        <v>326624</v>
      </c>
      <c r="X63" s="25">
        <v>0.47235016710364802</v>
      </c>
      <c r="Y63" s="25">
        <v>326624</v>
      </c>
      <c r="Z63" s="25">
        <v>0.47235016710364802</v>
      </c>
      <c r="AA63" s="25">
        <v>326624</v>
      </c>
      <c r="AB63" s="25">
        <v>0.47235016710364802</v>
      </c>
      <c r="AC63" s="25">
        <v>0</v>
      </c>
      <c r="AD63" s="25">
        <v>0</v>
      </c>
      <c r="AE63" s="25">
        <v>0</v>
      </c>
    </row>
    <row r="64" spans="1:31" x14ac:dyDescent="0.2">
      <c r="A64" s="38" t="s">
        <v>138</v>
      </c>
      <c r="B64" s="104" t="s">
        <v>139</v>
      </c>
      <c r="C64" s="25">
        <v>24555531</v>
      </c>
      <c r="D64" s="25">
        <v>0</v>
      </c>
      <c r="E64" s="25">
        <v>0</v>
      </c>
      <c r="F64" s="25">
        <v>421469</v>
      </c>
      <c r="G64" s="25">
        <v>24977000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</row>
    <row r="65" spans="1:31" x14ac:dyDescent="0.2">
      <c r="A65" s="38" t="s">
        <v>140</v>
      </c>
      <c r="B65" s="104" t="s">
        <v>74</v>
      </c>
      <c r="C65" s="25">
        <v>24555531</v>
      </c>
      <c r="D65" s="25">
        <v>0</v>
      </c>
      <c r="E65" s="25">
        <v>0</v>
      </c>
      <c r="F65" s="25">
        <v>421469</v>
      </c>
      <c r="G65" s="25">
        <v>24977000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</row>
    <row r="66" spans="1:31" x14ac:dyDescent="0.2">
      <c r="A66" s="38" t="s">
        <v>141</v>
      </c>
      <c r="B66" s="104" t="s">
        <v>142</v>
      </c>
      <c r="C66" s="25">
        <v>823129309</v>
      </c>
      <c r="D66" s="25">
        <v>0</v>
      </c>
      <c r="E66" s="25">
        <v>0</v>
      </c>
      <c r="F66" s="25">
        <v>47377179</v>
      </c>
      <c r="G66" s="25">
        <v>85780242</v>
      </c>
      <c r="H66" s="25">
        <v>784726246</v>
      </c>
      <c r="I66" s="25">
        <v>784726246</v>
      </c>
      <c r="J66" s="25">
        <v>784726246</v>
      </c>
      <c r="K66" s="25">
        <v>777177669</v>
      </c>
      <c r="L66" s="25">
        <v>777177669</v>
      </c>
      <c r="M66" s="25">
        <v>777177669</v>
      </c>
      <c r="N66" s="25">
        <v>777177669</v>
      </c>
      <c r="O66" s="25">
        <v>777177669</v>
      </c>
      <c r="P66" s="25">
        <v>777177669</v>
      </c>
      <c r="Q66" s="25">
        <v>777177669</v>
      </c>
      <c r="R66" s="25">
        <v>777177669</v>
      </c>
      <c r="S66" s="25">
        <v>0</v>
      </c>
      <c r="T66" s="25">
        <v>0</v>
      </c>
      <c r="U66" s="25">
        <v>0</v>
      </c>
      <c r="V66" s="25">
        <v>0</v>
      </c>
      <c r="W66" s="25">
        <v>7548577</v>
      </c>
      <c r="X66" s="25">
        <v>0.96193762327658905</v>
      </c>
      <c r="Y66" s="25">
        <v>7548577</v>
      </c>
      <c r="Z66" s="25">
        <v>0.96193762327658905</v>
      </c>
      <c r="AA66" s="25">
        <v>7548577</v>
      </c>
      <c r="AB66" s="25">
        <v>0.96193762327658905</v>
      </c>
      <c r="AC66" s="25">
        <v>0</v>
      </c>
      <c r="AD66" s="25">
        <v>0</v>
      </c>
      <c r="AE66" s="25">
        <v>0</v>
      </c>
    </row>
    <row r="67" spans="1:31" x14ac:dyDescent="0.2">
      <c r="A67" s="38" t="s">
        <v>143</v>
      </c>
      <c r="B67" s="104" t="s">
        <v>74</v>
      </c>
      <c r="C67" s="25">
        <v>823129309</v>
      </c>
      <c r="D67" s="25">
        <v>0</v>
      </c>
      <c r="E67" s="25">
        <v>0</v>
      </c>
      <c r="F67" s="25">
        <v>47377179</v>
      </c>
      <c r="G67" s="25">
        <v>85780242</v>
      </c>
      <c r="H67" s="25">
        <v>784726246</v>
      </c>
      <c r="I67" s="25">
        <v>784726246</v>
      </c>
      <c r="J67" s="25">
        <v>784726246</v>
      </c>
      <c r="K67" s="25">
        <v>777177669</v>
      </c>
      <c r="L67" s="25">
        <v>777177669</v>
      </c>
      <c r="M67" s="25">
        <v>777177669</v>
      </c>
      <c r="N67" s="25">
        <v>777177669</v>
      </c>
      <c r="O67" s="25">
        <v>777177669</v>
      </c>
      <c r="P67" s="25">
        <v>777177669</v>
      </c>
      <c r="Q67" s="25">
        <v>777177669</v>
      </c>
      <c r="R67" s="25">
        <v>777177669</v>
      </c>
      <c r="S67" s="25">
        <v>0</v>
      </c>
      <c r="T67" s="25">
        <v>0</v>
      </c>
      <c r="U67" s="25">
        <v>0</v>
      </c>
      <c r="V67" s="25">
        <v>0</v>
      </c>
      <c r="W67" s="25">
        <v>7548577</v>
      </c>
      <c r="X67" s="25">
        <v>0.96193762327658905</v>
      </c>
      <c r="Y67" s="25">
        <v>7548577</v>
      </c>
      <c r="Z67" s="25">
        <v>0.96193762327658905</v>
      </c>
      <c r="AA67" s="25">
        <v>7548577</v>
      </c>
      <c r="AB67" s="25">
        <v>0.96193762327658905</v>
      </c>
      <c r="AC67" s="25">
        <v>0</v>
      </c>
      <c r="AD67" s="25">
        <v>0</v>
      </c>
      <c r="AE67" s="25">
        <v>0</v>
      </c>
    </row>
    <row r="68" spans="1:31" x14ac:dyDescent="0.2">
      <c r="A68" s="38" t="s">
        <v>144</v>
      </c>
      <c r="B68" s="104" t="s">
        <v>145</v>
      </c>
      <c r="C68" s="25">
        <v>300000000</v>
      </c>
      <c r="D68" s="25">
        <v>0</v>
      </c>
      <c r="E68" s="25">
        <v>54971913</v>
      </c>
      <c r="F68" s="25">
        <v>0</v>
      </c>
      <c r="G68" s="25">
        <v>128164465</v>
      </c>
      <c r="H68" s="25">
        <v>116863622</v>
      </c>
      <c r="I68" s="25">
        <v>116863622</v>
      </c>
      <c r="J68" s="25">
        <v>116863622</v>
      </c>
      <c r="K68" s="25">
        <v>98005934</v>
      </c>
      <c r="L68" s="25">
        <v>98005934</v>
      </c>
      <c r="M68" s="25">
        <v>98005934</v>
      </c>
      <c r="N68" s="25">
        <v>98005934</v>
      </c>
      <c r="O68" s="25">
        <v>98005934</v>
      </c>
      <c r="P68" s="25">
        <v>98005934</v>
      </c>
      <c r="Q68" s="25">
        <v>98005934</v>
      </c>
      <c r="R68" s="25">
        <v>98005934</v>
      </c>
      <c r="S68" s="25">
        <v>0</v>
      </c>
      <c r="T68" s="25">
        <v>0</v>
      </c>
      <c r="U68" s="25">
        <v>0</v>
      </c>
      <c r="V68" s="25">
        <v>0</v>
      </c>
      <c r="W68" s="25">
        <v>18857688</v>
      </c>
      <c r="X68" s="25">
        <v>16.136491131517399</v>
      </c>
      <c r="Y68" s="25">
        <v>18857688</v>
      </c>
      <c r="Z68" s="25">
        <v>16.136491131517399</v>
      </c>
      <c r="AA68" s="25">
        <v>18857688</v>
      </c>
      <c r="AB68" s="25">
        <v>16.136491131517399</v>
      </c>
      <c r="AC68" s="25">
        <v>0</v>
      </c>
      <c r="AD68" s="25">
        <v>0</v>
      </c>
      <c r="AE68" s="25">
        <v>0</v>
      </c>
    </row>
    <row r="69" spans="1:31" x14ac:dyDescent="0.2">
      <c r="A69" s="38" t="s">
        <v>146</v>
      </c>
      <c r="B69" s="104" t="s">
        <v>74</v>
      </c>
      <c r="C69" s="25">
        <v>300000000</v>
      </c>
      <c r="D69" s="25">
        <v>0</v>
      </c>
      <c r="E69" s="25">
        <v>54971913</v>
      </c>
      <c r="F69" s="25">
        <v>0</v>
      </c>
      <c r="G69" s="25">
        <v>128164465</v>
      </c>
      <c r="H69" s="25">
        <v>116863622</v>
      </c>
      <c r="I69" s="25">
        <v>116863622</v>
      </c>
      <c r="J69" s="25">
        <v>116863622</v>
      </c>
      <c r="K69" s="25">
        <v>98005934</v>
      </c>
      <c r="L69" s="25">
        <v>98005934</v>
      </c>
      <c r="M69" s="25">
        <v>98005934</v>
      </c>
      <c r="N69" s="25">
        <v>98005934</v>
      </c>
      <c r="O69" s="25">
        <v>98005934</v>
      </c>
      <c r="P69" s="25">
        <v>98005934</v>
      </c>
      <c r="Q69" s="25">
        <v>98005934</v>
      </c>
      <c r="R69" s="25">
        <v>98005934</v>
      </c>
      <c r="S69" s="25">
        <v>0</v>
      </c>
      <c r="T69" s="25">
        <v>0</v>
      </c>
      <c r="U69" s="25">
        <v>0</v>
      </c>
      <c r="V69" s="25">
        <v>0</v>
      </c>
      <c r="W69" s="25">
        <v>18857688</v>
      </c>
      <c r="X69" s="25">
        <v>16.136491131517399</v>
      </c>
      <c r="Y69" s="25">
        <v>18857688</v>
      </c>
      <c r="Z69" s="25">
        <v>16.136491131517399</v>
      </c>
      <c r="AA69" s="25">
        <v>18857688</v>
      </c>
      <c r="AB69" s="25">
        <v>16.136491131517399</v>
      </c>
      <c r="AC69" s="25">
        <v>0</v>
      </c>
      <c r="AD69" s="25">
        <v>0</v>
      </c>
      <c r="AE69" s="25">
        <v>0</v>
      </c>
    </row>
    <row r="70" spans="1:31" x14ac:dyDescent="0.2">
      <c r="A70" s="38" t="s">
        <v>147</v>
      </c>
      <c r="B70" s="104" t="s">
        <v>148</v>
      </c>
      <c r="C70" s="25">
        <v>28064403</v>
      </c>
      <c r="D70" s="25">
        <v>0</v>
      </c>
      <c r="E70" s="25">
        <v>0</v>
      </c>
      <c r="F70" s="25">
        <v>20000000</v>
      </c>
      <c r="G70" s="25">
        <v>28064403</v>
      </c>
      <c r="H70" s="25">
        <v>20000000</v>
      </c>
      <c r="I70" s="25">
        <v>20000000</v>
      </c>
      <c r="J70" s="25">
        <v>20000000</v>
      </c>
      <c r="K70" s="25">
        <v>15258360</v>
      </c>
      <c r="L70" s="25">
        <v>15258360</v>
      </c>
      <c r="M70" s="25">
        <v>15258360</v>
      </c>
      <c r="N70" s="25">
        <v>15258360</v>
      </c>
      <c r="O70" s="25">
        <v>15258360</v>
      </c>
      <c r="P70" s="25">
        <v>15258360</v>
      </c>
      <c r="Q70" s="25">
        <v>15258360</v>
      </c>
      <c r="R70" s="25">
        <v>15258360</v>
      </c>
      <c r="S70" s="25">
        <v>0</v>
      </c>
      <c r="T70" s="25">
        <v>0</v>
      </c>
      <c r="U70" s="25">
        <v>0</v>
      </c>
      <c r="V70" s="25">
        <v>0</v>
      </c>
      <c r="W70" s="25">
        <v>4741640</v>
      </c>
      <c r="X70" s="25">
        <v>23.708200000000001</v>
      </c>
      <c r="Y70" s="25">
        <v>4741640</v>
      </c>
      <c r="Z70" s="25">
        <v>23.708200000000001</v>
      </c>
      <c r="AA70" s="25">
        <v>4741640</v>
      </c>
      <c r="AB70" s="25">
        <v>23.708200000000001</v>
      </c>
      <c r="AC70" s="25">
        <v>0</v>
      </c>
      <c r="AD70" s="25">
        <v>0</v>
      </c>
      <c r="AE70" s="25">
        <v>0</v>
      </c>
    </row>
    <row r="71" spans="1:31" x14ac:dyDescent="0.2">
      <c r="A71" s="38" t="s">
        <v>149</v>
      </c>
      <c r="B71" s="104" t="s">
        <v>74</v>
      </c>
      <c r="C71" s="25">
        <v>28064403</v>
      </c>
      <c r="D71" s="25">
        <v>0</v>
      </c>
      <c r="E71" s="25">
        <v>0</v>
      </c>
      <c r="F71" s="25">
        <v>20000000</v>
      </c>
      <c r="G71" s="25">
        <v>28064403</v>
      </c>
      <c r="H71" s="25">
        <v>20000000</v>
      </c>
      <c r="I71" s="25">
        <v>20000000</v>
      </c>
      <c r="J71" s="25">
        <v>20000000</v>
      </c>
      <c r="K71" s="25">
        <v>15258360</v>
      </c>
      <c r="L71" s="25">
        <v>15258360</v>
      </c>
      <c r="M71" s="25">
        <v>15258360</v>
      </c>
      <c r="N71" s="25">
        <v>15258360</v>
      </c>
      <c r="O71" s="25">
        <v>15258360</v>
      </c>
      <c r="P71" s="25">
        <v>15258360</v>
      </c>
      <c r="Q71" s="25">
        <v>15258360</v>
      </c>
      <c r="R71" s="25">
        <v>15258360</v>
      </c>
      <c r="S71" s="25">
        <v>0</v>
      </c>
      <c r="T71" s="25">
        <v>0</v>
      </c>
      <c r="U71" s="25">
        <v>0</v>
      </c>
      <c r="V71" s="25">
        <v>0</v>
      </c>
      <c r="W71" s="25">
        <v>4741640</v>
      </c>
      <c r="X71" s="25">
        <v>23.708200000000001</v>
      </c>
      <c r="Y71" s="25">
        <v>4741640</v>
      </c>
      <c r="Z71" s="25">
        <v>23.708200000000001</v>
      </c>
      <c r="AA71" s="25">
        <v>4741640</v>
      </c>
      <c r="AB71" s="25">
        <v>23.708200000000001</v>
      </c>
      <c r="AC71" s="25">
        <v>0</v>
      </c>
      <c r="AD71" s="25">
        <v>0</v>
      </c>
      <c r="AE71" s="25">
        <v>0</v>
      </c>
    </row>
    <row r="72" spans="1:31" x14ac:dyDescent="0.2">
      <c r="A72" s="38" t="s">
        <v>150</v>
      </c>
      <c r="B72" s="104" t="s">
        <v>151</v>
      </c>
      <c r="C72" s="25">
        <v>86782957</v>
      </c>
      <c r="D72" s="25">
        <v>0</v>
      </c>
      <c r="E72" s="25">
        <v>17458481</v>
      </c>
      <c r="F72" s="25">
        <v>5781235</v>
      </c>
      <c r="G72" s="25">
        <v>11267040</v>
      </c>
      <c r="H72" s="25">
        <v>63838671</v>
      </c>
      <c r="I72" s="25">
        <v>63838671</v>
      </c>
      <c r="J72" s="25">
        <v>63838671</v>
      </c>
      <c r="K72" s="25">
        <v>62887004</v>
      </c>
      <c r="L72" s="25">
        <v>62887004</v>
      </c>
      <c r="M72" s="25">
        <v>62887004</v>
      </c>
      <c r="N72" s="25">
        <v>62887004</v>
      </c>
      <c r="O72" s="25">
        <v>62887004</v>
      </c>
      <c r="P72" s="25">
        <v>62887004</v>
      </c>
      <c r="Q72" s="25">
        <v>62887004</v>
      </c>
      <c r="R72" s="25">
        <v>62887004</v>
      </c>
      <c r="S72" s="25">
        <v>0</v>
      </c>
      <c r="T72" s="25">
        <v>0</v>
      </c>
      <c r="U72" s="25">
        <v>0</v>
      </c>
      <c r="V72" s="25">
        <v>0</v>
      </c>
      <c r="W72" s="25">
        <v>951667</v>
      </c>
      <c r="X72" s="25">
        <v>1.4907374873139199</v>
      </c>
      <c r="Y72" s="25">
        <v>951667</v>
      </c>
      <c r="Z72" s="25">
        <v>1.4907374873139199</v>
      </c>
      <c r="AA72" s="25">
        <v>951667</v>
      </c>
      <c r="AB72" s="25">
        <v>1.4907374873139199</v>
      </c>
      <c r="AC72" s="25">
        <v>0</v>
      </c>
      <c r="AD72" s="25">
        <v>0</v>
      </c>
      <c r="AE72" s="25">
        <v>0</v>
      </c>
    </row>
    <row r="73" spans="1:31" x14ac:dyDescent="0.2">
      <c r="A73" s="38" t="s">
        <v>152</v>
      </c>
      <c r="B73" s="104" t="s">
        <v>74</v>
      </c>
      <c r="C73" s="25">
        <v>86782957</v>
      </c>
      <c r="D73" s="25">
        <v>0</v>
      </c>
      <c r="E73" s="25">
        <v>17458481</v>
      </c>
      <c r="F73" s="25">
        <v>5781235</v>
      </c>
      <c r="G73" s="25">
        <v>11267040</v>
      </c>
      <c r="H73" s="25">
        <v>63838671</v>
      </c>
      <c r="I73" s="25">
        <v>63838671</v>
      </c>
      <c r="J73" s="25">
        <v>63838671</v>
      </c>
      <c r="K73" s="25">
        <v>62887004</v>
      </c>
      <c r="L73" s="25">
        <v>62887004</v>
      </c>
      <c r="M73" s="25">
        <v>62887004</v>
      </c>
      <c r="N73" s="25">
        <v>62887004</v>
      </c>
      <c r="O73" s="25">
        <v>62887004</v>
      </c>
      <c r="P73" s="25">
        <v>62887004</v>
      </c>
      <c r="Q73" s="25">
        <v>62887004</v>
      </c>
      <c r="R73" s="25">
        <v>62887004</v>
      </c>
      <c r="S73" s="25">
        <v>0</v>
      </c>
      <c r="T73" s="25">
        <v>0</v>
      </c>
      <c r="U73" s="25">
        <v>0</v>
      </c>
      <c r="V73" s="25">
        <v>0</v>
      </c>
      <c r="W73" s="25">
        <v>951667</v>
      </c>
      <c r="X73" s="25">
        <v>1.4907374873139199</v>
      </c>
      <c r="Y73" s="25">
        <v>951667</v>
      </c>
      <c r="Z73" s="25">
        <v>1.4907374873139199</v>
      </c>
      <c r="AA73" s="25">
        <v>951667</v>
      </c>
      <c r="AB73" s="25">
        <v>1.4907374873139199</v>
      </c>
      <c r="AC73" s="25">
        <v>0</v>
      </c>
      <c r="AD73" s="25">
        <v>0</v>
      </c>
      <c r="AE73" s="25">
        <v>0</v>
      </c>
    </row>
    <row r="74" spans="1:31" x14ac:dyDescent="0.2">
      <c r="A74" s="38" t="s">
        <v>153</v>
      </c>
      <c r="B74" s="104" t="s">
        <v>154</v>
      </c>
      <c r="C74" s="25">
        <v>80000000</v>
      </c>
      <c r="D74" s="25">
        <v>0</v>
      </c>
      <c r="E74" s="25">
        <v>0</v>
      </c>
      <c r="F74" s="25">
        <v>25200000</v>
      </c>
      <c r="G74" s="25">
        <v>55000000</v>
      </c>
      <c r="H74" s="25">
        <v>50200000</v>
      </c>
      <c r="I74" s="25">
        <v>50200000</v>
      </c>
      <c r="J74" s="25">
        <v>50200000</v>
      </c>
      <c r="K74" s="25">
        <v>50180130</v>
      </c>
      <c r="L74" s="25">
        <v>50180130</v>
      </c>
      <c r="M74" s="25">
        <v>50180130</v>
      </c>
      <c r="N74" s="25">
        <v>50180130</v>
      </c>
      <c r="O74" s="25">
        <v>50180130</v>
      </c>
      <c r="P74" s="25">
        <v>50180130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19870</v>
      </c>
      <c r="X74" s="25">
        <v>3.9581673306772897E-2</v>
      </c>
      <c r="Y74" s="25">
        <v>19870</v>
      </c>
      <c r="Z74" s="25">
        <v>3.9581673306772897E-2</v>
      </c>
      <c r="AA74" s="25">
        <v>19870</v>
      </c>
      <c r="AB74" s="25">
        <v>3.9581673306772897E-2</v>
      </c>
      <c r="AC74" s="25">
        <v>0</v>
      </c>
      <c r="AD74" s="25">
        <v>0</v>
      </c>
      <c r="AE74" s="25">
        <v>50180130</v>
      </c>
    </row>
    <row r="75" spans="1:31" x14ac:dyDescent="0.2">
      <c r="A75" s="38" t="s">
        <v>155</v>
      </c>
      <c r="B75" s="104" t="s">
        <v>74</v>
      </c>
      <c r="C75" s="25">
        <v>80000000</v>
      </c>
      <c r="D75" s="25">
        <v>0</v>
      </c>
      <c r="E75" s="25">
        <v>0</v>
      </c>
      <c r="F75" s="25">
        <v>25200000</v>
      </c>
      <c r="G75" s="25">
        <v>55000000</v>
      </c>
      <c r="H75" s="25">
        <v>50200000</v>
      </c>
      <c r="I75" s="25">
        <v>50200000</v>
      </c>
      <c r="J75" s="25">
        <v>50200000</v>
      </c>
      <c r="K75" s="25">
        <v>50180130</v>
      </c>
      <c r="L75" s="25">
        <v>50180130</v>
      </c>
      <c r="M75" s="25">
        <v>50180130</v>
      </c>
      <c r="N75" s="25">
        <v>50180130</v>
      </c>
      <c r="O75" s="25">
        <v>50180130</v>
      </c>
      <c r="P75" s="25">
        <v>50180130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19870</v>
      </c>
      <c r="X75" s="25">
        <v>3.9581673306772897E-2</v>
      </c>
      <c r="Y75" s="25">
        <v>19870</v>
      </c>
      <c r="Z75" s="25">
        <v>3.9581673306772897E-2</v>
      </c>
      <c r="AA75" s="25">
        <v>19870</v>
      </c>
      <c r="AB75" s="25">
        <v>3.9581673306772897E-2</v>
      </c>
      <c r="AC75" s="25">
        <v>0</v>
      </c>
      <c r="AD75" s="25">
        <v>0</v>
      </c>
      <c r="AE75" s="25">
        <v>50180130</v>
      </c>
    </row>
    <row r="76" spans="1:31" x14ac:dyDescent="0.2">
      <c r="A76" s="38" t="s">
        <v>156</v>
      </c>
      <c r="B76" s="104" t="s">
        <v>157</v>
      </c>
      <c r="C76" s="25">
        <v>395102068</v>
      </c>
      <c r="D76" s="25">
        <v>0</v>
      </c>
      <c r="E76" s="25">
        <v>38480346</v>
      </c>
      <c r="F76" s="25">
        <v>22741046</v>
      </c>
      <c r="G76" s="25">
        <v>5000000</v>
      </c>
      <c r="H76" s="25">
        <v>374362768</v>
      </c>
      <c r="I76" s="25">
        <v>374362768</v>
      </c>
      <c r="J76" s="25">
        <v>374362768</v>
      </c>
      <c r="K76" s="25">
        <v>348957319</v>
      </c>
      <c r="L76" s="25">
        <v>348957319</v>
      </c>
      <c r="M76" s="25">
        <v>348957319</v>
      </c>
      <c r="N76" s="25">
        <v>348957319</v>
      </c>
      <c r="O76" s="25">
        <v>348957319</v>
      </c>
      <c r="P76" s="25">
        <v>348957319</v>
      </c>
      <c r="Q76" s="25">
        <v>348957319</v>
      </c>
      <c r="R76" s="25">
        <v>348957319</v>
      </c>
      <c r="S76" s="25">
        <v>0</v>
      </c>
      <c r="T76" s="25">
        <v>0</v>
      </c>
      <c r="U76" s="25">
        <v>0</v>
      </c>
      <c r="V76" s="25">
        <v>0</v>
      </c>
      <c r="W76" s="25">
        <v>25405449</v>
      </c>
      <c r="X76" s="25">
        <v>6.7863182911394695</v>
      </c>
      <c r="Y76" s="25">
        <v>25405449</v>
      </c>
      <c r="Z76" s="25">
        <v>6.7863182911394695</v>
      </c>
      <c r="AA76" s="25">
        <v>25405449</v>
      </c>
      <c r="AB76" s="25">
        <v>6.7863182911394695</v>
      </c>
      <c r="AC76" s="25">
        <v>0</v>
      </c>
      <c r="AD76" s="25">
        <v>0</v>
      </c>
      <c r="AE76" s="25">
        <v>0</v>
      </c>
    </row>
    <row r="77" spans="1:31" x14ac:dyDescent="0.2">
      <c r="A77" s="38" t="s">
        <v>158</v>
      </c>
      <c r="B77" s="104" t="s">
        <v>74</v>
      </c>
      <c r="C77" s="25">
        <v>395102068</v>
      </c>
      <c r="D77" s="25">
        <v>0</v>
      </c>
      <c r="E77" s="25">
        <v>38480346</v>
      </c>
      <c r="F77" s="25">
        <v>22741046</v>
      </c>
      <c r="G77" s="25">
        <v>5000000</v>
      </c>
      <c r="H77" s="25">
        <v>374362768</v>
      </c>
      <c r="I77" s="25">
        <v>374362768</v>
      </c>
      <c r="J77" s="25">
        <v>374362768</v>
      </c>
      <c r="K77" s="25">
        <v>348957319</v>
      </c>
      <c r="L77" s="25">
        <v>348957319</v>
      </c>
      <c r="M77" s="25">
        <v>348957319</v>
      </c>
      <c r="N77" s="25">
        <v>348957319</v>
      </c>
      <c r="O77" s="25">
        <v>348957319</v>
      </c>
      <c r="P77" s="25">
        <v>348957319</v>
      </c>
      <c r="Q77" s="25">
        <v>348957319</v>
      </c>
      <c r="R77" s="25">
        <v>348957319</v>
      </c>
      <c r="S77" s="25">
        <v>0</v>
      </c>
      <c r="T77" s="25">
        <v>0</v>
      </c>
      <c r="U77" s="25">
        <v>0</v>
      </c>
      <c r="V77" s="25">
        <v>0</v>
      </c>
      <c r="W77" s="25">
        <v>25405449</v>
      </c>
      <c r="X77" s="25">
        <v>6.7863182911394695</v>
      </c>
      <c r="Y77" s="25">
        <v>25405449</v>
      </c>
      <c r="Z77" s="25">
        <v>6.7863182911394695</v>
      </c>
      <c r="AA77" s="25">
        <v>25405449</v>
      </c>
      <c r="AB77" s="25">
        <v>6.7863182911394695</v>
      </c>
      <c r="AC77" s="25">
        <v>0</v>
      </c>
      <c r="AD77" s="25">
        <v>0</v>
      </c>
      <c r="AE77" s="25">
        <v>0</v>
      </c>
    </row>
    <row r="78" spans="1:31" x14ac:dyDescent="0.2">
      <c r="A78" s="38" t="s">
        <v>159</v>
      </c>
      <c r="B78" s="104" t="s">
        <v>160</v>
      </c>
      <c r="C78" s="25">
        <v>60000000</v>
      </c>
      <c r="D78" s="25">
        <v>0</v>
      </c>
      <c r="E78" s="25">
        <v>0</v>
      </c>
      <c r="F78" s="25">
        <v>0</v>
      </c>
      <c r="G78" s="25">
        <v>0</v>
      </c>
      <c r="H78" s="25">
        <v>60000000</v>
      </c>
      <c r="I78" s="25">
        <v>60000000</v>
      </c>
      <c r="J78" s="25">
        <v>60000000</v>
      </c>
      <c r="K78" s="25">
        <v>24130910</v>
      </c>
      <c r="L78" s="25">
        <v>24130910</v>
      </c>
      <c r="M78" s="25">
        <v>24130910</v>
      </c>
      <c r="N78" s="25">
        <v>24130910</v>
      </c>
      <c r="O78" s="25">
        <v>24130910</v>
      </c>
      <c r="P78" s="25">
        <v>24130910</v>
      </c>
      <c r="Q78" s="25">
        <v>24130910</v>
      </c>
      <c r="R78" s="25">
        <v>24130910</v>
      </c>
      <c r="S78" s="25">
        <v>0</v>
      </c>
      <c r="T78" s="25">
        <v>0</v>
      </c>
      <c r="U78" s="25">
        <v>0</v>
      </c>
      <c r="V78" s="25">
        <v>0</v>
      </c>
      <c r="W78" s="25">
        <v>35869090</v>
      </c>
      <c r="X78" s="25">
        <v>59.7818166666667</v>
      </c>
      <c r="Y78" s="25">
        <v>35869090</v>
      </c>
      <c r="Z78" s="25">
        <v>59.7818166666667</v>
      </c>
      <c r="AA78" s="25">
        <v>35869090</v>
      </c>
      <c r="AB78" s="25">
        <v>59.7818166666667</v>
      </c>
      <c r="AC78" s="25">
        <v>0</v>
      </c>
      <c r="AD78" s="25">
        <v>0</v>
      </c>
      <c r="AE78" s="25">
        <v>0</v>
      </c>
    </row>
    <row r="79" spans="1:31" x14ac:dyDescent="0.2">
      <c r="A79" s="38" t="s">
        <v>161</v>
      </c>
      <c r="B79" s="104" t="s">
        <v>74</v>
      </c>
      <c r="C79" s="25">
        <v>60000000</v>
      </c>
      <c r="D79" s="25">
        <v>0</v>
      </c>
      <c r="E79" s="25">
        <v>0</v>
      </c>
      <c r="F79" s="25">
        <v>0</v>
      </c>
      <c r="G79" s="25">
        <v>0</v>
      </c>
      <c r="H79" s="25">
        <v>60000000</v>
      </c>
      <c r="I79" s="25">
        <v>60000000</v>
      </c>
      <c r="J79" s="25">
        <v>60000000</v>
      </c>
      <c r="K79" s="25">
        <v>24130910</v>
      </c>
      <c r="L79" s="25">
        <v>24130910</v>
      </c>
      <c r="M79" s="25">
        <v>24130910</v>
      </c>
      <c r="N79" s="25">
        <v>24130910</v>
      </c>
      <c r="O79" s="25">
        <v>24130910</v>
      </c>
      <c r="P79" s="25">
        <v>24130910</v>
      </c>
      <c r="Q79" s="25">
        <v>24130910</v>
      </c>
      <c r="R79" s="25">
        <v>24130910</v>
      </c>
      <c r="S79" s="25">
        <v>0</v>
      </c>
      <c r="T79" s="25">
        <v>0</v>
      </c>
      <c r="U79" s="25">
        <v>0</v>
      </c>
      <c r="V79" s="25">
        <v>0</v>
      </c>
      <c r="W79" s="25">
        <v>35869090</v>
      </c>
      <c r="X79" s="25">
        <v>59.7818166666667</v>
      </c>
      <c r="Y79" s="25">
        <v>35869090</v>
      </c>
      <c r="Z79" s="25">
        <v>59.7818166666667</v>
      </c>
      <c r="AA79" s="25">
        <v>35869090</v>
      </c>
      <c r="AB79" s="25">
        <v>59.7818166666667</v>
      </c>
      <c r="AC79" s="25">
        <v>0</v>
      </c>
      <c r="AD79" s="25">
        <v>0</v>
      </c>
      <c r="AE79" s="25">
        <v>0</v>
      </c>
    </row>
    <row r="80" spans="1:31" x14ac:dyDescent="0.2">
      <c r="A80" s="38" t="s">
        <v>162</v>
      </c>
      <c r="B80" s="104" t="s">
        <v>163</v>
      </c>
      <c r="C80" s="25">
        <v>28064403</v>
      </c>
      <c r="D80" s="25">
        <v>0</v>
      </c>
      <c r="E80" s="25">
        <v>0</v>
      </c>
      <c r="F80" s="25">
        <v>0</v>
      </c>
      <c r="G80" s="25">
        <v>28064403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</row>
    <row r="81" spans="1:31" x14ac:dyDescent="0.2">
      <c r="A81" s="38" t="s">
        <v>164</v>
      </c>
      <c r="B81" s="104" t="s">
        <v>74</v>
      </c>
      <c r="C81" s="25">
        <v>28064403</v>
      </c>
      <c r="D81" s="25">
        <v>0</v>
      </c>
      <c r="E81" s="25">
        <v>0</v>
      </c>
      <c r="F81" s="25">
        <v>0</v>
      </c>
      <c r="G81" s="25">
        <v>28064403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</row>
    <row r="82" spans="1:31" x14ac:dyDescent="0.2">
      <c r="A82" s="38" t="s">
        <v>165</v>
      </c>
      <c r="B82" s="104" t="s">
        <v>166</v>
      </c>
      <c r="C82" s="25">
        <v>58354000</v>
      </c>
      <c r="D82" s="25">
        <v>0</v>
      </c>
      <c r="E82" s="25">
        <v>0</v>
      </c>
      <c r="F82" s="25">
        <v>1091000</v>
      </c>
      <c r="G82" s="25">
        <v>0</v>
      </c>
      <c r="H82" s="25">
        <v>59445000</v>
      </c>
      <c r="I82" s="25">
        <v>59445000</v>
      </c>
      <c r="J82" s="25">
        <v>59445000</v>
      </c>
      <c r="K82" s="25">
        <v>58583661</v>
      </c>
      <c r="L82" s="25">
        <v>58583661</v>
      </c>
      <c r="M82" s="25">
        <v>58583661</v>
      </c>
      <c r="N82" s="25">
        <v>58583661</v>
      </c>
      <c r="O82" s="25">
        <v>58583661</v>
      </c>
      <c r="P82" s="25">
        <v>58583661</v>
      </c>
      <c r="Q82" s="25">
        <v>58583661</v>
      </c>
      <c r="R82" s="25">
        <v>58583661</v>
      </c>
      <c r="S82" s="25">
        <v>0</v>
      </c>
      <c r="T82" s="25">
        <v>0</v>
      </c>
      <c r="U82" s="25">
        <v>0</v>
      </c>
      <c r="V82" s="25">
        <v>0</v>
      </c>
      <c r="W82" s="25">
        <v>861339</v>
      </c>
      <c r="X82" s="25">
        <v>1.44896795357053</v>
      </c>
      <c r="Y82" s="25">
        <v>861339</v>
      </c>
      <c r="Z82" s="25">
        <v>1.44896795357053</v>
      </c>
      <c r="AA82" s="25">
        <v>861339</v>
      </c>
      <c r="AB82" s="25">
        <v>1.44896795357053</v>
      </c>
      <c r="AC82" s="25">
        <v>0</v>
      </c>
      <c r="AD82" s="25">
        <v>0</v>
      </c>
      <c r="AE82" s="25">
        <v>0</v>
      </c>
    </row>
    <row r="83" spans="1:31" x14ac:dyDescent="0.2">
      <c r="A83" s="38" t="s">
        <v>167</v>
      </c>
      <c r="B83" s="104" t="s">
        <v>74</v>
      </c>
      <c r="C83" s="25">
        <v>58354000</v>
      </c>
      <c r="D83" s="25">
        <v>0</v>
      </c>
      <c r="E83" s="25">
        <v>0</v>
      </c>
      <c r="F83" s="25">
        <v>1091000</v>
      </c>
      <c r="G83" s="25">
        <v>0</v>
      </c>
      <c r="H83" s="25">
        <v>59445000</v>
      </c>
      <c r="I83" s="25">
        <v>59445000</v>
      </c>
      <c r="J83" s="25">
        <v>59445000</v>
      </c>
      <c r="K83" s="25">
        <v>58583661</v>
      </c>
      <c r="L83" s="25">
        <v>58583661</v>
      </c>
      <c r="M83" s="25">
        <v>58583661</v>
      </c>
      <c r="N83" s="25">
        <v>58583661</v>
      </c>
      <c r="O83" s="25">
        <v>58583661</v>
      </c>
      <c r="P83" s="25">
        <v>58583661</v>
      </c>
      <c r="Q83" s="25">
        <v>58583661</v>
      </c>
      <c r="R83" s="25">
        <v>58583661</v>
      </c>
      <c r="S83" s="25">
        <v>0</v>
      </c>
      <c r="T83" s="25">
        <v>0</v>
      </c>
      <c r="U83" s="25">
        <v>0</v>
      </c>
      <c r="V83" s="25">
        <v>0</v>
      </c>
      <c r="W83" s="25">
        <v>861339</v>
      </c>
      <c r="X83" s="25">
        <v>1.44896795357053</v>
      </c>
      <c r="Y83" s="25">
        <v>861339</v>
      </c>
      <c r="Z83" s="25">
        <v>1.44896795357053</v>
      </c>
      <c r="AA83" s="25">
        <v>861339</v>
      </c>
      <c r="AB83" s="25">
        <v>1.44896795357053</v>
      </c>
      <c r="AC83" s="25">
        <v>0</v>
      </c>
      <c r="AD83" s="25">
        <v>0</v>
      </c>
      <c r="AE83" s="25">
        <v>0</v>
      </c>
    </row>
    <row r="84" spans="1:31" x14ac:dyDescent="0.2">
      <c r="A84" s="38" t="s">
        <v>168</v>
      </c>
      <c r="B84" s="104" t="s">
        <v>169</v>
      </c>
      <c r="C84" s="25">
        <v>400000000</v>
      </c>
      <c r="D84" s="25">
        <v>0</v>
      </c>
      <c r="E84" s="25">
        <v>0</v>
      </c>
      <c r="F84" s="25">
        <v>1312677066</v>
      </c>
      <c r="G84" s="25">
        <v>157127240</v>
      </c>
      <c r="H84" s="25">
        <v>1555549826</v>
      </c>
      <c r="I84" s="25">
        <v>1555549826</v>
      </c>
      <c r="J84" s="25">
        <v>1555549826</v>
      </c>
      <c r="K84" s="25">
        <v>1534419059</v>
      </c>
      <c r="L84" s="25">
        <v>1534419059</v>
      </c>
      <c r="M84" s="25">
        <v>1534419059</v>
      </c>
      <c r="N84" s="25">
        <v>1534419059</v>
      </c>
      <c r="O84" s="25">
        <v>1534419059</v>
      </c>
      <c r="P84" s="25">
        <v>1534419059</v>
      </c>
      <c r="Q84" s="25">
        <v>1533150259</v>
      </c>
      <c r="R84" s="25">
        <v>1533150259</v>
      </c>
      <c r="S84" s="25">
        <v>0</v>
      </c>
      <c r="T84" s="25">
        <v>0</v>
      </c>
      <c r="U84" s="25">
        <v>0</v>
      </c>
      <c r="V84" s="25">
        <v>0</v>
      </c>
      <c r="W84" s="25">
        <v>21130767</v>
      </c>
      <c r="X84" s="25">
        <v>1.3584114534175</v>
      </c>
      <c r="Y84" s="25">
        <v>21130767</v>
      </c>
      <c r="Z84" s="25">
        <v>1.3584114534175</v>
      </c>
      <c r="AA84" s="25">
        <v>21130767</v>
      </c>
      <c r="AB84" s="25">
        <v>1.3584114534175</v>
      </c>
      <c r="AC84" s="25">
        <v>0</v>
      </c>
      <c r="AD84" s="25">
        <v>0</v>
      </c>
      <c r="AE84" s="25">
        <v>1268800</v>
      </c>
    </row>
    <row r="85" spans="1:31" x14ac:dyDescent="0.2">
      <c r="A85" s="38" t="s">
        <v>170</v>
      </c>
      <c r="B85" s="104" t="s">
        <v>74</v>
      </c>
      <c r="C85" s="25">
        <v>400000000</v>
      </c>
      <c r="D85" s="25">
        <v>0</v>
      </c>
      <c r="E85" s="25">
        <v>0</v>
      </c>
      <c r="F85" s="25">
        <v>1312677066</v>
      </c>
      <c r="G85" s="25">
        <v>157127240</v>
      </c>
      <c r="H85" s="25">
        <v>1555549826</v>
      </c>
      <c r="I85" s="25">
        <v>1555549826</v>
      </c>
      <c r="J85" s="25">
        <v>1555549826</v>
      </c>
      <c r="K85" s="25">
        <v>1534419059</v>
      </c>
      <c r="L85" s="25">
        <v>1534419059</v>
      </c>
      <c r="M85" s="25">
        <v>1534419059</v>
      </c>
      <c r="N85" s="25">
        <v>1534419059</v>
      </c>
      <c r="O85" s="25">
        <v>1534419059</v>
      </c>
      <c r="P85" s="25">
        <v>1534419059</v>
      </c>
      <c r="Q85" s="25">
        <v>1533150259</v>
      </c>
      <c r="R85" s="25">
        <v>1533150259</v>
      </c>
      <c r="S85" s="25">
        <v>0</v>
      </c>
      <c r="T85" s="25">
        <v>0</v>
      </c>
      <c r="U85" s="25">
        <v>0</v>
      </c>
      <c r="V85" s="25">
        <v>0</v>
      </c>
      <c r="W85" s="25">
        <v>21130767</v>
      </c>
      <c r="X85" s="25">
        <v>1.3584114534175</v>
      </c>
      <c r="Y85" s="25">
        <v>21130767</v>
      </c>
      <c r="Z85" s="25">
        <v>1.3584114534175</v>
      </c>
      <c r="AA85" s="25">
        <v>21130767</v>
      </c>
      <c r="AB85" s="25">
        <v>1.3584114534175</v>
      </c>
      <c r="AC85" s="25">
        <v>0</v>
      </c>
      <c r="AD85" s="25">
        <v>0</v>
      </c>
      <c r="AE85" s="25">
        <v>1268800</v>
      </c>
    </row>
    <row r="86" spans="1:31" x14ac:dyDescent="0.2">
      <c r="A86" s="38" t="s">
        <v>171</v>
      </c>
      <c r="B86" s="104" t="s">
        <v>172</v>
      </c>
      <c r="C86" s="25">
        <v>49139820</v>
      </c>
      <c r="D86" s="25">
        <v>0</v>
      </c>
      <c r="E86" s="25">
        <v>0</v>
      </c>
      <c r="F86" s="25">
        <v>2828360</v>
      </c>
      <c r="G86" s="25">
        <v>0</v>
      </c>
      <c r="H86" s="25">
        <v>51968180</v>
      </c>
      <c r="I86" s="25">
        <v>51968180</v>
      </c>
      <c r="J86" s="25">
        <v>51968180</v>
      </c>
      <c r="K86" s="25">
        <v>46259466</v>
      </c>
      <c r="L86" s="25">
        <v>46259466</v>
      </c>
      <c r="M86" s="25">
        <v>46259466</v>
      </c>
      <c r="N86" s="25">
        <v>46259466</v>
      </c>
      <c r="O86" s="25">
        <v>46259466</v>
      </c>
      <c r="P86" s="25">
        <v>46259466</v>
      </c>
      <c r="Q86" s="25">
        <v>46259466</v>
      </c>
      <c r="R86" s="25">
        <v>46259466</v>
      </c>
      <c r="S86" s="25">
        <v>0</v>
      </c>
      <c r="T86" s="25">
        <v>0</v>
      </c>
      <c r="U86" s="25">
        <v>0</v>
      </c>
      <c r="V86" s="25">
        <v>0</v>
      </c>
      <c r="W86" s="25">
        <v>5708714</v>
      </c>
      <c r="X86" s="25">
        <v>10.9850181399464</v>
      </c>
      <c r="Y86" s="25">
        <v>5708714</v>
      </c>
      <c r="Z86" s="25">
        <v>10.9850181399464</v>
      </c>
      <c r="AA86" s="25">
        <v>5708714</v>
      </c>
      <c r="AB86" s="25">
        <v>10.9850181399464</v>
      </c>
      <c r="AC86" s="25">
        <v>0</v>
      </c>
      <c r="AD86" s="25">
        <v>0</v>
      </c>
      <c r="AE86" s="25">
        <v>0</v>
      </c>
    </row>
    <row r="87" spans="1:31" x14ac:dyDescent="0.2">
      <c r="A87" s="38" t="s">
        <v>173</v>
      </c>
      <c r="B87" s="104" t="s">
        <v>74</v>
      </c>
      <c r="C87" s="25">
        <v>49139820</v>
      </c>
      <c r="D87" s="25">
        <v>0</v>
      </c>
      <c r="E87" s="25">
        <v>0</v>
      </c>
      <c r="F87" s="25">
        <v>2828360</v>
      </c>
      <c r="G87" s="25">
        <v>0</v>
      </c>
      <c r="H87" s="25">
        <v>51968180</v>
      </c>
      <c r="I87" s="25">
        <v>51968180</v>
      </c>
      <c r="J87" s="25">
        <v>51968180</v>
      </c>
      <c r="K87" s="25">
        <v>46259466</v>
      </c>
      <c r="L87" s="25">
        <v>46259466</v>
      </c>
      <c r="M87" s="25">
        <v>46259466</v>
      </c>
      <c r="N87" s="25">
        <v>46259466</v>
      </c>
      <c r="O87" s="25">
        <v>46259466</v>
      </c>
      <c r="P87" s="25">
        <v>46259466</v>
      </c>
      <c r="Q87" s="25">
        <v>46259466</v>
      </c>
      <c r="R87" s="25">
        <v>46259466</v>
      </c>
      <c r="S87" s="25">
        <v>0</v>
      </c>
      <c r="T87" s="25">
        <v>0</v>
      </c>
      <c r="U87" s="25">
        <v>0</v>
      </c>
      <c r="V87" s="25">
        <v>0</v>
      </c>
      <c r="W87" s="25">
        <v>5708714</v>
      </c>
      <c r="X87" s="25">
        <v>10.9850181399464</v>
      </c>
      <c r="Y87" s="25">
        <v>5708714</v>
      </c>
      <c r="Z87" s="25">
        <v>10.9850181399464</v>
      </c>
      <c r="AA87" s="25">
        <v>5708714</v>
      </c>
      <c r="AB87" s="25">
        <v>10.9850181399464</v>
      </c>
      <c r="AC87" s="25">
        <v>0</v>
      </c>
      <c r="AD87" s="25">
        <v>0</v>
      </c>
      <c r="AE87" s="25">
        <v>0</v>
      </c>
    </row>
    <row r="88" spans="1:31" x14ac:dyDescent="0.2">
      <c r="A88" s="38" t="s">
        <v>174</v>
      </c>
      <c r="B88" s="104" t="s">
        <v>175</v>
      </c>
      <c r="C88" s="25">
        <v>579483034</v>
      </c>
      <c r="D88" s="25">
        <v>0</v>
      </c>
      <c r="E88" s="25">
        <v>82450127</v>
      </c>
      <c r="F88" s="25">
        <v>33353533</v>
      </c>
      <c r="G88" s="25">
        <v>0</v>
      </c>
      <c r="H88" s="25">
        <v>530386440</v>
      </c>
      <c r="I88" s="25">
        <v>530386440</v>
      </c>
      <c r="J88" s="25">
        <v>530386440</v>
      </c>
      <c r="K88" s="25">
        <v>475190836</v>
      </c>
      <c r="L88" s="25">
        <v>475190836</v>
      </c>
      <c r="M88" s="25">
        <v>475190836</v>
      </c>
      <c r="N88" s="25">
        <v>475190836</v>
      </c>
      <c r="O88" s="25">
        <v>475190836</v>
      </c>
      <c r="P88" s="25">
        <v>475190836</v>
      </c>
      <c r="Q88" s="25">
        <v>475190836</v>
      </c>
      <c r="R88" s="25">
        <v>475190836</v>
      </c>
      <c r="S88" s="25">
        <v>0</v>
      </c>
      <c r="T88" s="25">
        <v>0</v>
      </c>
      <c r="U88" s="25">
        <v>0</v>
      </c>
      <c r="V88" s="25">
        <v>0</v>
      </c>
      <c r="W88" s="25">
        <v>55195604</v>
      </c>
      <c r="X88" s="25">
        <v>10.4066770636142</v>
      </c>
      <c r="Y88" s="25">
        <v>55195604</v>
      </c>
      <c r="Z88" s="25">
        <v>10.4066770636142</v>
      </c>
      <c r="AA88" s="25">
        <v>55195604</v>
      </c>
      <c r="AB88" s="25">
        <v>10.4066770636142</v>
      </c>
      <c r="AC88" s="25">
        <v>0</v>
      </c>
      <c r="AD88" s="25">
        <v>0</v>
      </c>
      <c r="AE88" s="25">
        <v>0</v>
      </c>
    </row>
    <row r="89" spans="1:31" x14ac:dyDescent="0.2">
      <c r="A89" s="38" t="s">
        <v>176</v>
      </c>
      <c r="B89" s="104" t="s">
        <v>74</v>
      </c>
      <c r="C89" s="25">
        <v>579483034</v>
      </c>
      <c r="D89" s="25">
        <v>0</v>
      </c>
      <c r="E89" s="25">
        <v>82450127</v>
      </c>
      <c r="F89" s="25">
        <v>33353533</v>
      </c>
      <c r="G89" s="25">
        <v>0</v>
      </c>
      <c r="H89" s="25">
        <v>530386440</v>
      </c>
      <c r="I89" s="25">
        <v>530386440</v>
      </c>
      <c r="J89" s="25">
        <v>530386440</v>
      </c>
      <c r="K89" s="25">
        <v>475190836</v>
      </c>
      <c r="L89" s="25">
        <v>475190836</v>
      </c>
      <c r="M89" s="25">
        <v>475190836</v>
      </c>
      <c r="N89" s="25">
        <v>475190836</v>
      </c>
      <c r="O89" s="25">
        <v>475190836</v>
      </c>
      <c r="P89" s="25">
        <v>475190836</v>
      </c>
      <c r="Q89" s="25">
        <v>475190836</v>
      </c>
      <c r="R89" s="25">
        <v>475190836</v>
      </c>
      <c r="S89" s="25">
        <v>0</v>
      </c>
      <c r="T89" s="25">
        <v>0</v>
      </c>
      <c r="U89" s="25">
        <v>0</v>
      </c>
      <c r="V89" s="25">
        <v>0</v>
      </c>
      <c r="W89" s="25">
        <v>55195604</v>
      </c>
      <c r="X89" s="25">
        <v>10.4066770636142</v>
      </c>
      <c r="Y89" s="25">
        <v>55195604</v>
      </c>
      <c r="Z89" s="25">
        <v>10.4066770636142</v>
      </c>
      <c r="AA89" s="25">
        <v>55195604</v>
      </c>
      <c r="AB89" s="25">
        <v>10.4066770636142</v>
      </c>
      <c r="AC89" s="25">
        <v>0</v>
      </c>
      <c r="AD89" s="25">
        <v>0</v>
      </c>
      <c r="AE89" s="25">
        <v>0</v>
      </c>
    </row>
    <row r="90" spans="1:31" x14ac:dyDescent="0.2">
      <c r="A90" s="38" t="s">
        <v>177</v>
      </c>
      <c r="B90" s="104" t="s">
        <v>178</v>
      </c>
      <c r="C90" s="25">
        <v>34112762</v>
      </c>
      <c r="D90" s="25">
        <v>0</v>
      </c>
      <c r="E90" s="25">
        <v>0</v>
      </c>
      <c r="F90" s="25">
        <v>590238</v>
      </c>
      <c r="G90" s="25">
        <v>34703000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</row>
    <row r="91" spans="1:31" x14ac:dyDescent="0.2">
      <c r="A91" s="38" t="s">
        <v>179</v>
      </c>
      <c r="B91" s="104" t="s">
        <v>74</v>
      </c>
      <c r="C91" s="25">
        <v>34112762</v>
      </c>
      <c r="D91" s="25">
        <v>0</v>
      </c>
      <c r="E91" s="25">
        <v>0</v>
      </c>
      <c r="F91" s="25">
        <v>590238</v>
      </c>
      <c r="G91" s="25">
        <v>34703000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</row>
    <row r="92" spans="1:31" x14ac:dyDescent="0.2">
      <c r="A92" s="38" t="s">
        <v>180</v>
      </c>
      <c r="B92" s="104" t="s">
        <v>181</v>
      </c>
      <c r="C92" s="25">
        <v>379297986</v>
      </c>
      <c r="D92" s="25">
        <v>0</v>
      </c>
      <c r="E92" s="25">
        <v>17239888</v>
      </c>
      <c r="F92" s="25">
        <v>21831404</v>
      </c>
      <c r="G92" s="25">
        <v>0</v>
      </c>
      <c r="H92" s="25">
        <v>383889502</v>
      </c>
      <c r="I92" s="25">
        <v>383889502</v>
      </c>
      <c r="J92" s="25">
        <v>383889502</v>
      </c>
      <c r="K92" s="25">
        <v>331525369</v>
      </c>
      <c r="L92" s="25">
        <v>331525369</v>
      </c>
      <c r="M92" s="25">
        <v>331525369</v>
      </c>
      <c r="N92" s="25">
        <v>331525369</v>
      </c>
      <c r="O92" s="25">
        <v>331525369</v>
      </c>
      <c r="P92" s="25">
        <v>331525369</v>
      </c>
      <c r="Q92" s="25">
        <v>331525369</v>
      </c>
      <c r="R92" s="25">
        <v>331525369</v>
      </c>
      <c r="S92" s="25">
        <v>0</v>
      </c>
      <c r="T92" s="25">
        <v>0</v>
      </c>
      <c r="U92" s="25">
        <v>0</v>
      </c>
      <c r="V92" s="25">
        <v>0</v>
      </c>
      <c r="W92" s="25">
        <v>52364133</v>
      </c>
      <c r="X92" s="25">
        <v>13.640418070093498</v>
      </c>
      <c r="Y92" s="25">
        <v>52364133</v>
      </c>
      <c r="Z92" s="25">
        <v>13.640418070093498</v>
      </c>
      <c r="AA92" s="25">
        <v>52364133</v>
      </c>
      <c r="AB92" s="25">
        <v>13.640418070093498</v>
      </c>
      <c r="AC92" s="25">
        <v>0</v>
      </c>
      <c r="AD92" s="25">
        <v>0</v>
      </c>
      <c r="AE92" s="25">
        <v>0</v>
      </c>
    </row>
    <row r="93" spans="1:31" x14ac:dyDescent="0.2">
      <c r="A93" s="38" t="s">
        <v>182</v>
      </c>
      <c r="B93" s="104" t="s">
        <v>74</v>
      </c>
      <c r="C93" s="25">
        <v>379297986</v>
      </c>
      <c r="D93" s="25">
        <v>0</v>
      </c>
      <c r="E93" s="25">
        <v>17239888</v>
      </c>
      <c r="F93" s="25">
        <v>21831404</v>
      </c>
      <c r="G93" s="25">
        <v>0</v>
      </c>
      <c r="H93" s="25">
        <v>383889502</v>
      </c>
      <c r="I93" s="25">
        <v>383889502</v>
      </c>
      <c r="J93" s="25">
        <v>383889502</v>
      </c>
      <c r="K93" s="25">
        <v>331525369</v>
      </c>
      <c r="L93" s="25">
        <v>331525369</v>
      </c>
      <c r="M93" s="25">
        <v>331525369</v>
      </c>
      <c r="N93" s="25">
        <v>331525369</v>
      </c>
      <c r="O93" s="25">
        <v>331525369</v>
      </c>
      <c r="P93" s="25">
        <v>331525369</v>
      </c>
      <c r="Q93" s="25">
        <v>331525369</v>
      </c>
      <c r="R93" s="25">
        <v>331525369</v>
      </c>
      <c r="S93" s="25">
        <v>0</v>
      </c>
      <c r="T93" s="25">
        <v>0</v>
      </c>
      <c r="U93" s="25">
        <v>0</v>
      </c>
      <c r="V93" s="25">
        <v>0</v>
      </c>
      <c r="W93" s="25">
        <v>52364133</v>
      </c>
      <c r="X93" s="25">
        <v>13.640418070093498</v>
      </c>
      <c r="Y93" s="25">
        <v>52364133</v>
      </c>
      <c r="Z93" s="25">
        <v>13.640418070093498</v>
      </c>
      <c r="AA93" s="25">
        <v>52364133</v>
      </c>
      <c r="AB93" s="25">
        <v>13.640418070093498</v>
      </c>
      <c r="AC93" s="25">
        <v>0</v>
      </c>
      <c r="AD93" s="25">
        <v>0</v>
      </c>
      <c r="AE93" s="25">
        <v>0</v>
      </c>
    </row>
    <row r="94" spans="1:31" x14ac:dyDescent="0.2">
      <c r="A94" s="38" t="s">
        <v>183</v>
      </c>
      <c r="B94" s="104" t="s">
        <v>184</v>
      </c>
      <c r="C94" s="25">
        <v>257984055</v>
      </c>
      <c r="D94" s="25">
        <v>0</v>
      </c>
      <c r="E94" s="25">
        <v>11308830</v>
      </c>
      <c r="F94" s="25">
        <v>14848890</v>
      </c>
      <c r="G94" s="25">
        <v>30000000</v>
      </c>
      <c r="H94" s="25">
        <v>231524115</v>
      </c>
      <c r="I94" s="25">
        <v>231524115</v>
      </c>
      <c r="J94" s="25">
        <v>231524115</v>
      </c>
      <c r="K94" s="25">
        <v>215318512</v>
      </c>
      <c r="L94" s="25">
        <v>215318512</v>
      </c>
      <c r="M94" s="25">
        <v>215318512</v>
      </c>
      <c r="N94" s="25">
        <v>215318512</v>
      </c>
      <c r="O94" s="25">
        <v>215318512</v>
      </c>
      <c r="P94" s="25">
        <v>215318512</v>
      </c>
      <c r="Q94" s="25">
        <v>215318512</v>
      </c>
      <c r="R94" s="25">
        <v>215318512</v>
      </c>
      <c r="S94" s="25">
        <v>0</v>
      </c>
      <c r="T94" s="25">
        <v>0</v>
      </c>
      <c r="U94" s="25">
        <v>0</v>
      </c>
      <c r="V94" s="25">
        <v>0</v>
      </c>
      <c r="W94" s="25">
        <v>16205603</v>
      </c>
      <c r="X94" s="25">
        <v>6.9995313447154297</v>
      </c>
      <c r="Y94" s="25">
        <v>16205603</v>
      </c>
      <c r="Z94" s="25">
        <v>6.9995313447154297</v>
      </c>
      <c r="AA94" s="25">
        <v>16205603</v>
      </c>
      <c r="AB94" s="25">
        <v>6.9995313447154297</v>
      </c>
      <c r="AC94" s="25">
        <v>0</v>
      </c>
      <c r="AD94" s="25">
        <v>0</v>
      </c>
      <c r="AE94" s="25">
        <v>0</v>
      </c>
    </row>
    <row r="95" spans="1:31" x14ac:dyDescent="0.2">
      <c r="A95" s="38" t="s">
        <v>185</v>
      </c>
      <c r="B95" s="104" t="s">
        <v>74</v>
      </c>
      <c r="C95" s="25">
        <v>257984055</v>
      </c>
      <c r="D95" s="25">
        <v>0</v>
      </c>
      <c r="E95" s="25">
        <v>11308830</v>
      </c>
      <c r="F95" s="25">
        <v>14848890</v>
      </c>
      <c r="G95" s="25">
        <v>30000000</v>
      </c>
      <c r="H95" s="25">
        <v>231524115</v>
      </c>
      <c r="I95" s="25">
        <v>231524115</v>
      </c>
      <c r="J95" s="25">
        <v>231524115</v>
      </c>
      <c r="K95" s="25">
        <v>215318512</v>
      </c>
      <c r="L95" s="25">
        <v>215318512</v>
      </c>
      <c r="M95" s="25">
        <v>215318512</v>
      </c>
      <c r="N95" s="25">
        <v>215318512</v>
      </c>
      <c r="O95" s="25">
        <v>215318512</v>
      </c>
      <c r="P95" s="25">
        <v>215318512</v>
      </c>
      <c r="Q95" s="25">
        <v>215318512</v>
      </c>
      <c r="R95" s="25">
        <v>215318512</v>
      </c>
      <c r="S95" s="25">
        <v>0</v>
      </c>
      <c r="T95" s="25">
        <v>0</v>
      </c>
      <c r="U95" s="25">
        <v>0</v>
      </c>
      <c r="V95" s="25">
        <v>0</v>
      </c>
      <c r="W95" s="25">
        <v>16205603</v>
      </c>
      <c r="X95" s="25">
        <v>6.9995313447154297</v>
      </c>
      <c r="Y95" s="25">
        <v>16205603</v>
      </c>
      <c r="Z95" s="25">
        <v>6.9995313447154297</v>
      </c>
      <c r="AA95" s="25">
        <v>16205603</v>
      </c>
      <c r="AB95" s="25">
        <v>6.9995313447154297</v>
      </c>
      <c r="AC95" s="25">
        <v>0</v>
      </c>
      <c r="AD95" s="25">
        <v>0</v>
      </c>
      <c r="AE95" s="25">
        <v>0</v>
      </c>
    </row>
    <row r="96" spans="1:31" x14ac:dyDescent="0.2">
      <c r="A96" s="38" t="s">
        <v>186</v>
      </c>
      <c r="B96" s="104" t="s">
        <v>187</v>
      </c>
      <c r="C96" s="25">
        <v>1423191309</v>
      </c>
      <c r="D96" s="25">
        <v>0</v>
      </c>
      <c r="E96" s="25">
        <v>100000000</v>
      </c>
      <c r="F96" s="25">
        <v>355557232</v>
      </c>
      <c r="G96" s="25">
        <v>205626151</v>
      </c>
      <c r="H96" s="25">
        <v>1473122390</v>
      </c>
      <c r="I96" s="25">
        <v>1473122390</v>
      </c>
      <c r="J96" s="25">
        <v>1473122390</v>
      </c>
      <c r="K96" s="25">
        <v>1462266188.3</v>
      </c>
      <c r="L96" s="25">
        <v>1462266188.3</v>
      </c>
      <c r="M96" s="25">
        <v>1462266188.3</v>
      </c>
      <c r="N96" s="25">
        <v>1462266188.3</v>
      </c>
      <c r="O96" s="25">
        <v>1462266188.3</v>
      </c>
      <c r="P96" s="25">
        <v>1462266188.3</v>
      </c>
      <c r="Q96" s="25">
        <v>1462266188</v>
      </c>
      <c r="R96" s="25">
        <v>1462266188</v>
      </c>
      <c r="S96" s="25">
        <v>0</v>
      </c>
      <c r="T96" s="25">
        <v>0</v>
      </c>
      <c r="U96" s="25">
        <v>0</v>
      </c>
      <c r="V96" s="25">
        <v>0</v>
      </c>
      <c r="W96" s="25">
        <v>10856201.699999999</v>
      </c>
      <c r="X96" s="25">
        <v>0.73695178171855813</v>
      </c>
      <c r="Y96" s="25">
        <v>10856201.699999999</v>
      </c>
      <c r="Z96" s="25">
        <v>0.73695178171855813</v>
      </c>
      <c r="AA96" s="25">
        <v>10856201.699999999</v>
      </c>
      <c r="AB96" s="25">
        <v>0.73695178171855813</v>
      </c>
      <c r="AC96" s="25">
        <v>0</v>
      </c>
      <c r="AD96" s="25">
        <v>0</v>
      </c>
      <c r="AE96" s="25">
        <v>0.3</v>
      </c>
    </row>
    <row r="97" spans="1:31" x14ac:dyDescent="0.2">
      <c r="A97" s="38" t="s">
        <v>188</v>
      </c>
      <c r="B97" s="104" t="s">
        <v>74</v>
      </c>
      <c r="C97" s="25">
        <v>1423191309</v>
      </c>
      <c r="D97" s="25">
        <v>0</v>
      </c>
      <c r="E97" s="25">
        <v>100000000</v>
      </c>
      <c r="F97" s="25">
        <v>355557232</v>
      </c>
      <c r="G97" s="25">
        <v>205626151</v>
      </c>
      <c r="H97" s="25">
        <v>1473122390</v>
      </c>
      <c r="I97" s="25">
        <v>1473122390</v>
      </c>
      <c r="J97" s="25">
        <v>1473122390</v>
      </c>
      <c r="K97" s="25">
        <v>1462266188.3</v>
      </c>
      <c r="L97" s="25">
        <v>1462266188.3</v>
      </c>
      <c r="M97" s="25">
        <v>1462266188.3</v>
      </c>
      <c r="N97" s="25">
        <v>1462266188.3</v>
      </c>
      <c r="O97" s="25">
        <v>1462266188.3</v>
      </c>
      <c r="P97" s="25">
        <v>1462266188.3</v>
      </c>
      <c r="Q97" s="25">
        <v>1462266188</v>
      </c>
      <c r="R97" s="25">
        <v>1462266188</v>
      </c>
      <c r="S97" s="25">
        <v>0</v>
      </c>
      <c r="T97" s="25">
        <v>0</v>
      </c>
      <c r="U97" s="25">
        <v>0</v>
      </c>
      <c r="V97" s="25">
        <v>0</v>
      </c>
      <c r="W97" s="25">
        <v>10856201.699999999</v>
      </c>
      <c r="X97" s="25">
        <v>0.73695178171855813</v>
      </c>
      <c r="Y97" s="25">
        <v>10856201.699999999</v>
      </c>
      <c r="Z97" s="25">
        <v>0.73695178171855813</v>
      </c>
      <c r="AA97" s="25">
        <v>10856201.699999999</v>
      </c>
      <c r="AB97" s="25">
        <v>0.73695178171855813</v>
      </c>
      <c r="AC97" s="25">
        <v>0</v>
      </c>
      <c r="AD97" s="25">
        <v>0</v>
      </c>
      <c r="AE97" s="25">
        <v>0.3</v>
      </c>
    </row>
    <row r="98" spans="1:31" x14ac:dyDescent="0.2">
      <c r="A98" s="38" t="s">
        <v>189</v>
      </c>
      <c r="B98" s="104" t="s">
        <v>190</v>
      </c>
      <c r="C98" s="25">
        <v>23341600</v>
      </c>
      <c r="D98" s="25">
        <v>0</v>
      </c>
      <c r="E98" s="25">
        <v>0</v>
      </c>
      <c r="F98" s="25">
        <v>0</v>
      </c>
      <c r="G98" s="25">
        <v>11174000</v>
      </c>
      <c r="H98" s="25">
        <v>12167600</v>
      </c>
      <c r="I98" s="25">
        <v>12167600</v>
      </c>
      <c r="J98" s="25">
        <v>12167600</v>
      </c>
      <c r="K98" s="25">
        <v>11716732</v>
      </c>
      <c r="L98" s="25">
        <v>11716732</v>
      </c>
      <c r="M98" s="25">
        <v>11716732</v>
      </c>
      <c r="N98" s="25">
        <v>11716732</v>
      </c>
      <c r="O98" s="25">
        <v>11716732</v>
      </c>
      <c r="P98" s="25">
        <v>11716732</v>
      </c>
      <c r="Q98" s="25">
        <v>11716732</v>
      </c>
      <c r="R98" s="25">
        <v>11716732</v>
      </c>
      <c r="S98" s="25">
        <v>0</v>
      </c>
      <c r="T98" s="25">
        <v>0</v>
      </c>
      <c r="U98" s="25">
        <v>0</v>
      </c>
      <c r="V98" s="25">
        <v>0</v>
      </c>
      <c r="W98" s="25">
        <v>450868</v>
      </c>
      <c r="X98" s="25">
        <v>3.7054801275518598</v>
      </c>
      <c r="Y98" s="25">
        <v>450868</v>
      </c>
      <c r="Z98" s="25">
        <v>3.7054801275518598</v>
      </c>
      <c r="AA98" s="25">
        <v>450868</v>
      </c>
      <c r="AB98" s="25">
        <v>3.7054801275518598</v>
      </c>
      <c r="AC98" s="25">
        <v>0</v>
      </c>
      <c r="AD98" s="25">
        <v>0</v>
      </c>
      <c r="AE98" s="25">
        <v>0</v>
      </c>
    </row>
    <row r="99" spans="1:31" x14ac:dyDescent="0.2">
      <c r="A99" s="38" t="s">
        <v>191</v>
      </c>
      <c r="B99" s="104" t="s">
        <v>74</v>
      </c>
      <c r="C99" s="25">
        <v>23341600</v>
      </c>
      <c r="D99" s="25">
        <v>0</v>
      </c>
      <c r="E99" s="25">
        <v>0</v>
      </c>
      <c r="F99" s="25">
        <v>0</v>
      </c>
      <c r="G99" s="25">
        <v>11174000</v>
      </c>
      <c r="H99" s="25">
        <v>12167600</v>
      </c>
      <c r="I99" s="25">
        <v>12167600</v>
      </c>
      <c r="J99" s="25">
        <v>12167600</v>
      </c>
      <c r="K99" s="25">
        <v>11716732</v>
      </c>
      <c r="L99" s="25">
        <v>11716732</v>
      </c>
      <c r="M99" s="25">
        <v>11716732</v>
      </c>
      <c r="N99" s="25">
        <v>11716732</v>
      </c>
      <c r="O99" s="25">
        <v>11716732</v>
      </c>
      <c r="P99" s="25">
        <v>11716732</v>
      </c>
      <c r="Q99" s="25">
        <v>11716732</v>
      </c>
      <c r="R99" s="25">
        <v>11716732</v>
      </c>
      <c r="S99" s="25">
        <v>0</v>
      </c>
      <c r="T99" s="25">
        <v>0</v>
      </c>
      <c r="U99" s="25">
        <v>0</v>
      </c>
      <c r="V99" s="25">
        <v>0</v>
      </c>
      <c r="W99" s="25">
        <v>450868</v>
      </c>
      <c r="X99" s="25">
        <v>3.7054801275518598</v>
      </c>
      <c r="Y99" s="25">
        <v>450868</v>
      </c>
      <c r="Z99" s="25">
        <v>3.7054801275518598</v>
      </c>
      <c r="AA99" s="25">
        <v>450868</v>
      </c>
      <c r="AB99" s="25">
        <v>3.7054801275518598</v>
      </c>
      <c r="AC99" s="25">
        <v>0</v>
      </c>
      <c r="AD99" s="25">
        <v>0</v>
      </c>
      <c r="AE99" s="25">
        <v>0</v>
      </c>
    </row>
    <row r="100" spans="1:31" x14ac:dyDescent="0.2">
      <c r="A100" s="38" t="s">
        <v>192</v>
      </c>
      <c r="B100" s="104" t="s">
        <v>193</v>
      </c>
      <c r="C100" s="25">
        <v>500000000</v>
      </c>
      <c r="D100" s="25">
        <v>0</v>
      </c>
      <c r="E100" s="25">
        <v>0</v>
      </c>
      <c r="F100" s="25">
        <v>0</v>
      </c>
      <c r="G100" s="25">
        <v>350000000</v>
      </c>
      <c r="H100" s="25">
        <v>150000000</v>
      </c>
      <c r="I100" s="25">
        <v>150000000</v>
      </c>
      <c r="J100" s="25">
        <v>150000000</v>
      </c>
      <c r="K100" s="25">
        <v>121609950</v>
      </c>
      <c r="L100" s="25">
        <v>121609950</v>
      </c>
      <c r="M100" s="25">
        <v>121609950</v>
      </c>
      <c r="N100" s="25">
        <v>121609950</v>
      </c>
      <c r="O100" s="25">
        <v>121609950</v>
      </c>
      <c r="P100" s="25">
        <v>121609950</v>
      </c>
      <c r="Q100" s="25">
        <v>121609950</v>
      </c>
      <c r="R100" s="25">
        <v>121609950</v>
      </c>
      <c r="S100" s="25">
        <v>0</v>
      </c>
      <c r="T100" s="25">
        <v>0</v>
      </c>
      <c r="U100" s="25">
        <v>0</v>
      </c>
      <c r="V100" s="25">
        <v>0</v>
      </c>
      <c r="W100" s="25">
        <v>28390050</v>
      </c>
      <c r="X100" s="25">
        <v>18.9267</v>
      </c>
      <c r="Y100" s="25">
        <v>28390050</v>
      </c>
      <c r="Z100" s="25">
        <v>18.9267</v>
      </c>
      <c r="AA100" s="25">
        <v>28390050</v>
      </c>
      <c r="AB100" s="25">
        <v>18.9267</v>
      </c>
      <c r="AC100" s="25">
        <v>0</v>
      </c>
      <c r="AD100" s="25">
        <v>0</v>
      </c>
      <c r="AE100" s="25">
        <v>0</v>
      </c>
    </row>
    <row r="101" spans="1:31" x14ac:dyDescent="0.2">
      <c r="A101" s="38" t="s">
        <v>194</v>
      </c>
      <c r="B101" s="104" t="s">
        <v>74</v>
      </c>
      <c r="C101" s="25">
        <v>500000000</v>
      </c>
      <c r="D101" s="25">
        <v>0</v>
      </c>
      <c r="E101" s="25">
        <v>0</v>
      </c>
      <c r="F101" s="25">
        <v>0</v>
      </c>
      <c r="G101" s="25">
        <v>350000000</v>
      </c>
      <c r="H101" s="25">
        <v>150000000</v>
      </c>
      <c r="I101" s="25">
        <v>150000000</v>
      </c>
      <c r="J101" s="25">
        <v>150000000</v>
      </c>
      <c r="K101" s="25">
        <v>121609950</v>
      </c>
      <c r="L101" s="25">
        <v>121609950</v>
      </c>
      <c r="M101" s="25">
        <v>121609950</v>
      </c>
      <c r="N101" s="25">
        <v>121609950</v>
      </c>
      <c r="O101" s="25">
        <v>121609950</v>
      </c>
      <c r="P101" s="25">
        <v>121609950</v>
      </c>
      <c r="Q101" s="25">
        <v>121609950</v>
      </c>
      <c r="R101" s="25">
        <v>121609950</v>
      </c>
      <c r="S101" s="25">
        <v>0</v>
      </c>
      <c r="T101" s="25">
        <v>0</v>
      </c>
      <c r="U101" s="25">
        <v>0</v>
      </c>
      <c r="V101" s="25">
        <v>0</v>
      </c>
      <c r="W101" s="25">
        <v>28390050</v>
      </c>
      <c r="X101" s="25">
        <v>18.9267</v>
      </c>
      <c r="Y101" s="25">
        <v>28390050</v>
      </c>
      <c r="Z101" s="25">
        <v>18.9267</v>
      </c>
      <c r="AA101" s="25">
        <v>28390050</v>
      </c>
      <c r="AB101" s="25">
        <v>18.9267</v>
      </c>
      <c r="AC101" s="25">
        <v>0</v>
      </c>
      <c r="AD101" s="25">
        <v>0</v>
      </c>
      <c r="AE101" s="25">
        <v>0</v>
      </c>
    </row>
    <row r="102" spans="1:31" x14ac:dyDescent="0.2">
      <c r="A102" s="38" t="s">
        <v>195</v>
      </c>
      <c r="B102" s="104" t="s">
        <v>196</v>
      </c>
      <c r="C102" s="25">
        <v>25000000</v>
      </c>
      <c r="D102" s="25">
        <v>0</v>
      </c>
      <c r="E102" s="25">
        <v>0</v>
      </c>
      <c r="F102" s="25">
        <v>0</v>
      </c>
      <c r="G102" s="25">
        <v>0</v>
      </c>
      <c r="H102" s="25">
        <v>25000000</v>
      </c>
      <c r="I102" s="25">
        <v>25000000</v>
      </c>
      <c r="J102" s="25">
        <v>25000000</v>
      </c>
      <c r="K102" s="25">
        <v>2413089</v>
      </c>
      <c r="L102" s="25">
        <v>2413089</v>
      </c>
      <c r="M102" s="25">
        <v>2413089</v>
      </c>
      <c r="N102" s="25">
        <v>2413089</v>
      </c>
      <c r="O102" s="25">
        <v>2413089</v>
      </c>
      <c r="P102" s="25">
        <v>2413089</v>
      </c>
      <c r="Q102" s="25">
        <v>2413089</v>
      </c>
      <c r="R102" s="25">
        <v>2413089</v>
      </c>
      <c r="S102" s="25">
        <v>0</v>
      </c>
      <c r="T102" s="25">
        <v>0</v>
      </c>
      <c r="U102" s="25">
        <v>0</v>
      </c>
      <c r="V102" s="25">
        <v>0</v>
      </c>
      <c r="W102" s="25">
        <v>22586911</v>
      </c>
      <c r="X102" s="25">
        <v>90.347644000000003</v>
      </c>
      <c r="Y102" s="25">
        <v>22586911</v>
      </c>
      <c r="Z102" s="25">
        <v>90.347644000000003</v>
      </c>
      <c r="AA102" s="25">
        <v>22586911</v>
      </c>
      <c r="AB102" s="25">
        <v>90.347644000000003</v>
      </c>
      <c r="AC102" s="25">
        <v>0</v>
      </c>
      <c r="AD102" s="25">
        <v>0</v>
      </c>
      <c r="AE102" s="25">
        <v>0</v>
      </c>
    </row>
    <row r="103" spans="1:31" x14ac:dyDescent="0.2">
      <c r="A103" s="38" t="s">
        <v>197</v>
      </c>
      <c r="B103" s="104" t="s">
        <v>74</v>
      </c>
      <c r="C103" s="25">
        <v>25000000</v>
      </c>
      <c r="D103" s="25">
        <v>0</v>
      </c>
      <c r="E103" s="25">
        <v>0</v>
      </c>
      <c r="F103" s="25">
        <v>0</v>
      </c>
      <c r="G103" s="25">
        <v>0</v>
      </c>
      <c r="H103" s="25">
        <v>25000000</v>
      </c>
      <c r="I103" s="25">
        <v>25000000</v>
      </c>
      <c r="J103" s="25">
        <v>25000000</v>
      </c>
      <c r="K103" s="25">
        <v>2413089</v>
      </c>
      <c r="L103" s="25">
        <v>2413089</v>
      </c>
      <c r="M103" s="25">
        <v>2413089</v>
      </c>
      <c r="N103" s="25">
        <v>2413089</v>
      </c>
      <c r="O103" s="25">
        <v>2413089</v>
      </c>
      <c r="P103" s="25">
        <v>2413089</v>
      </c>
      <c r="Q103" s="25">
        <v>2413089</v>
      </c>
      <c r="R103" s="25">
        <v>2413089</v>
      </c>
      <c r="S103" s="25">
        <v>0</v>
      </c>
      <c r="T103" s="25">
        <v>0</v>
      </c>
      <c r="U103" s="25">
        <v>0</v>
      </c>
      <c r="V103" s="25">
        <v>0</v>
      </c>
      <c r="W103" s="25">
        <v>22586911</v>
      </c>
      <c r="X103" s="25">
        <v>90.347644000000003</v>
      </c>
      <c r="Y103" s="25">
        <v>22586911</v>
      </c>
      <c r="Z103" s="25">
        <v>90.347644000000003</v>
      </c>
      <c r="AA103" s="25">
        <v>22586911</v>
      </c>
      <c r="AB103" s="25">
        <v>90.347644000000003</v>
      </c>
      <c r="AC103" s="25">
        <v>0</v>
      </c>
      <c r="AD103" s="25">
        <v>0</v>
      </c>
      <c r="AE103" s="25">
        <v>0</v>
      </c>
    </row>
    <row r="104" spans="1:31" ht="25.5" x14ac:dyDescent="0.2">
      <c r="A104" s="38" t="s">
        <v>198</v>
      </c>
      <c r="B104" s="104" t="s">
        <v>199</v>
      </c>
      <c r="C104" s="25">
        <v>2239483202</v>
      </c>
      <c r="D104" s="25">
        <v>0</v>
      </c>
      <c r="E104" s="25">
        <v>96209749</v>
      </c>
      <c r="F104" s="25">
        <v>176710265</v>
      </c>
      <c r="G104" s="25">
        <v>38306483</v>
      </c>
      <c r="H104" s="25">
        <v>2281677235</v>
      </c>
      <c r="I104" s="25">
        <v>2281677235</v>
      </c>
      <c r="J104" s="25">
        <v>2281677235</v>
      </c>
      <c r="K104" s="25">
        <v>2181589010</v>
      </c>
      <c r="L104" s="25">
        <v>2181589010</v>
      </c>
      <c r="M104" s="25">
        <v>2181589010</v>
      </c>
      <c r="N104" s="25">
        <v>2181589010</v>
      </c>
      <c r="O104" s="25">
        <v>2181589010</v>
      </c>
      <c r="P104" s="25">
        <v>2181589010</v>
      </c>
      <c r="Q104" s="25">
        <v>2181010310</v>
      </c>
      <c r="R104" s="25">
        <v>2181010310</v>
      </c>
      <c r="S104" s="25">
        <v>0</v>
      </c>
      <c r="T104" s="25">
        <v>0</v>
      </c>
      <c r="U104" s="25">
        <v>0</v>
      </c>
      <c r="V104" s="25">
        <v>0</v>
      </c>
      <c r="W104" s="25">
        <v>100088225</v>
      </c>
      <c r="X104" s="25">
        <v>4.38660751243372</v>
      </c>
      <c r="Y104" s="25">
        <v>100088225</v>
      </c>
      <c r="Z104" s="25">
        <v>4.38660751243372</v>
      </c>
      <c r="AA104" s="25">
        <v>100088225</v>
      </c>
      <c r="AB104" s="25">
        <v>4.38660751243372</v>
      </c>
      <c r="AC104" s="25">
        <v>0</v>
      </c>
      <c r="AD104" s="25">
        <v>0</v>
      </c>
      <c r="AE104" s="25">
        <v>578700</v>
      </c>
    </row>
    <row r="105" spans="1:31" x14ac:dyDescent="0.2">
      <c r="A105" s="38" t="s">
        <v>200</v>
      </c>
      <c r="B105" s="104" t="s">
        <v>201</v>
      </c>
      <c r="C105" s="25">
        <v>1097051600</v>
      </c>
      <c r="D105" s="25">
        <v>0</v>
      </c>
      <c r="E105" s="25">
        <v>34384735</v>
      </c>
      <c r="F105" s="25">
        <v>128907952</v>
      </c>
      <c r="G105" s="25">
        <v>5023000</v>
      </c>
      <c r="H105" s="25">
        <v>1186551817</v>
      </c>
      <c r="I105" s="25">
        <v>1186551817</v>
      </c>
      <c r="J105" s="25">
        <v>1186551817</v>
      </c>
      <c r="K105" s="25">
        <v>1186551817</v>
      </c>
      <c r="L105" s="25">
        <v>1186551817</v>
      </c>
      <c r="M105" s="25">
        <v>1186551817</v>
      </c>
      <c r="N105" s="25">
        <v>1186551817</v>
      </c>
      <c r="O105" s="25">
        <v>1186551817</v>
      </c>
      <c r="P105" s="25">
        <v>1186551817</v>
      </c>
      <c r="Q105" s="25">
        <v>1186551817</v>
      </c>
      <c r="R105" s="25">
        <v>1186551817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</row>
    <row r="106" spans="1:31" x14ac:dyDescent="0.2">
      <c r="A106" s="38" t="s">
        <v>202</v>
      </c>
      <c r="B106" s="104" t="s">
        <v>74</v>
      </c>
      <c r="C106" s="25">
        <v>1097051600</v>
      </c>
      <c r="D106" s="25">
        <v>0</v>
      </c>
      <c r="E106" s="25">
        <v>34384735</v>
      </c>
      <c r="F106" s="25">
        <v>128907952</v>
      </c>
      <c r="G106" s="25">
        <v>5023000</v>
      </c>
      <c r="H106" s="25">
        <v>1186551817</v>
      </c>
      <c r="I106" s="25">
        <v>1186551817</v>
      </c>
      <c r="J106" s="25">
        <v>1186551817</v>
      </c>
      <c r="K106" s="25">
        <v>1186551817</v>
      </c>
      <c r="L106" s="25">
        <v>1186551817</v>
      </c>
      <c r="M106" s="25">
        <v>1186551817</v>
      </c>
      <c r="N106" s="25">
        <v>1186551817</v>
      </c>
      <c r="O106" s="25">
        <v>1186551817</v>
      </c>
      <c r="P106" s="25">
        <v>1186551817</v>
      </c>
      <c r="Q106" s="25">
        <v>1186551817</v>
      </c>
      <c r="R106" s="25">
        <v>1186551817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</row>
    <row r="107" spans="1:31" x14ac:dyDescent="0.2">
      <c r="A107" s="38" t="s">
        <v>203</v>
      </c>
      <c r="B107" s="104" t="s">
        <v>204</v>
      </c>
      <c r="C107" s="25">
        <v>777078217</v>
      </c>
      <c r="D107" s="25">
        <v>0</v>
      </c>
      <c r="E107" s="25">
        <v>0</v>
      </c>
      <c r="F107" s="25">
        <v>44726598</v>
      </c>
      <c r="G107" s="25">
        <v>15000000</v>
      </c>
      <c r="H107" s="25">
        <v>806804815</v>
      </c>
      <c r="I107" s="25">
        <v>806804815</v>
      </c>
      <c r="J107" s="25">
        <v>806804815</v>
      </c>
      <c r="K107" s="25">
        <v>759939022</v>
      </c>
      <c r="L107" s="25">
        <v>759939022</v>
      </c>
      <c r="M107" s="25">
        <v>759939022</v>
      </c>
      <c r="N107" s="25">
        <v>759939022</v>
      </c>
      <c r="O107" s="25">
        <v>759939022</v>
      </c>
      <c r="P107" s="25">
        <v>759939022</v>
      </c>
      <c r="Q107" s="25">
        <v>759939022</v>
      </c>
      <c r="R107" s="25">
        <v>759939022</v>
      </c>
      <c r="S107" s="25">
        <v>0</v>
      </c>
      <c r="T107" s="25">
        <v>0</v>
      </c>
      <c r="U107" s="25">
        <v>0</v>
      </c>
      <c r="V107" s="25">
        <v>0</v>
      </c>
      <c r="W107" s="25">
        <v>46865793</v>
      </c>
      <c r="X107" s="25">
        <v>5.8088142421410796</v>
      </c>
      <c r="Y107" s="25">
        <v>46865793</v>
      </c>
      <c r="Z107" s="25">
        <v>5.8088142421410796</v>
      </c>
      <c r="AA107" s="25">
        <v>46865793</v>
      </c>
      <c r="AB107" s="25">
        <v>5.8088142421410796</v>
      </c>
      <c r="AC107" s="25">
        <v>0</v>
      </c>
      <c r="AD107" s="25">
        <v>0</v>
      </c>
      <c r="AE107" s="25">
        <v>0</v>
      </c>
    </row>
    <row r="108" spans="1:31" x14ac:dyDescent="0.2">
      <c r="A108" s="38" t="s">
        <v>205</v>
      </c>
      <c r="B108" s="104" t="s">
        <v>74</v>
      </c>
      <c r="C108" s="25">
        <v>777078217</v>
      </c>
      <c r="D108" s="25">
        <v>0</v>
      </c>
      <c r="E108" s="25">
        <v>0</v>
      </c>
      <c r="F108" s="25">
        <v>44726598</v>
      </c>
      <c r="G108" s="25">
        <v>15000000</v>
      </c>
      <c r="H108" s="25">
        <v>806804815</v>
      </c>
      <c r="I108" s="25">
        <v>806804815</v>
      </c>
      <c r="J108" s="25">
        <v>806804815</v>
      </c>
      <c r="K108" s="25">
        <v>759939022</v>
      </c>
      <c r="L108" s="25">
        <v>759939022</v>
      </c>
      <c r="M108" s="25">
        <v>759939022</v>
      </c>
      <c r="N108" s="25">
        <v>759939022</v>
      </c>
      <c r="O108" s="25">
        <v>759939022</v>
      </c>
      <c r="P108" s="25">
        <v>759939022</v>
      </c>
      <c r="Q108" s="25">
        <v>759939022</v>
      </c>
      <c r="R108" s="25">
        <v>759939022</v>
      </c>
      <c r="S108" s="25">
        <v>0</v>
      </c>
      <c r="T108" s="25">
        <v>0</v>
      </c>
      <c r="U108" s="25">
        <v>0</v>
      </c>
      <c r="V108" s="25">
        <v>0</v>
      </c>
      <c r="W108" s="25">
        <v>46865793</v>
      </c>
      <c r="X108" s="25">
        <v>5.8088142421410796</v>
      </c>
      <c r="Y108" s="25">
        <v>46865793</v>
      </c>
      <c r="Z108" s="25">
        <v>5.8088142421410796</v>
      </c>
      <c r="AA108" s="25">
        <v>46865793</v>
      </c>
      <c r="AB108" s="25">
        <v>5.8088142421410796</v>
      </c>
      <c r="AC108" s="25">
        <v>0</v>
      </c>
      <c r="AD108" s="25">
        <v>0</v>
      </c>
      <c r="AE108" s="25">
        <v>0</v>
      </c>
    </row>
    <row r="109" spans="1:31" x14ac:dyDescent="0.2">
      <c r="A109" s="38" t="s">
        <v>206</v>
      </c>
      <c r="B109" s="104" t="s">
        <v>207</v>
      </c>
      <c r="C109" s="25">
        <v>200000000</v>
      </c>
      <c r="D109" s="25">
        <v>0</v>
      </c>
      <c r="E109" s="25">
        <v>5306517</v>
      </c>
      <c r="F109" s="25">
        <v>0</v>
      </c>
      <c r="G109" s="25">
        <v>18283483</v>
      </c>
      <c r="H109" s="25">
        <v>176410000</v>
      </c>
      <c r="I109" s="25">
        <v>176410000</v>
      </c>
      <c r="J109" s="25">
        <v>176410000</v>
      </c>
      <c r="K109" s="25">
        <v>170635845</v>
      </c>
      <c r="L109" s="25">
        <v>170635845</v>
      </c>
      <c r="M109" s="25">
        <v>170635845</v>
      </c>
      <c r="N109" s="25">
        <v>170635845</v>
      </c>
      <c r="O109" s="25">
        <v>170635845</v>
      </c>
      <c r="P109" s="25">
        <v>170635845</v>
      </c>
      <c r="Q109" s="25">
        <v>170635845</v>
      </c>
      <c r="R109" s="25">
        <v>170635845</v>
      </c>
      <c r="S109" s="25">
        <v>0</v>
      </c>
      <c r="T109" s="25">
        <v>0</v>
      </c>
      <c r="U109" s="25">
        <v>0</v>
      </c>
      <c r="V109" s="25">
        <v>0</v>
      </c>
      <c r="W109" s="25">
        <v>5774155</v>
      </c>
      <c r="X109" s="25">
        <v>3.2731449464316102</v>
      </c>
      <c r="Y109" s="25">
        <v>5774155</v>
      </c>
      <c r="Z109" s="25">
        <v>3.2731449464316102</v>
      </c>
      <c r="AA109" s="25">
        <v>5774155</v>
      </c>
      <c r="AB109" s="25">
        <v>3.2731449464316102</v>
      </c>
      <c r="AC109" s="25">
        <v>0</v>
      </c>
      <c r="AD109" s="25">
        <v>0</v>
      </c>
      <c r="AE109" s="25">
        <v>0</v>
      </c>
    </row>
    <row r="110" spans="1:31" x14ac:dyDescent="0.2">
      <c r="A110" s="38" t="s">
        <v>208</v>
      </c>
      <c r="B110" s="104" t="s">
        <v>74</v>
      </c>
      <c r="C110" s="25">
        <v>200000000</v>
      </c>
      <c r="D110" s="25">
        <v>0</v>
      </c>
      <c r="E110" s="25">
        <v>5306517</v>
      </c>
      <c r="F110" s="25">
        <v>0</v>
      </c>
      <c r="G110" s="25">
        <v>18283483</v>
      </c>
      <c r="H110" s="25">
        <v>176410000</v>
      </c>
      <c r="I110" s="25">
        <v>176410000</v>
      </c>
      <c r="J110" s="25">
        <v>176410000</v>
      </c>
      <c r="K110" s="25">
        <v>170635845</v>
      </c>
      <c r="L110" s="25">
        <v>170635845</v>
      </c>
      <c r="M110" s="25">
        <v>170635845</v>
      </c>
      <c r="N110" s="25">
        <v>170635845</v>
      </c>
      <c r="O110" s="25">
        <v>170635845</v>
      </c>
      <c r="P110" s="25">
        <v>170635845</v>
      </c>
      <c r="Q110" s="25">
        <v>170635845</v>
      </c>
      <c r="R110" s="25">
        <v>170635845</v>
      </c>
      <c r="S110" s="25">
        <v>0</v>
      </c>
      <c r="T110" s="25">
        <v>0</v>
      </c>
      <c r="U110" s="25">
        <v>0</v>
      </c>
      <c r="V110" s="25">
        <v>0</v>
      </c>
      <c r="W110" s="25">
        <v>5774155</v>
      </c>
      <c r="X110" s="25">
        <v>3.2731449464316102</v>
      </c>
      <c r="Y110" s="25">
        <v>5774155</v>
      </c>
      <c r="Z110" s="25">
        <v>3.2731449464316102</v>
      </c>
      <c r="AA110" s="25">
        <v>5774155</v>
      </c>
      <c r="AB110" s="25">
        <v>3.2731449464316102</v>
      </c>
      <c r="AC110" s="25">
        <v>0</v>
      </c>
      <c r="AD110" s="25">
        <v>0</v>
      </c>
      <c r="AE110" s="25">
        <v>0</v>
      </c>
    </row>
    <row r="111" spans="1:31" x14ac:dyDescent="0.2">
      <c r="A111" s="38" t="s">
        <v>209</v>
      </c>
      <c r="B111" s="104" t="s">
        <v>210</v>
      </c>
      <c r="C111" s="25">
        <v>65353385</v>
      </c>
      <c r="D111" s="25">
        <v>0</v>
      </c>
      <c r="E111" s="25">
        <v>11443040</v>
      </c>
      <c r="F111" s="25">
        <v>3075715</v>
      </c>
      <c r="G111" s="25">
        <v>0</v>
      </c>
      <c r="H111" s="25">
        <v>56986060</v>
      </c>
      <c r="I111" s="25">
        <v>56986060</v>
      </c>
      <c r="J111" s="25">
        <v>56986060</v>
      </c>
      <c r="K111" s="25">
        <v>48478826</v>
      </c>
      <c r="L111" s="25">
        <v>48478826</v>
      </c>
      <c r="M111" s="25">
        <v>48478826</v>
      </c>
      <c r="N111" s="25">
        <v>48478826</v>
      </c>
      <c r="O111" s="25">
        <v>48478826</v>
      </c>
      <c r="P111" s="25">
        <v>48478826</v>
      </c>
      <c r="Q111" s="25">
        <v>48478826</v>
      </c>
      <c r="R111" s="25">
        <v>48478826</v>
      </c>
      <c r="S111" s="25">
        <v>0</v>
      </c>
      <c r="T111" s="25">
        <v>0</v>
      </c>
      <c r="U111" s="25">
        <v>0</v>
      </c>
      <c r="V111" s="25">
        <v>0</v>
      </c>
      <c r="W111" s="25">
        <v>8507234</v>
      </c>
      <c r="X111" s="25">
        <v>14.9286228947922</v>
      </c>
      <c r="Y111" s="25">
        <v>8507234</v>
      </c>
      <c r="Z111" s="25">
        <v>14.9286228947922</v>
      </c>
      <c r="AA111" s="25">
        <v>8507234</v>
      </c>
      <c r="AB111" s="25">
        <v>14.9286228947922</v>
      </c>
      <c r="AC111" s="25">
        <v>0</v>
      </c>
      <c r="AD111" s="25">
        <v>0</v>
      </c>
      <c r="AE111" s="25">
        <v>0</v>
      </c>
    </row>
    <row r="112" spans="1:31" x14ac:dyDescent="0.2">
      <c r="A112" s="38" t="s">
        <v>211</v>
      </c>
      <c r="B112" s="104" t="s">
        <v>74</v>
      </c>
      <c r="C112" s="25">
        <v>65353385</v>
      </c>
      <c r="D112" s="25">
        <v>0</v>
      </c>
      <c r="E112" s="25">
        <v>11443040</v>
      </c>
      <c r="F112" s="25">
        <v>3075715</v>
      </c>
      <c r="G112" s="25">
        <v>0</v>
      </c>
      <c r="H112" s="25">
        <v>56986060</v>
      </c>
      <c r="I112" s="25">
        <v>56986060</v>
      </c>
      <c r="J112" s="25">
        <v>56986060</v>
      </c>
      <c r="K112" s="25">
        <v>48478826</v>
      </c>
      <c r="L112" s="25">
        <v>48478826</v>
      </c>
      <c r="M112" s="25">
        <v>48478826</v>
      </c>
      <c r="N112" s="25">
        <v>48478826</v>
      </c>
      <c r="O112" s="25">
        <v>48478826</v>
      </c>
      <c r="P112" s="25">
        <v>48478826</v>
      </c>
      <c r="Q112" s="25">
        <v>48478826</v>
      </c>
      <c r="R112" s="25">
        <v>48478826</v>
      </c>
      <c r="S112" s="25">
        <v>0</v>
      </c>
      <c r="T112" s="25">
        <v>0</v>
      </c>
      <c r="U112" s="25">
        <v>0</v>
      </c>
      <c r="V112" s="25">
        <v>0</v>
      </c>
      <c r="W112" s="25">
        <v>8507234</v>
      </c>
      <c r="X112" s="25">
        <v>14.9286228947922</v>
      </c>
      <c r="Y112" s="25">
        <v>8507234</v>
      </c>
      <c r="Z112" s="25">
        <v>14.9286228947922</v>
      </c>
      <c r="AA112" s="25">
        <v>8507234</v>
      </c>
      <c r="AB112" s="25">
        <v>14.9286228947922</v>
      </c>
      <c r="AC112" s="25">
        <v>0</v>
      </c>
      <c r="AD112" s="25">
        <v>0</v>
      </c>
      <c r="AE112" s="25">
        <v>0</v>
      </c>
    </row>
    <row r="113" spans="1:31" x14ac:dyDescent="0.2">
      <c r="A113" s="38" t="s">
        <v>212</v>
      </c>
      <c r="B113" s="104" t="s">
        <v>213</v>
      </c>
      <c r="C113" s="25">
        <v>100000000</v>
      </c>
      <c r="D113" s="25">
        <v>0</v>
      </c>
      <c r="E113" s="25">
        <v>45075457</v>
      </c>
      <c r="F113" s="25">
        <v>0</v>
      </c>
      <c r="G113" s="25">
        <v>0</v>
      </c>
      <c r="H113" s="25">
        <v>54924543</v>
      </c>
      <c r="I113" s="25">
        <v>54924543</v>
      </c>
      <c r="J113" s="25">
        <v>54924543</v>
      </c>
      <c r="K113" s="25">
        <v>15983500</v>
      </c>
      <c r="L113" s="25">
        <v>15983500</v>
      </c>
      <c r="M113" s="25">
        <v>15983500</v>
      </c>
      <c r="N113" s="25">
        <v>15983500</v>
      </c>
      <c r="O113" s="25">
        <v>15983500</v>
      </c>
      <c r="P113" s="25">
        <v>15983500</v>
      </c>
      <c r="Q113" s="25">
        <v>15404800</v>
      </c>
      <c r="R113" s="25">
        <v>15404800</v>
      </c>
      <c r="S113" s="25">
        <v>0</v>
      </c>
      <c r="T113" s="25">
        <v>0</v>
      </c>
      <c r="U113" s="25">
        <v>0</v>
      </c>
      <c r="V113" s="25">
        <v>0</v>
      </c>
      <c r="W113" s="25">
        <v>38941043</v>
      </c>
      <c r="X113" s="25">
        <v>70.899166152370199</v>
      </c>
      <c r="Y113" s="25">
        <v>38941043</v>
      </c>
      <c r="Z113" s="25">
        <v>70.899166152370199</v>
      </c>
      <c r="AA113" s="25">
        <v>38941043</v>
      </c>
      <c r="AB113" s="25">
        <v>70.899166152370199</v>
      </c>
      <c r="AC113" s="25">
        <v>0</v>
      </c>
      <c r="AD113" s="25">
        <v>0</v>
      </c>
      <c r="AE113" s="25">
        <v>578700</v>
      </c>
    </row>
    <row r="114" spans="1:31" x14ac:dyDescent="0.2">
      <c r="A114" s="38" t="s">
        <v>214</v>
      </c>
      <c r="B114" s="104" t="s">
        <v>74</v>
      </c>
      <c r="C114" s="25">
        <v>100000000</v>
      </c>
      <c r="D114" s="25">
        <v>0</v>
      </c>
      <c r="E114" s="25">
        <v>45075457</v>
      </c>
      <c r="F114" s="25">
        <v>0</v>
      </c>
      <c r="G114" s="25">
        <v>0</v>
      </c>
      <c r="H114" s="25">
        <v>54924543</v>
      </c>
      <c r="I114" s="25">
        <v>54924543</v>
      </c>
      <c r="J114" s="25">
        <v>54924543</v>
      </c>
      <c r="K114" s="25">
        <v>15983500</v>
      </c>
      <c r="L114" s="25">
        <v>15983500</v>
      </c>
      <c r="M114" s="25">
        <v>15983500</v>
      </c>
      <c r="N114" s="25">
        <v>15983500</v>
      </c>
      <c r="O114" s="25">
        <v>15983500</v>
      </c>
      <c r="P114" s="25">
        <v>15983500</v>
      </c>
      <c r="Q114" s="25">
        <v>15404800</v>
      </c>
      <c r="R114" s="25">
        <v>15404800</v>
      </c>
      <c r="S114" s="25">
        <v>0</v>
      </c>
      <c r="T114" s="25">
        <v>0</v>
      </c>
      <c r="U114" s="25">
        <v>0</v>
      </c>
      <c r="V114" s="25">
        <v>0</v>
      </c>
      <c r="W114" s="25">
        <v>38941043</v>
      </c>
      <c r="X114" s="25">
        <v>70.899166152370199</v>
      </c>
      <c r="Y114" s="25">
        <v>38941043</v>
      </c>
      <c r="Z114" s="25">
        <v>70.899166152370199</v>
      </c>
      <c r="AA114" s="25">
        <v>38941043</v>
      </c>
      <c r="AB114" s="25">
        <v>70.899166152370199</v>
      </c>
      <c r="AC114" s="25">
        <v>0</v>
      </c>
      <c r="AD114" s="25">
        <v>0</v>
      </c>
      <c r="AE114" s="25">
        <v>578700</v>
      </c>
    </row>
    <row r="115" spans="1:31" ht="25.5" x14ac:dyDescent="0.2">
      <c r="A115" s="38" t="s">
        <v>215</v>
      </c>
      <c r="B115" s="104" t="s">
        <v>216</v>
      </c>
      <c r="C115" s="25">
        <v>822788700</v>
      </c>
      <c r="D115" s="25">
        <v>0</v>
      </c>
      <c r="E115" s="25">
        <v>55822897</v>
      </c>
      <c r="F115" s="25">
        <v>54488339</v>
      </c>
      <c r="G115" s="25">
        <v>40000000</v>
      </c>
      <c r="H115" s="25">
        <v>781454142</v>
      </c>
      <c r="I115" s="25">
        <v>781454142</v>
      </c>
      <c r="J115" s="25">
        <v>781454142</v>
      </c>
      <c r="K115" s="25">
        <v>775600200</v>
      </c>
      <c r="L115" s="25">
        <v>775600200</v>
      </c>
      <c r="M115" s="25">
        <v>775600200</v>
      </c>
      <c r="N115" s="25">
        <v>775600200</v>
      </c>
      <c r="O115" s="25">
        <v>775600200</v>
      </c>
      <c r="P115" s="25">
        <v>775600200</v>
      </c>
      <c r="Q115" s="25">
        <v>775600200</v>
      </c>
      <c r="R115" s="25">
        <v>775600200</v>
      </c>
      <c r="S115" s="25">
        <v>0</v>
      </c>
      <c r="T115" s="25">
        <v>0</v>
      </c>
      <c r="U115" s="25">
        <v>0</v>
      </c>
      <c r="V115" s="25">
        <v>0</v>
      </c>
      <c r="W115" s="25">
        <v>5853942</v>
      </c>
      <c r="X115" s="25">
        <v>0.74910883254362504</v>
      </c>
      <c r="Y115" s="25">
        <v>5853942</v>
      </c>
      <c r="Z115" s="25">
        <v>0.74910883254362504</v>
      </c>
      <c r="AA115" s="25">
        <v>5853942</v>
      </c>
      <c r="AB115" s="25">
        <v>0.74910883254362504</v>
      </c>
      <c r="AC115" s="25">
        <v>0</v>
      </c>
      <c r="AD115" s="25">
        <v>0</v>
      </c>
      <c r="AE115" s="25">
        <v>0</v>
      </c>
    </row>
    <row r="116" spans="1:31" x14ac:dyDescent="0.2">
      <c r="A116" s="38" t="s">
        <v>217</v>
      </c>
      <c r="B116" s="104" t="s">
        <v>218</v>
      </c>
      <c r="C116" s="25">
        <v>274262900</v>
      </c>
      <c r="D116" s="25">
        <v>0</v>
      </c>
      <c r="E116" s="25">
        <v>17455800</v>
      </c>
      <c r="F116" s="25">
        <v>21566100</v>
      </c>
      <c r="G116" s="25">
        <v>20000000</v>
      </c>
      <c r="H116" s="25">
        <v>258373200</v>
      </c>
      <c r="I116" s="25">
        <v>258373200</v>
      </c>
      <c r="J116" s="25">
        <v>258373200</v>
      </c>
      <c r="K116" s="25">
        <v>258373200</v>
      </c>
      <c r="L116" s="25">
        <v>258373200</v>
      </c>
      <c r="M116" s="25">
        <v>258373200</v>
      </c>
      <c r="N116" s="25">
        <v>258373200</v>
      </c>
      <c r="O116" s="25">
        <v>258373200</v>
      </c>
      <c r="P116" s="25">
        <v>258373200</v>
      </c>
      <c r="Q116" s="25">
        <v>258373200</v>
      </c>
      <c r="R116" s="25">
        <v>258373200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</row>
    <row r="117" spans="1:31" x14ac:dyDescent="0.2">
      <c r="A117" s="38" t="s">
        <v>219</v>
      </c>
      <c r="B117" s="104" t="s">
        <v>74</v>
      </c>
      <c r="C117" s="25">
        <v>274262900</v>
      </c>
      <c r="D117" s="25">
        <v>0</v>
      </c>
      <c r="E117" s="25">
        <v>17455800</v>
      </c>
      <c r="F117" s="25">
        <v>21566100</v>
      </c>
      <c r="G117" s="25">
        <v>20000000</v>
      </c>
      <c r="H117" s="25">
        <v>258373200</v>
      </c>
      <c r="I117" s="25">
        <v>258373200</v>
      </c>
      <c r="J117" s="25">
        <v>258373200</v>
      </c>
      <c r="K117" s="25">
        <v>258373200</v>
      </c>
      <c r="L117" s="25">
        <v>258373200</v>
      </c>
      <c r="M117" s="25">
        <v>258373200</v>
      </c>
      <c r="N117" s="25">
        <v>258373200</v>
      </c>
      <c r="O117" s="25">
        <v>258373200</v>
      </c>
      <c r="P117" s="25">
        <v>258373200</v>
      </c>
      <c r="Q117" s="25">
        <v>258373200</v>
      </c>
      <c r="R117" s="25">
        <v>258373200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</row>
    <row r="118" spans="1:31" x14ac:dyDescent="0.2">
      <c r="A118" s="38" t="s">
        <v>220</v>
      </c>
      <c r="B118" s="104" t="s">
        <v>221</v>
      </c>
      <c r="C118" s="25">
        <v>45710483</v>
      </c>
      <c r="D118" s="25">
        <v>0</v>
      </c>
      <c r="E118" s="25">
        <v>4237560</v>
      </c>
      <c r="F118" s="25">
        <v>2630977</v>
      </c>
      <c r="G118" s="25">
        <v>0</v>
      </c>
      <c r="H118" s="25">
        <v>44103900</v>
      </c>
      <c r="I118" s="25">
        <v>44103900</v>
      </c>
      <c r="J118" s="25">
        <v>44103900</v>
      </c>
      <c r="K118" s="25">
        <v>43100100</v>
      </c>
      <c r="L118" s="25">
        <v>43100100</v>
      </c>
      <c r="M118" s="25">
        <v>43100100</v>
      </c>
      <c r="N118" s="25">
        <v>43100100</v>
      </c>
      <c r="O118" s="25">
        <v>43100100</v>
      </c>
      <c r="P118" s="25">
        <v>43100100</v>
      </c>
      <c r="Q118" s="25">
        <v>43100100</v>
      </c>
      <c r="R118" s="25">
        <v>43100100</v>
      </c>
      <c r="S118" s="25">
        <v>0</v>
      </c>
      <c r="T118" s="25">
        <v>0</v>
      </c>
      <c r="U118" s="25">
        <v>0</v>
      </c>
      <c r="V118" s="25">
        <v>0</v>
      </c>
      <c r="W118" s="25">
        <v>1003800</v>
      </c>
      <c r="X118" s="25">
        <v>2.2759891982341705</v>
      </c>
      <c r="Y118" s="25">
        <v>1003800</v>
      </c>
      <c r="Z118" s="25">
        <v>2.2759891982341705</v>
      </c>
      <c r="AA118" s="25">
        <v>1003800</v>
      </c>
      <c r="AB118" s="25">
        <v>2.2759891982341705</v>
      </c>
      <c r="AC118" s="25">
        <v>0</v>
      </c>
      <c r="AD118" s="25">
        <v>0</v>
      </c>
      <c r="AE118" s="25">
        <v>0</v>
      </c>
    </row>
    <row r="119" spans="1:31" x14ac:dyDescent="0.2">
      <c r="A119" s="38" t="s">
        <v>222</v>
      </c>
      <c r="B119" s="104" t="s">
        <v>74</v>
      </c>
      <c r="C119" s="25">
        <v>45710483</v>
      </c>
      <c r="D119" s="25">
        <v>0</v>
      </c>
      <c r="E119" s="25">
        <v>4237560</v>
      </c>
      <c r="F119" s="25">
        <v>2630977</v>
      </c>
      <c r="G119" s="25">
        <v>0</v>
      </c>
      <c r="H119" s="25">
        <v>44103900</v>
      </c>
      <c r="I119" s="25">
        <v>44103900</v>
      </c>
      <c r="J119" s="25">
        <v>44103900</v>
      </c>
      <c r="K119" s="25">
        <v>43100100</v>
      </c>
      <c r="L119" s="25">
        <v>43100100</v>
      </c>
      <c r="M119" s="25">
        <v>43100100</v>
      </c>
      <c r="N119" s="25">
        <v>43100100</v>
      </c>
      <c r="O119" s="25">
        <v>43100100</v>
      </c>
      <c r="P119" s="25">
        <v>43100100</v>
      </c>
      <c r="Q119" s="25">
        <v>43100100</v>
      </c>
      <c r="R119" s="25">
        <v>43100100</v>
      </c>
      <c r="S119" s="25">
        <v>0</v>
      </c>
      <c r="T119" s="25">
        <v>0</v>
      </c>
      <c r="U119" s="25">
        <v>0</v>
      </c>
      <c r="V119" s="25">
        <v>0</v>
      </c>
      <c r="W119" s="25">
        <v>1003800</v>
      </c>
      <c r="X119" s="25">
        <v>2.2759891982341705</v>
      </c>
      <c r="Y119" s="25">
        <v>1003800</v>
      </c>
      <c r="Z119" s="25">
        <v>2.2759891982341705</v>
      </c>
      <c r="AA119" s="25">
        <v>1003800</v>
      </c>
      <c r="AB119" s="25">
        <v>2.2759891982341705</v>
      </c>
      <c r="AC119" s="25">
        <v>0</v>
      </c>
      <c r="AD119" s="25">
        <v>0</v>
      </c>
      <c r="AE119" s="25">
        <v>0</v>
      </c>
    </row>
    <row r="120" spans="1:31" x14ac:dyDescent="0.2">
      <c r="A120" s="38" t="s">
        <v>223</v>
      </c>
      <c r="B120" s="104" t="s">
        <v>224</v>
      </c>
      <c r="C120" s="25">
        <v>45710483</v>
      </c>
      <c r="D120" s="25">
        <v>0</v>
      </c>
      <c r="E120" s="25">
        <v>4204660</v>
      </c>
      <c r="F120" s="25">
        <v>2630977</v>
      </c>
      <c r="G120" s="25">
        <v>0</v>
      </c>
      <c r="H120" s="25">
        <v>44136800</v>
      </c>
      <c r="I120" s="25">
        <v>44136800</v>
      </c>
      <c r="J120" s="25">
        <v>44136800</v>
      </c>
      <c r="K120" s="25">
        <v>43133000</v>
      </c>
      <c r="L120" s="25">
        <v>43133000</v>
      </c>
      <c r="M120" s="25">
        <v>43133000</v>
      </c>
      <c r="N120" s="25">
        <v>43133000</v>
      </c>
      <c r="O120" s="25">
        <v>43133000</v>
      </c>
      <c r="P120" s="25">
        <v>43133000</v>
      </c>
      <c r="Q120" s="25">
        <v>43133000</v>
      </c>
      <c r="R120" s="25">
        <v>43133000</v>
      </c>
      <c r="S120" s="25">
        <v>0</v>
      </c>
      <c r="T120" s="25">
        <v>0</v>
      </c>
      <c r="U120" s="25">
        <v>0</v>
      </c>
      <c r="V120" s="25">
        <v>0</v>
      </c>
      <c r="W120" s="25">
        <v>1003800</v>
      </c>
      <c r="X120" s="25">
        <v>2.2742926537492498</v>
      </c>
      <c r="Y120" s="25">
        <v>1003800</v>
      </c>
      <c r="Z120" s="25">
        <v>2.2742926537492498</v>
      </c>
      <c r="AA120" s="25">
        <v>1003800</v>
      </c>
      <c r="AB120" s="25">
        <v>2.2742926537492498</v>
      </c>
      <c r="AC120" s="25">
        <v>0</v>
      </c>
      <c r="AD120" s="25">
        <v>0</v>
      </c>
      <c r="AE120" s="25">
        <v>0</v>
      </c>
    </row>
    <row r="121" spans="1:31" x14ac:dyDescent="0.2">
      <c r="A121" s="38" t="s">
        <v>225</v>
      </c>
      <c r="B121" s="104" t="s">
        <v>74</v>
      </c>
      <c r="C121" s="25">
        <v>45710483</v>
      </c>
      <c r="D121" s="25">
        <v>0</v>
      </c>
      <c r="E121" s="25">
        <v>4204660</v>
      </c>
      <c r="F121" s="25">
        <v>2630977</v>
      </c>
      <c r="G121" s="25">
        <v>0</v>
      </c>
      <c r="H121" s="25">
        <v>44136800</v>
      </c>
      <c r="I121" s="25">
        <v>44136800</v>
      </c>
      <c r="J121" s="25">
        <v>44136800</v>
      </c>
      <c r="K121" s="25">
        <v>43133000</v>
      </c>
      <c r="L121" s="25">
        <v>43133000</v>
      </c>
      <c r="M121" s="25">
        <v>43133000</v>
      </c>
      <c r="N121" s="25">
        <v>43133000</v>
      </c>
      <c r="O121" s="25">
        <v>43133000</v>
      </c>
      <c r="P121" s="25">
        <v>43133000</v>
      </c>
      <c r="Q121" s="25">
        <v>43133000</v>
      </c>
      <c r="R121" s="25">
        <v>43133000</v>
      </c>
      <c r="S121" s="25">
        <v>0</v>
      </c>
      <c r="T121" s="25">
        <v>0</v>
      </c>
      <c r="U121" s="25">
        <v>0</v>
      </c>
      <c r="V121" s="25">
        <v>0</v>
      </c>
      <c r="W121" s="25">
        <v>1003800</v>
      </c>
      <c r="X121" s="25">
        <v>2.2742926537492498</v>
      </c>
      <c r="Y121" s="25">
        <v>1003800</v>
      </c>
      <c r="Z121" s="25">
        <v>2.2742926537492498</v>
      </c>
      <c r="AA121" s="25">
        <v>1003800</v>
      </c>
      <c r="AB121" s="25">
        <v>2.2742926537492498</v>
      </c>
      <c r="AC121" s="25">
        <v>0</v>
      </c>
      <c r="AD121" s="25">
        <v>0</v>
      </c>
      <c r="AE121" s="25">
        <v>0</v>
      </c>
    </row>
    <row r="122" spans="1:31" x14ac:dyDescent="0.2">
      <c r="A122" s="38" t="s">
        <v>226</v>
      </c>
      <c r="B122" s="104" t="s">
        <v>227</v>
      </c>
      <c r="C122" s="25">
        <v>91420967</v>
      </c>
      <c r="D122" s="25">
        <v>0</v>
      </c>
      <c r="E122" s="25">
        <v>6646477</v>
      </c>
      <c r="F122" s="25">
        <v>5261952</v>
      </c>
      <c r="G122" s="25">
        <v>0</v>
      </c>
      <c r="H122" s="25">
        <v>90036442</v>
      </c>
      <c r="I122" s="25">
        <v>90036442</v>
      </c>
      <c r="J122" s="25">
        <v>90036442</v>
      </c>
      <c r="K122" s="25">
        <v>86190100</v>
      </c>
      <c r="L122" s="25">
        <v>86190100</v>
      </c>
      <c r="M122" s="25">
        <v>86190100</v>
      </c>
      <c r="N122" s="25">
        <v>86190100</v>
      </c>
      <c r="O122" s="25">
        <v>86190100</v>
      </c>
      <c r="P122" s="25">
        <v>86190100</v>
      </c>
      <c r="Q122" s="25">
        <v>86190100</v>
      </c>
      <c r="R122" s="25">
        <v>86190100</v>
      </c>
      <c r="S122" s="25">
        <v>0</v>
      </c>
      <c r="T122" s="25">
        <v>0</v>
      </c>
      <c r="U122" s="25">
        <v>0</v>
      </c>
      <c r="V122" s="25">
        <v>0</v>
      </c>
      <c r="W122" s="25">
        <v>3846342</v>
      </c>
      <c r="X122" s="25">
        <v>4.2719835597235196</v>
      </c>
      <c r="Y122" s="25">
        <v>3846342</v>
      </c>
      <c r="Z122" s="25">
        <v>4.2719835597235196</v>
      </c>
      <c r="AA122" s="25">
        <v>3846342</v>
      </c>
      <c r="AB122" s="25">
        <v>4.2719835597235196</v>
      </c>
      <c r="AC122" s="25">
        <v>0</v>
      </c>
      <c r="AD122" s="25">
        <v>0</v>
      </c>
      <c r="AE122" s="25">
        <v>0</v>
      </c>
    </row>
    <row r="123" spans="1:31" x14ac:dyDescent="0.2">
      <c r="A123" s="38" t="s">
        <v>228</v>
      </c>
      <c r="B123" s="104" t="s">
        <v>74</v>
      </c>
      <c r="C123" s="25">
        <v>91420967</v>
      </c>
      <c r="D123" s="25">
        <v>0</v>
      </c>
      <c r="E123" s="25">
        <v>6646477</v>
      </c>
      <c r="F123" s="25">
        <v>5261952</v>
      </c>
      <c r="G123" s="25">
        <v>0</v>
      </c>
      <c r="H123" s="25">
        <v>90036442</v>
      </c>
      <c r="I123" s="25">
        <v>90036442</v>
      </c>
      <c r="J123" s="25">
        <v>90036442</v>
      </c>
      <c r="K123" s="25">
        <v>86190100</v>
      </c>
      <c r="L123" s="25">
        <v>86190100</v>
      </c>
      <c r="M123" s="25">
        <v>86190100</v>
      </c>
      <c r="N123" s="25">
        <v>86190100</v>
      </c>
      <c r="O123" s="25">
        <v>86190100</v>
      </c>
      <c r="P123" s="25">
        <v>86190100</v>
      </c>
      <c r="Q123" s="25">
        <v>86190100</v>
      </c>
      <c r="R123" s="25">
        <v>86190100</v>
      </c>
      <c r="S123" s="25">
        <v>0</v>
      </c>
      <c r="T123" s="25">
        <v>0</v>
      </c>
      <c r="U123" s="25">
        <v>0</v>
      </c>
      <c r="V123" s="25">
        <v>0</v>
      </c>
      <c r="W123" s="25">
        <v>3846342</v>
      </c>
      <c r="X123" s="25">
        <v>4.2719835597235196</v>
      </c>
      <c r="Y123" s="25">
        <v>3846342</v>
      </c>
      <c r="Z123" s="25">
        <v>4.2719835597235196</v>
      </c>
      <c r="AA123" s="25">
        <v>3846342</v>
      </c>
      <c r="AB123" s="25">
        <v>4.2719835597235196</v>
      </c>
      <c r="AC123" s="25">
        <v>0</v>
      </c>
      <c r="AD123" s="25">
        <v>0</v>
      </c>
      <c r="AE123" s="25">
        <v>0</v>
      </c>
    </row>
    <row r="124" spans="1:31" x14ac:dyDescent="0.2">
      <c r="A124" s="38" t="s">
        <v>229</v>
      </c>
      <c r="B124" s="104" t="s">
        <v>230</v>
      </c>
      <c r="C124" s="25">
        <v>365683867</v>
      </c>
      <c r="D124" s="25">
        <v>0</v>
      </c>
      <c r="E124" s="25">
        <v>23278400</v>
      </c>
      <c r="F124" s="25">
        <v>22398333</v>
      </c>
      <c r="G124" s="25">
        <v>20000000</v>
      </c>
      <c r="H124" s="25">
        <v>344803800</v>
      </c>
      <c r="I124" s="25">
        <v>344803800</v>
      </c>
      <c r="J124" s="25">
        <v>344803800</v>
      </c>
      <c r="K124" s="25">
        <v>344803800</v>
      </c>
      <c r="L124" s="25">
        <v>344803800</v>
      </c>
      <c r="M124" s="25">
        <v>344803800</v>
      </c>
      <c r="N124" s="25">
        <v>344803800</v>
      </c>
      <c r="O124" s="25">
        <v>344803800</v>
      </c>
      <c r="P124" s="25">
        <v>344803800</v>
      </c>
      <c r="Q124" s="25">
        <v>344803800</v>
      </c>
      <c r="R124" s="25">
        <v>344803800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</row>
    <row r="125" spans="1:31" x14ac:dyDescent="0.2">
      <c r="A125" s="38" t="s">
        <v>231</v>
      </c>
      <c r="B125" s="104" t="s">
        <v>74</v>
      </c>
      <c r="C125" s="25">
        <v>365683867</v>
      </c>
      <c r="D125" s="25">
        <v>0</v>
      </c>
      <c r="E125" s="25">
        <v>23278400</v>
      </c>
      <c r="F125" s="25">
        <v>22398333</v>
      </c>
      <c r="G125" s="25">
        <v>20000000</v>
      </c>
      <c r="H125" s="25">
        <v>344803800</v>
      </c>
      <c r="I125" s="25">
        <v>344803800</v>
      </c>
      <c r="J125" s="25">
        <v>344803800</v>
      </c>
      <c r="K125" s="25">
        <v>344803800</v>
      </c>
      <c r="L125" s="25">
        <v>344803800</v>
      </c>
      <c r="M125" s="25">
        <v>344803800</v>
      </c>
      <c r="N125" s="25">
        <v>344803800</v>
      </c>
      <c r="O125" s="25">
        <v>344803800</v>
      </c>
      <c r="P125" s="25">
        <v>344803800</v>
      </c>
      <c r="Q125" s="25">
        <v>344803800</v>
      </c>
      <c r="R125" s="25">
        <v>344803800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</row>
    <row r="126" spans="1:31" x14ac:dyDescent="0.2">
      <c r="A126" s="38" t="s">
        <v>232</v>
      </c>
      <c r="B126" s="104" t="s">
        <v>233</v>
      </c>
      <c r="C126" s="25">
        <v>9500000000</v>
      </c>
      <c r="D126" s="25">
        <v>0</v>
      </c>
      <c r="E126" s="25">
        <v>2019704060.46</v>
      </c>
      <c r="F126" s="25">
        <v>0</v>
      </c>
      <c r="G126" s="25">
        <v>1118078964</v>
      </c>
      <c r="H126" s="25">
        <v>6362216975.54</v>
      </c>
      <c r="I126" s="25">
        <v>6362216975.54</v>
      </c>
      <c r="J126" s="25">
        <v>6362216975.54</v>
      </c>
      <c r="K126" s="25">
        <v>6165013782.7600002</v>
      </c>
      <c r="L126" s="25">
        <v>6165013782.7600002</v>
      </c>
      <c r="M126" s="25">
        <v>6165013782.7600002</v>
      </c>
      <c r="N126" s="25">
        <v>6165013782.7600002</v>
      </c>
      <c r="O126" s="25">
        <v>6165013782.7600002</v>
      </c>
      <c r="P126" s="25">
        <v>6165013782.7600002</v>
      </c>
      <c r="Q126" s="25">
        <v>6160424411.0299997</v>
      </c>
      <c r="R126" s="25">
        <v>6160424411.0299997</v>
      </c>
      <c r="S126" s="25">
        <v>0</v>
      </c>
      <c r="T126" s="25">
        <v>0</v>
      </c>
      <c r="U126" s="25">
        <v>0</v>
      </c>
      <c r="V126" s="25">
        <v>0</v>
      </c>
      <c r="W126" s="25">
        <v>197203192.78</v>
      </c>
      <c r="X126" s="25">
        <v>3.09959867037169</v>
      </c>
      <c r="Y126" s="25">
        <v>197203192.78</v>
      </c>
      <c r="Z126" s="25">
        <v>3.09959867037169</v>
      </c>
      <c r="AA126" s="25">
        <v>197203192.78</v>
      </c>
      <c r="AB126" s="25">
        <v>3.09959867037169</v>
      </c>
      <c r="AC126" s="25">
        <v>0</v>
      </c>
      <c r="AD126" s="25">
        <v>0</v>
      </c>
      <c r="AE126" s="25">
        <v>4589371.7300000004</v>
      </c>
    </row>
    <row r="127" spans="1:31" x14ac:dyDescent="0.2">
      <c r="A127" s="38" t="s">
        <v>234</v>
      </c>
      <c r="B127" s="104" t="s">
        <v>235</v>
      </c>
      <c r="C127" s="25">
        <v>6300000000</v>
      </c>
      <c r="D127" s="25">
        <v>0</v>
      </c>
      <c r="E127" s="25">
        <v>129244906</v>
      </c>
      <c r="F127" s="25">
        <v>0</v>
      </c>
      <c r="G127" s="25">
        <v>918078964</v>
      </c>
      <c r="H127" s="25">
        <v>5252676130</v>
      </c>
      <c r="I127" s="25">
        <v>5252676130</v>
      </c>
      <c r="J127" s="25">
        <v>5252676130</v>
      </c>
      <c r="K127" s="25">
        <v>5252676130</v>
      </c>
      <c r="L127" s="25">
        <v>5252676130</v>
      </c>
      <c r="M127" s="25">
        <v>5252676130</v>
      </c>
      <c r="N127" s="25">
        <v>5252676130</v>
      </c>
      <c r="O127" s="25">
        <v>5252676130</v>
      </c>
      <c r="P127" s="25">
        <v>5252676130</v>
      </c>
      <c r="Q127" s="25">
        <v>5252676130</v>
      </c>
      <c r="R127" s="25">
        <v>5252676130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</row>
    <row r="128" spans="1:31" x14ac:dyDescent="0.2">
      <c r="A128" s="38" t="s">
        <v>236</v>
      </c>
      <c r="B128" s="104" t="s">
        <v>74</v>
      </c>
      <c r="C128" s="25">
        <v>6300000000</v>
      </c>
      <c r="D128" s="25">
        <v>0</v>
      </c>
      <c r="E128" s="25">
        <v>129244906</v>
      </c>
      <c r="F128" s="25">
        <v>0</v>
      </c>
      <c r="G128" s="25">
        <v>918078964</v>
      </c>
      <c r="H128" s="25">
        <v>5252676130</v>
      </c>
      <c r="I128" s="25">
        <v>5252676130</v>
      </c>
      <c r="J128" s="25">
        <v>5252676130</v>
      </c>
      <c r="K128" s="25">
        <v>5252676130</v>
      </c>
      <c r="L128" s="25">
        <v>5252676130</v>
      </c>
      <c r="M128" s="25">
        <v>5252676130</v>
      </c>
      <c r="N128" s="25">
        <v>5252676130</v>
      </c>
      <c r="O128" s="25">
        <v>5252676130</v>
      </c>
      <c r="P128" s="25">
        <v>5252676130</v>
      </c>
      <c r="Q128" s="25">
        <v>5252676130</v>
      </c>
      <c r="R128" s="25">
        <v>5252676130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</row>
    <row r="129" spans="1:31" x14ac:dyDescent="0.2">
      <c r="A129" s="38" t="s">
        <v>237</v>
      </c>
      <c r="B129" s="104" t="s">
        <v>238</v>
      </c>
      <c r="C129" s="25">
        <v>300000000</v>
      </c>
      <c r="D129" s="25">
        <v>0</v>
      </c>
      <c r="E129" s="25">
        <v>16547075</v>
      </c>
      <c r="F129" s="25">
        <v>0</v>
      </c>
      <c r="G129" s="25">
        <v>0</v>
      </c>
      <c r="H129" s="25">
        <v>283452925</v>
      </c>
      <c r="I129" s="25">
        <v>283452925</v>
      </c>
      <c r="J129" s="25">
        <v>283452925</v>
      </c>
      <c r="K129" s="25">
        <v>283452925</v>
      </c>
      <c r="L129" s="25">
        <v>283452925</v>
      </c>
      <c r="M129" s="25">
        <v>283452925</v>
      </c>
      <c r="N129" s="25">
        <v>283452925</v>
      </c>
      <c r="O129" s="25">
        <v>283452925</v>
      </c>
      <c r="P129" s="25">
        <v>283452925</v>
      </c>
      <c r="Q129" s="25">
        <v>283452925</v>
      </c>
      <c r="R129" s="25">
        <v>283452925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</row>
    <row r="130" spans="1:31" x14ac:dyDescent="0.2">
      <c r="A130" s="38" t="s">
        <v>239</v>
      </c>
      <c r="B130" s="104" t="s">
        <v>240</v>
      </c>
      <c r="C130" s="25">
        <v>300000000</v>
      </c>
      <c r="D130" s="25">
        <v>0</v>
      </c>
      <c r="E130" s="25">
        <v>16547075</v>
      </c>
      <c r="F130" s="25">
        <v>0</v>
      </c>
      <c r="G130" s="25">
        <v>0</v>
      </c>
      <c r="H130" s="25">
        <v>283452925</v>
      </c>
      <c r="I130" s="25">
        <v>283452925</v>
      </c>
      <c r="J130" s="25">
        <v>283452925</v>
      </c>
      <c r="K130" s="25">
        <v>283452925</v>
      </c>
      <c r="L130" s="25">
        <v>283452925</v>
      </c>
      <c r="M130" s="25">
        <v>283452925</v>
      </c>
      <c r="N130" s="25">
        <v>283452925</v>
      </c>
      <c r="O130" s="25">
        <v>283452925</v>
      </c>
      <c r="P130" s="25">
        <v>283452925</v>
      </c>
      <c r="Q130" s="25">
        <v>283452925</v>
      </c>
      <c r="R130" s="25">
        <v>283452925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</row>
    <row r="131" spans="1:31" x14ac:dyDescent="0.2">
      <c r="A131" s="38" t="s">
        <v>241</v>
      </c>
      <c r="B131" s="104" t="s">
        <v>242</v>
      </c>
      <c r="C131" s="25">
        <v>300000000</v>
      </c>
      <c r="D131" s="25">
        <v>0</v>
      </c>
      <c r="E131" s="25">
        <v>298903783</v>
      </c>
      <c r="F131" s="25">
        <v>0</v>
      </c>
      <c r="G131" s="25">
        <v>0</v>
      </c>
      <c r="H131" s="25">
        <v>1096217</v>
      </c>
      <c r="I131" s="25">
        <v>1096217</v>
      </c>
      <c r="J131" s="25">
        <v>1096217</v>
      </c>
      <c r="K131" s="25">
        <v>1096217</v>
      </c>
      <c r="L131" s="25">
        <v>1096217</v>
      </c>
      <c r="M131" s="25">
        <v>1096217</v>
      </c>
      <c r="N131" s="25">
        <v>1096217</v>
      </c>
      <c r="O131" s="25">
        <v>1096217</v>
      </c>
      <c r="P131" s="25">
        <v>1096217</v>
      </c>
      <c r="Q131" s="25">
        <v>1096217</v>
      </c>
      <c r="R131" s="25">
        <v>1096217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</row>
    <row r="132" spans="1:31" x14ac:dyDescent="0.2">
      <c r="A132" s="38" t="s">
        <v>243</v>
      </c>
      <c r="B132" s="104" t="s">
        <v>240</v>
      </c>
      <c r="C132" s="25">
        <v>300000000</v>
      </c>
      <c r="D132" s="25">
        <v>0</v>
      </c>
      <c r="E132" s="25">
        <v>298903783</v>
      </c>
      <c r="F132" s="25">
        <v>0</v>
      </c>
      <c r="G132" s="25">
        <v>0</v>
      </c>
      <c r="H132" s="25">
        <v>1096217</v>
      </c>
      <c r="I132" s="25">
        <v>1096217</v>
      </c>
      <c r="J132" s="25">
        <v>1096217</v>
      </c>
      <c r="K132" s="25">
        <v>1096217</v>
      </c>
      <c r="L132" s="25">
        <v>1096217</v>
      </c>
      <c r="M132" s="25">
        <v>1096217</v>
      </c>
      <c r="N132" s="25">
        <v>1096217</v>
      </c>
      <c r="O132" s="25">
        <v>1096217</v>
      </c>
      <c r="P132" s="25">
        <v>1096217</v>
      </c>
      <c r="Q132" s="25">
        <v>1096217</v>
      </c>
      <c r="R132" s="25">
        <v>1096217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</row>
    <row r="133" spans="1:31" x14ac:dyDescent="0.2">
      <c r="A133" s="38" t="s">
        <v>244</v>
      </c>
      <c r="B133" s="104" t="s">
        <v>245</v>
      </c>
      <c r="C133" s="25">
        <v>1500000000</v>
      </c>
      <c r="D133" s="25">
        <v>0</v>
      </c>
      <c r="E133" s="25">
        <v>1157629296.46</v>
      </c>
      <c r="F133" s="25">
        <v>0</v>
      </c>
      <c r="G133" s="25">
        <v>0</v>
      </c>
      <c r="H133" s="25">
        <v>342370703.54000002</v>
      </c>
      <c r="I133" s="25">
        <v>342370703.54000002</v>
      </c>
      <c r="J133" s="25">
        <v>342370703.54000002</v>
      </c>
      <c r="K133" s="25">
        <v>342370703.54000002</v>
      </c>
      <c r="L133" s="25">
        <v>342370703.54000002</v>
      </c>
      <c r="M133" s="25">
        <v>342370703.54000002</v>
      </c>
      <c r="N133" s="25">
        <v>342370703.54000002</v>
      </c>
      <c r="O133" s="25">
        <v>342370703.54000002</v>
      </c>
      <c r="P133" s="25">
        <v>342370703.54000002</v>
      </c>
      <c r="Q133" s="25">
        <v>337781332.58999997</v>
      </c>
      <c r="R133" s="25">
        <v>337781332.58999997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4589370.95</v>
      </c>
    </row>
    <row r="134" spans="1:31" x14ac:dyDescent="0.2">
      <c r="A134" s="38" t="s">
        <v>246</v>
      </c>
      <c r="B134" s="104" t="s">
        <v>240</v>
      </c>
      <c r="C134" s="25">
        <v>1500000000</v>
      </c>
      <c r="D134" s="25">
        <v>0</v>
      </c>
      <c r="E134" s="25">
        <v>1157629296.46</v>
      </c>
      <c r="F134" s="25">
        <v>0</v>
      </c>
      <c r="G134" s="25">
        <v>0</v>
      </c>
      <c r="H134" s="25">
        <v>342370703.54000002</v>
      </c>
      <c r="I134" s="25">
        <v>342370703.54000002</v>
      </c>
      <c r="J134" s="25">
        <v>342370703.54000002</v>
      </c>
      <c r="K134" s="25">
        <v>342370703.54000002</v>
      </c>
      <c r="L134" s="25">
        <v>342370703.54000002</v>
      </c>
      <c r="M134" s="25">
        <v>342370703.54000002</v>
      </c>
      <c r="N134" s="25">
        <v>342370703.54000002</v>
      </c>
      <c r="O134" s="25">
        <v>342370703.54000002</v>
      </c>
      <c r="P134" s="25">
        <v>342370703.54000002</v>
      </c>
      <c r="Q134" s="25">
        <v>337781332.58999997</v>
      </c>
      <c r="R134" s="25">
        <v>337781332.58999997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4589370.95</v>
      </c>
    </row>
    <row r="135" spans="1:31" x14ac:dyDescent="0.2">
      <c r="A135" s="38" t="s">
        <v>247</v>
      </c>
      <c r="B135" s="104" t="s">
        <v>248</v>
      </c>
      <c r="C135" s="25">
        <v>600000000</v>
      </c>
      <c r="D135" s="25">
        <v>0</v>
      </c>
      <c r="E135" s="25">
        <v>417379000</v>
      </c>
      <c r="F135" s="25">
        <v>0</v>
      </c>
      <c r="G135" s="25">
        <v>0</v>
      </c>
      <c r="H135" s="25">
        <v>182621000</v>
      </c>
      <c r="I135" s="25">
        <v>182621000</v>
      </c>
      <c r="J135" s="25">
        <v>182621000</v>
      </c>
      <c r="K135" s="25">
        <v>182621000</v>
      </c>
      <c r="L135" s="25">
        <v>182621000</v>
      </c>
      <c r="M135" s="25">
        <v>182621000</v>
      </c>
      <c r="N135" s="25">
        <v>182621000</v>
      </c>
      <c r="O135" s="25">
        <v>182621000</v>
      </c>
      <c r="P135" s="25">
        <v>182621000</v>
      </c>
      <c r="Q135" s="25">
        <v>182621000</v>
      </c>
      <c r="R135" s="25">
        <v>182621000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</row>
    <row r="136" spans="1:31" x14ac:dyDescent="0.2">
      <c r="A136" s="38" t="s">
        <v>249</v>
      </c>
      <c r="B136" s="104" t="s">
        <v>250</v>
      </c>
      <c r="C136" s="25">
        <v>600000000</v>
      </c>
      <c r="D136" s="25">
        <v>0</v>
      </c>
      <c r="E136" s="25">
        <v>417379000</v>
      </c>
      <c r="F136" s="25">
        <v>0</v>
      </c>
      <c r="G136" s="25">
        <v>0</v>
      </c>
      <c r="H136" s="25">
        <v>182621000</v>
      </c>
      <c r="I136" s="25">
        <v>182621000</v>
      </c>
      <c r="J136" s="25">
        <v>182621000</v>
      </c>
      <c r="K136" s="25">
        <v>182621000</v>
      </c>
      <c r="L136" s="25">
        <v>182621000</v>
      </c>
      <c r="M136" s="25">
        <v>182621000</v>
      </c>
      <c r="N136" s="25">
        <v>182621000</v>
      </c>
      <c r="O136" s="25">
        <v>182621000</v>
      </c>
      <c r="P136" s="25">
        <v>182621000</v>
      </c>
      <c r="Q136" s="25">
        <v>182621000</v>
      </c>
      <c r="R136" s="25">
        <v>182621000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</row>
    <row r="137" spans="1:31" x14ac:dyDescent="0.2">
      <c r="A137" s="38" t="s">
        <v>251</v>
      </c>
      <c r="B137" s="104" t="s">
        <v>252</v>
      </c>
      <c r="C137" s="25">
        <v>500000000</v>
      </c>
      <c r="D137" s="25">
        <v>0</v>
      </c>
      <c r="E137" s="25">
        <v>0</v>
      </c>
      <c r="F137" s="25">
        <v>0</v>
      </c>
      <c r="G137" s="25">
        <v>200000000</v>
      </c>
      <c r="H137" s="25">
        <v>300000000</v>
      </c>
      <c r="I137" s="25">
        <v>300000000</v>
      </c>
      <c r="J137" s="25">
        <v>300000000</v>
      </c>
      <c r="K137" s="25">
        <v>102796807.22</v>
      </c>
      <c r="L137" s="25">
        <v>102796807.22</v>
      </c>
      <c r="M137" s="25">
        <v>102796807.22</v>
      </c>
      <c r="N137" s="25">
        <v>102796807.22</v>
      </c>
      <c r="O137" s="25">
        <v>102796807.22</v>
      </c>
      <c r="P137" s="25">
        <v>102796807.22</v>
      </c>
      <c r="Q137" s="25">
        <v>102796806.44</v>
      </c>
      <c r="R137" s="25">
        <v>102796806.44</v>
      </c>
      <c r="S137" s="25">
        <v>0</v>
      </c>
      <c r="T137" s="25">
        <v>0</v>
      </c>
      <c r="U137" s="25">
        <v>0</v>
      </c>
      <c r="V137" s="25">
        <v>0</v>
      </c>
      <c r="W137" s="25">
        <v>197203192.78</v>
      </c>
      <c r="X137" s="25">
        <v>65.734397593333298</v>
      </c>
      <c r="Y137" s="25">
        <v>197203192.78</v>
      </c>
      <c r="Z137" s="25">
        <v>65.734397593333298</v>
      </c>
      <c r="AA137" s="25">
        <v>197203192.78</v>
      </c>
      <c r="AB137" s="25">
        <v>65.734397593333298</v>
      </c>
      <c r="AC137" s="25">
        <v>0</v>
      </c>
      <c r="AD137" s="25">
        <v>0</v>
      </c>
      <c r="AE137" s="25">
        <v>0.78</v>
      </c>
    </row>
    <row r="138" spans="1:31" x14ac:dyDescent="0.2">
      <c r="A138" s="38" t="s">
        <v>253</v>
      </c>
      <c r="B138" s="104" t="s">
        <v>74</v>
      </c>
      <c r="C138" s="25">
        <v>500000000</v>
      </c>
      <c r="D138" s="25">
        <v>0</v>
      </c>
      <c r="E138" s="25">
        <v>0</v>
      </c>
      <c r="F138" s="25">
        <v>0</v>
      </c>
      <c r="G138" s="25">
        <v>200000000</v>
      </c>
      <c r="H138" s="25">
        <v>300000000</v>
      </c>
      <c r="I138" s="25">
        <v>300000000</v>
      </c>
      <c r="J138" s="25">
        <v>300000000</v>
      </c>
      <c r="K138" s="25">
        <v>102796807.22</v>
      </c>
      <c r="L138" s="25">
        <v>102796807.22</v>
      </c>
      <c r="M138" s="25">
        <v>102796807.22</v>
      </c>
      <c r="N138" s="25">
        <v>102796807.22</v>
      </c>
      <c r="O138" s="25">
        <v>102796807.22</v>
      </c>
      <c r="P138" s="25">
        <v>102796807.22</v>
      </c>
      <c r="Q138" s="25">
        <v>102796806.44</v>
      </c>
      <c r="R138" s="25">
        <v>102796806.44</v>
      </c>
      <c r="S138" s="25">
        <v>0</v>
      </c>
      <c r="T138" s="25">
        <v>0</v>
      </c>
      <c r="U138" s="25">
        <v>0</v>
      </c>
      <c r="V138" s="25">
        <v>0</v>
      </c>
      <c r="W138" s="25">
        <v>197203192.78</v>
      </c>
      <c r="X138" s="25">
        <v>65.734397593333298</v>
      </c>
      <c r="Y138" s="25">
        <v>197203192.78</v>
      </c>
      <c r="Z138" s="25">
        <v>65.734397593333298</v>
      </c>
      <c r="AA138" s="25">
        <v>197203192.78</v>
      </c>
      <c r="AB138" s="25">
        <v>65.734397593333298</v>
      </c>
      <c r="AC138" s="25">
        <v>0</v>
      </c>
      <c r="AD138" s="25">
        <v>0</v>
      </c>
      <c r="AE138" s="25">
        <v>0.78</v>
      </c>
    </row>
    <row r="139" spans="1:31" x14ac:dyDescent="0.2">
      <c r="A139" s="38" t="s">
        <v>254</v>
      </c>
      <c r="B139" s="104" t="s">
        <v>255</v>
      </c>
      <c r="C139" s="25">
        <v>456244851</v>
      </c>
      <c r="D139" s="25">
        <v>0</v>
      </c>
      <c r="E139" s="25">
        <v>19959696</v>
      </c>
      <c r="F139" s="25">
        <v>33332314</v>
      </c>
      <c r="G139" s="25">
        <v>33332314</v>
      </c>
      <c r="H139" s="25">
        <v>436285155</v>
      </c>
      <c r="I139" s="25">
        <v>436285155</v>
      </c>
      <c r="J139" s="25">
        <v>436285155</v>
      </c>
      <c r="K139" s="25">
        <v>432626170</v>
      </c>
      <c r="L139" s="25">
        <v>432626170</v>
      </c>
      <c r="M139" s="25">
        <v>432626170</v>
      </c>
      <c r="N139" s="25">
        <v>432626170</v>
      </c>
      <c r="O139" s="25">
        <v>432626170</v>
      </c>
      <c r="P139" s="25">
        <v>432626170</v>
      </c>
      <c r="Q139" s="25">
        <v>432626170</v>
      </c>
      <c r="R139" s="25">
        <v>432626170</v>
      </c>
      <c r="S139" s="25">
        <v>0</v>
      </c>
      <c r="T139" s="25">
        <v>0</v>
      </c>
      <c r="U139" s="25">
        <v>0</v>
      </c>
      <c r="V139" s="25">
        <v>0</v>
      </c>
      <c r="W139" s="25">
        <v>3658985</v>
      </c>
      <c r="X139" s="25">
        <v>0.83866823293586501</v>
      </c>
      <c r="Y139" s="25">
        <v>3658985</v>
      </c>
      <c r="Z139" s="25">
        <v>0.83866823293586501</v>
      </c>
      <c r="AA139" s="25">
        <v>3658985</v>
      </c>
      <c r="AB139" s="25">
        <v>0.83866823293586501</v>
      </c>
      <c r="AC139" s="25">
        <v>0</v>
      </c>
      <c r="AD139" s="25">
        <v>0</v>
      </c>
      <c r="AE139" s="25">
        <v>0</v>
      </c>
    </row>
    <row r="140" spans="1:31" x14ac:dyDescent="0.2">
      <c r="A140" s="38" t="s">
        <v>256</v>
      </c>
      <c r="B140" s="104" t="s">
        <v>257</v>
      </c>
      <c r="C140" s="25">
        <v>456244851</v>
      </c>
      <c r="D140" s="25">
        <v>0</v>
      </c>
      <c r="E140" s="25">
        <v>19959696</v>
      </c>
      <c r="F140" s="25">
        <v>33332314</v>
      </c>
      <c r="G140" s="25">
        <v>33332314</v>
      </c>
      <c r="H140" s="25">
        <v>436285155</v>
      </c>
      <c r="I140" s="25">
        <v>436285155</v>
      </c>
      <c r="J140" s="25">
        <v>436285155</v>
      </c>
      <c r="K140" s="25">
        <v>432626170</v>
      </c>
      <c r="L140" s="25">
        <v>432626170</v>
      </c>
      <c r="M140" s="25">
        <v>432626170</v>
      </c>
      <c r="N140" s="25">
        <v>432626170</v>
      </c>
      <c r="O140" s="25">
        <v>432626170</v>
      </c>
      <c r="P140" s="25">
        <v>432626170</v>
      </c>
      <c r="Q140" s="25">
        <v>432626170</v>
      </c>
      <c r="R140" s="25">
        <v>432626170</v>
      </c>
      <c r="S140" s="25">
        <v>0</v>
      </c>
      <c r="T140" s="25">
        <v>0</v>
      </c>
      <c r="U140" s="25">
        <v>0</v>
      </c>
      <c r="V140" s="25">
        <v>0</v>
      </c>
      <c r="W140" s="25">
        <v>3658985</v>
      </c>
      <c r="X140" s="25">
        <v>0.83866823293586501</v>
      </c>
      <c r="Y140" s="25">
        <v>3658985</v>
      </c>
      <c r="Z140" s="25">
        <v>0.83866823293586501</v>
      </c>
      <c r="AA140" s="25">
        <v>3658985</v>
      </c>
      <c r="AB140" s="25">
        <v>0.83866823293586501</v>
      </c>
      <c r="AC140" s="25">
        <v>0</v>
      </c>
      <c r="AD140" s="25">
        <v>0</v>
      </c>
      <c r="AE140" s="25">
        <v>0</v>
      </c>
    </row>
    <row r="141" spans="1:31" x14ac:dyDescent="0.2">
      <c r="A141" s="38" t="s">
        <v>258</v>
      </c>
      <c r="B141" s="104" t="s">
        <v>65</v>
      </c>
      <c r="C141" s="25">
        <v>456244851</v>
      </c>
      <c r="D141" s="25">
        <v>0</v>
      </c>
      <c r="E141" s="25">
        <v>19959696</v>
      </c>
      <c r="F141" s="25">
        <v>33332314</v>
      </c>
      <c r="G141" s="25">
        <v>33332314</v>
      </c>
      <c r="H141" s="25">
        <v>436285155</v>
      </c>
      <c r="I141" s="25">
        <v>436285155</v>
      </c>
      <c r="J141" s="25">
        <v>436285155</v>
      </c>
      <c r="K141" s="25">
        <v>432626170</v>
      </c>
      <c r="L141" s="25">
        <v>432626170</v>
      </c>
      <c r="M141" s="25">
        <v>432626170</v>
      </c>
      <c r="N141" s="25">
        <v>432626170</v>
      </c>
      <c r="O141" s="25">
        <v>432626170</v>
      </c>
      <c r="P141" s="25">
        <v>432626170</v>
      </c>
      <c r="Q141" s="25">
        <v>432626170</v>
      </c>
      <c r="R141" s="25">
        <v>432626170</v>
      </c>
      <c r="S141" s="25">
        <v>0</v>
      </c>
      <c r="T141" s="25">
        <v>0</v>
      </c>
      <c r="U141" s="25">
        <v>0</v>
      </c>
      <c r="V141" s="25">
        <v>0</v>
      </c>
      <c r="W141" s="25">
        <v>3658985</v>
      </c>
      <c r="X141" s="25">
        <v>0.83866823293586501</v>
      </c>
      <c r="Y141" s="25">
        <v>3658985</v>
      </c>
      <c r="Z141" s="25">
        <v>0.83866823293586501</v>
      </c>
      <c r="AA141" s="25">
        <v>3658985</v>
      </c>
      <c r="AB141" s="25">
        <v>0.83866823293586501</v>
      </c>
      <c r="AC141" s="25">
        <v>0</v>
      </c>
      <c r="AD141" s="25">
        <v>0</v>
      </c>
      <c r="AE141" s="25">
        <v>0</v>
      </c>
    </row>
    <row r="142" spans="1:31" x14ac:dyDescent="0.2">
      <c r="A142" s="38" t="s">
        <v>259</v>
      </c>
      <c r="B142" s="104" t="s">
        <v>111</v>
      </c>
      <c r="C142" s="25">
        <v>456244851</v>
      </c>
      <c r="D142" s="25">
        <v>0</v>
      </c>
      <c r="E142" s="25">
        <v>19959696</v>
      </c>
      <c r="F142" s="25">
        <v>33332314</v>
      </c>
      <c r="G142" s="25">
        <v>33332314</v>
      </c>
      <c r="H142" s="25">
        <v>436285155</v>
      </c>
      <c r="I142" s="25">
        <v>436285155</v>
      </c>
      <c r="J142" s="25">
        <v>436285155</v>
      </c>
      <c r="K142" s="25">
        <v>432626170</v>
      </c>
      <c r="L142" s="25">
        <v>432626170</v>
      </c>
      <c r="M142" s="25">
        <v>432626170</v>
      </c>
      <c r="N142" s="25">
        <v>432626170</v>
      </c>
      <c r="O142" s="25">
        <v>432626170</v>
      </c>
      <c r="P142" s="25">
        <v>432626170</v>
      </c>
      <c r="Q142" s="25">
        <v>432626170</v>
      </c>
      <c r="R142" s="25">
        <v>432626170</v>
      </c>
      <c r="S142" s="25">
        <v>0</v>
      </c>
      <c r="T142" s="25">
        <v>0</v>
      </c>
      <c r="U142" s="25">
        <v>0</v>
      </c>
      <c r="V142" s="25">
        <v>0</v>
      </c>
      <c r="W142" s="25">
        <v>3658985</v>
      </c>
      <c r="X142" s="25">
        <v>0.83866823293586501</v>
      </c>
      <c r="Y142" s="25">
        <v>3658985</v>
      </c>
      <c r="Z142" s="25">
        <v>0.83866823293586501</v>
      </c>
      <c r="AA142" s="25">
        <v>3658985</v>
      </c>
      <c r="AB142" s="25">
        <v>0.83866823293586501</v>
      </c>
      <c r="AC142" s="25">
        <v>0</v>
      </c>
      <c r="AD142" s="25">
        <v>0</v>
      </c>
      <c r="AE142" s="25">
        <v>0</v>
      </c>
    </row>
    <row r="143" spans="1:31" x14ac:dyDescent="0.2">
      <c r="A143" s="38" t="s">
        <v>260</v>
      </c>
      <c r="B143" s="104" t="s">
        <v>126</v>
      </c>
      <c r="C143" s="25">
        <v>456244851</v>
      </c>
      <c r="D143" s="25">
        <v>0</v>
      </c>
      <c r="E143" s="25">
        <v>19959696</v>
      </c>
      <c r="F143" s="25">
        <v>33332314</v>
      </c>
      <c r="G143" s="25">
        <v>33332314</v>
      </c>
      <c r="H143" s="25">
        <v>436285155</v>
      </c>
      <c r="I143" s="25">
        <v>436285155</v>
      </c>
      <c r="J143" s="25">
        <v>436285155</v>
      </c>
      <c r="K143" s="25">
        <v>432626170</v>
      </c>
      <c r="L143" s="25">
        <v>432626170</v>
      </c>
      <c r="M143" s="25">
        <v>432626170</v>
      </c>
      <c r="N143" s="25">
        <v>432626170</v>
      </c>
      <c r="O143" s="25">
        <v>432626170</v>
      </c>
      <c r="P143" s="25">
        <v>432626170</v>
      </c>
      <c r="Q143" s="25">
        <v>432626170</v>
      </c>
      <c r="R143" s="25">
        <v>432626170</v>
      </c>
      <c r="S143" s="25">
        <v>0</v>
      </c>
      <c r="T143" s="25">
        <v>0</v>
      </c>
      <c r="U143" s="25">
        <v>0</v>
      </c>
      <c r="V143" s="25">
        <v>0</v>
      </c>
      <c r="W143" s="25">
        <v>3658985</v>
      </c>
      <c r="X143" s="25">
        <v>0.83866823293586501</v>
      </c>
      <c r="Y143" s="25">
        <v>3658985</v>
      </c>
      <c r="Z143" s="25">
        <v>0.83866823293586501</v>
      </c>
      <c r="AA143" s="25">
        <v>3658985</v>
      </c>
      <c r="AB143" s="25">
        <v>0.83866823293586501</v>
      </c>
      <c r="AC143" s="25">
        <v>0</v>
      </c>
      <c r="AD143" s="25">
        <v>0</v>
      </c>
      <c r="AE143" s="25">
        <v>0</v>
      </c>
    </row>
    <row r="144" spans="1:31" x14ac:dyDescent="0.2">
      <c r="A144" s="38" t="s">
        <v>261</v>
      </c>
      <c r="B144" s="104" t="s">
        <v>128</v>
      </c>
      <c r="C144" s="25">
        <v>370698223</v>
      </c>
      <c r="D144" s="25">
        <v>0</v>
      </c>
      <c r="E144" s="25">
        <v>17602863</v>
      </c>
      <c r="F144" s="25">
        <v>24226427</v>
      </c>
      <c r="G144" s="25">
        <v>33332314</v>
      </c>
      <c r="H144" s="25">
        <v>343989473</v>
      </c>
      <c r="I144" s="25">
        <v>343989473</v>
      </c>
      <c r="J144" s="25">
        <v>343989473</v>
      </c>
      <c r="K144" s="25">
        <v>343200288</v>
      </c>
      <c r="L144" s="25">
        <v>343200288</v>
      </c>
      <c r="M144" s="25">
        <v>343200288</v>
      </c>
      <c r="N144" s="25">
        <v>343200288</v>
      </c>
      <c r="O144" s="25">
        <v>343200288</v>
      </c>
      <c r="P144" s="25">
        <v>343200288</v>
      </c>
      <c r="Q144" s="25">
        <v>343200288</v>
      </c>
      <c r="R144" s="25">
        <v>343200288</v>
      </c>
      <c r="S144" s="25">
        <v>0</v>
      </c>
      <c r="T144" s="25">
        <v>0</v>
      </c>
      <c r="U144" s="25">
        <v>0</v>
      </c>
      <c r="V144" s="25">
        <v>0</v>
      </c>
      <c r="W144" s="25">
        <v>789185</v>
      </c>
      <c r="X144" s="25">
        <v>0.22942126487690501</v>
      </c>
      <c r="Y144" s="25">
        <v>789185</v>
      </c>
      <c r="Z144" s="25">
        <v>0.22942126487690501</v>
      </c>
      <c r="AA144" s="25">
        <v>789185</v>
      </c>
      <c r="AB144" s="25">
        <v>0.22942126487690501</v>
      </c>
      <c r="AC144" s="25">
        <v>0</v>
      </c>
      <c r="AD144" s="25">
        <v>0</v>
      </c>
      <c r="AE144" s="25">
        <v>0</v>
      </c>
    </row>
    <row r="145" spans="1:31" x14ac:dyDescent="0.2">
      <c r="A145" s="38" t="s">
        <v>262</v>
      </c>
      <c r="B145" s="104" t="s">
        <v>130</v>
      </c>
      <c r="C145" s="25">
        <v>258843780</v>
      </c>
      <c r="D145" s="25">
        <v>0</v>
      </c>
      <c r="E145" s="25">
        <v>0</v>
      </c>
      <c r="F145" s="25">
        <v>20926427</v>
      </c>
      <c r="G145" s="25">
        <v>0</v>
      </c>
      <c r="H145" s="25">
        <v>279770207</v>
      </c>
      <c r="I145" s="25">
        <v>279770207</v>
      </c>
      <c r="J145" s="25">
        <v>279770207</v>
      </c>
      <c r="K145" s="25">
        <v>279770207</v>
      </c>
      <c r="L145" s="25">
        <v>279770207</v>
      </c>
      <c r="M145" s="25">
        <v>279770207</v>
      </c>
      <c r="N145" s="25">
        <v>279770207</v>
      </c>
      <c r="O145" s="25">
        <v>279770207</v>
      </c>
      <c r="P145" s="25">
        <v>279770207</v>
      </c>
      <c r="Q145" s="25">
        <v>279770207</v>
      </c>
      <c r="R145" s="25">
        <v>279770207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</row>
    <row r="146" spans="1:31" x14ac:dyDescent="0.2">
      <c r="A146" s="38" t="s">
        <v>263</v>
      </c>
      <c r="B146" s="104" t="s">
        <v>74</v>
      </c>
      <c r="C146" s="25">
        <v>258843780</v>
      </c>
      <c r="D146" s="25">
        <v>0</v>
      </c>
      <c r="E146" s="25">
        <v>0</v>
      </c>
      <c r="F146" s="25">
        <v>20926427</v>
      </c>
      <c r="G146" s="25">
        <v>0</v>
      </c>
      <c r="H146" s="25">
        <v>279770207</v>
      </c>
      <c r="I146" s="25">
        <v>279770207</v>
      </c>
      <c r="J146" s="25">
        <v>279770207</v>
      </c>
      <c r="K146" s="25">
        <v>279770207</v>
      </c>
      <c r="L146" s="25">
        <v>279770207</v>
      </c>
      <c r="M146" s="25">
        <v>279770207</v>
      </c>
      <c r="N146" s="25">
        <v>279770207</v>
      </c>
      <c r="O146" s="25">
        <v>279770207</v>
      </c>
      <c r="P146" s="25">
        <v>279770207</v>
      </c>
      <c r="Q146" s="25">
        <v>279770207</v>
      </c>
      <c r="R146" s="25">
        <v>279770207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</row>
    <row r="147" spans="1:31" x14ac:dyDescent="0.2">
      <c r="A147" s="38" t="s">
        <v>264</v>
      </c>
      <c r="B147" s="104" t="s">
        <v>142</v>
      </c>
      <c r="C147" s="25">
        <v>25655798</v>
      </c>
      <c r="D147" s="25">
        <v>0</v>
      </c>
      <c r="E147" s="25">
        <v>1953783</v>
      </c>
      <c r="F147" s="25">
        <v>3000000</v>
      </c>
      <c r="G147" s="25">
        <v>297436</v>
      </c>
      <c r="H147" s="25">
        <v>26404579</v>
      </c>
      <c r="I147" s="25">
        <v>26404579</v>
      </c>
      <c r="J147" s="25">
        <v>26404579</v>
      </c>
      <c r="K147" s="25">
        <v>26404579</v>
      </c>
      <c r="L147" s="25">
        <v>26404579</v>
      </c>
      <c r="M147" s="25">
        <v>26404579</v>
      </c>
      <c r="N147" s="25">
        <v>26404579</v>
      </c>
      <c r="O147" s="25">
        <v>26404579</v>
      </c>
      <c r="P147" s="25">
        <v>26404579</v>
      </c>
      <c r="Q147" s="25">
        <v>26404579</v>
      </c>
      <c r="R147" s="25">
        <v>26404579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</row>
    <row r="148" spans="1:31" x14ac:dyDescent="0.2">
      <c r="A148" s="38" t="s">
        <v>265</v>
      </c>
      <c r="B148" s="104" t="s">
        <v>74</v>
      </c>
      <c r="C148" s="25">
        <v>25655798</v>
      </c>
      <c r="D148" s="25">
        <v>0</v>
      </c>
      <c r="E148" s="25">
        <v>1953783</v>
      </c>
      <c r="F148" s="25">
        <v>3000000</v>
      </c>
      <c r="G148" s="25">
        <v>297436</v>
      </c>
      <c r="H148" s="25">
        <v>26404579</v>
      </c>
      <c r="I148" s="25">
        <v>26404579</v>
      </c>
      <c r="J148" s="25">
        <v>26404579</v>
      </c>
      <c r="K148" s="25">
        <v>26404579</v>
      </c>
      <c r="L148" s="25">
        <v>26404579</v>
      </c>
      <c r="M148" s="25">
        <v>26404579</v>
      </c>
      <c r="N148" s="25">
        <v>26404579</v>
      </c>
      <c r="O148" s="25">
        <v>26404579</v>
      </c>
      <c r="P148" s="25">
        <v>26404579</v>
      </c>
      <c r="Q148" s="25">
        <v>26404579</v>
      </c>
      <c r="R148" s="25">
        <v>26404579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</row>
    <row r="149" spans="1:31" x14ac:dyDescent="0.2">
      <c r="A149" s="38" t="s">
        <v>266</v>
      </c>
      <c r="B149" s="104" t="s">
        <v>145</v>
      </c>
      <c r="C149" s="25">
        <v>10000000</v>
      </c>
      <c r="D149" s="25">
        <v>0</v>
      </c>
      <c r="E149" s="25">
        <v>2900000</v>
      </c>
      <c r="F149" s="25">
        <v>0</v>
      </c>
      <c r="G149" s="25">
        <v>7100000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</row>
    <row r="150" spans="1:31" x14ac:dyDescent="0.2">
      <c r="A150" s="38" t="s">
        <v>267</v>
      </c>
      <c r="B150" s="104" t="s">
        <v>74</v>
      </c>
      <c r="C150" s="25">
        <v>10000000</v>
      </c>
      <c r="D150" s="25">
        <v>0</v>
      </c>
      <c r="E150" s="25">
        <v>2900000</v>
      </c>
      <c r="F150" s="25">
        <v>0</v>
      </c>
      <c r="G150" s="25">
        <v>7100000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</row>
    <row r="151" spans="1:31" x14ac:dyDescent="0.2">
      <c r="A151" s="38" t="s">
        <v>268</v>
      </c>
      <c r="B151" s="104" t="s">
        <v>151</v>
      </c>
      <c r="C151" s="25">
        <v>2510075</v>
      </c>
      <c r="D151" s="25">
        <v>0</v>
      </c>
      <c r="E151" s="25">
        <v>0</v>
      </c>
      <c r="F151" s="25">
        <v>0</v>
      </c>
      <c r="G151" s="25">
        <v>1210327</v>
      </c>
      <c r="H151" s="25">
        <v>1299748</v>
      </c>
      <c r="I151" s="25">
        <v>1299748</v>
      </c>
      <c r="J151" s="25">
        <v>1299748</v>
      </c>
      <c r="K151" s="25">
        <v>1299748</v>
      </c>
      <c r="L151" s="25">
        <v>1299748</v>
      </c>
      <c r="M151" s="25">
        <v>1299748</v>
      </c>
      <c r="N151" s="25">
        <v>1299748</v>
      </c>
      <c r="O151" s="25">
        <v>1299748</v>
      </c>
      <c r="P151" s="25">
        <v>1299748</v>
      </c>
      <c r="Q151" s="25">
        <v>1299748</v>
      </c>
      <c r="R151" s="25">
        <v>1299748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</row>
    <row r="152" spans="1:31" x14ac:dyDescent="0.2">
      <c r="A152" s="38" t="s">
        <v>269</v>
      </c>
      <c r="B152" s="104" t="s">
        <v>74</v>
      </c>
      <c r="C152" s="25">
        <v>2510075</v>
      </c>
      <c r="D152" s="25">
        <v>0</v>
      </c>
      <c r="E152" s="25">
        <v>0</v>
      </c>
      <c r="F152" s="25">
        <v>0</v>
      </c>
      <c r="G152" s="25">
        <v>1210327</v>
      </c>
      <c r="H152" s="25">
        <v>1299748</v>
      </c>
      <c r="I152" s="25">
        <v>1299748</v>
      </c>
      <c r="J152" s="25">
        <v>1299748</v>
      </c>
      <c r="K152" s="25">
        <v>1299748</v>
      </c>
      <c r="L152" s="25">
        <v>1299748</v>
      </c>
      <c r="M152" s="25">
        <v>1299748</v>
      </c>
      <c r="N152" s="25">
        <v>1299748</v>
      </c>
      <c r="O152" s="25">
        <v>1299748</v>
      </c>
      <c r="P152" s="25">
        <v>1299748</v>
      </c>
      <c r="Q152" s="25">
        <v>1299748</v>
      </c>
      <c r="R152" s="25">
        <v>1299748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</row>
    <row r="153" spans="1:31" x14ac:dyDescent="0.2">
      <c r="A153" s="38" t="s">
        <v>270</v>
      </c>
      <c r="B153" s="104" t="s">
        <v>154</v>
      </c>
      <c r="C153" s="25">
        <v>1000000</v>
      </c>
      <c r="D153" s="25">
        <v>0</v>
      </c>
      <c r="E153" s="25">
        <v>1000000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</row>
    <row r="154" spans="1:31" x14ac:dyDescent="0.2">
      <c r="A154" s="38" t="s">
        <v>271</v>
      </c>
      <c r="B154" s="104" t="s">
        <v>74</v>
      </c>
      <c r="C154" s="25">
        <v>1000000</v>
      </c>
      <c r="D154" s="25">
        <v>0</v>
      </c>
      <c r="E154" s="25">
        <v>1000000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</row>
    <row r="155" spans="1:31" x14ac:dyDescent="0.2">
      <c r="A155" s="38" t="s">
        <v>272</v>
      </c>
      <c r="B155" s="104" t="s">
        <v>157</v>
      </c>
      <c r="C155" s="25">
        <v>12314783</v>
      </c>
      <c r="D155" s="25">
        <v>0</v>
      </c>
      <c r="E155" s="25">
        <v>4505585</v>
      </c>
      <c r="F155" s="25">
        <v>300000</v>
      </c>
      <c r="G155" s="25">
        <v>0</v>
      </c>
      <c r="H155" s="25">
        <v>8109198</v>
      </c>
      <c r="I155" s="25">
        <v>8109198</v>
      </c>
      <c r="J155" s="25">
        <v>8109198</v>
      </c>
      <c r="K155" s="25">
        <v>7933244</v>
      </c>
      <c r="L155" s="25">
        <v>7933244</v>
      </c>
      <c r="M155" s="25">
        <v>7933244</v>
      </c>
      <c r="N155" s="25">
        <v>7933244</v>
      </c>
      <c r="O155" s="25">
        <v>7933244</v>
      </c>
      <c r="P155" s="25">
        <v>7933244</v>
      </c>
      <c r="Q155" s="25">
        <v>7933244</v>
      </c>
      <c r="R155" s="25">
        <v>7933244</v>
      </c>
      <c r="S155" s="25">
        <v>0</v>
      </c>
      <c r="T155" s="25">
        <v>0</v>
      </c>
      <c r="U155" s="25">
        <v>0</v>
      </c>
      <c r="V155" s="25">
        <v>0</v>
      </c>
      <c r="W155" s="25">
        <v>175954</v>
      </c>
      <c r="X155" s="25">
        <v>2.16980766778663</v>
      </c>
      <c r="Y155" s="25">
        <v>175954</v>
      </c>
      <c r="Z155" s="25">
        <v>2.16980766778663</v>
      </c>
      <c r="AA155" s="25">
        <v>175954</v>
      </c>
      <c r="AB155" s="25">
        <v>2.16980766778663</v>
      </c>
      <c r="AC155" s="25">
        <v>0</v>
      </c>
      <c r="AD155" s="25">
        <v>0</v>
      </c>
      <c r="AE155" s="25">
        <v>0</v>
      </c>
    </row>
    <row r="156" spans="1:31" x14ac:dyDescent="0.2">
      <c r="A156" s="38" t="s">
        <v>273</v>
      </c>
      <c r="B156" s="104" t="s">
        <v>74</v>
      </c>
      <c r="C156" s="25">
        <v>12314783</v>
      </c>
      <c r="D156" s="25">
        <v>0</v>
      </c>
      <c r="E156" s="25">
        <v>4505585</v>
      </c>
      <c r="F156" s="25">
        <v>300000</v>
      </c>
      <c r="G156" s="25">
        <v>0</v>
      </c>
      <c r="H156" s="25">
        <v>8109198</v>
      </c>
      <c r="I156" s="25">
        <v>8109198</v>
      </c>
      <c r="J156" s="25">
        <v>8109198</v>
      </c>
      <c r="K156" s="25">
        <v>7933244</v>
      </c>
      <c r="L156" s="25">
        <v>7933244</v>
      </c>
      <c r="M156" s="25">
        <v>7933244</v>
      </c>
      <c r="N156" s="25">
        <v>7933244</v>
      </c>
      <c r="O156" s="25">
        <v>7933244</v>
      </c>
      <c r="P156" s="25">
        <v>7933244</v>
      </c>
      <c r="Q156" s="25">
        <v>7933244</v>
      </c>
      <c r="R156" s="25">
        <v>7933244</v>
      </c>
      <c r="S156" s="25">
        <v>0</v>
      </c>
      <c r="T156" s="25">
        <v>0</v>
      </c>
      <c r="U156" s="25">
        <v>0</v>
      </c>
      <c r="V156" s="25">
        <v>0</v>
      </c>
      <c r="W156" s="25">
        <v>175954</v>
      </c>
      <c r="X156" s="25">
        <v>2.16980766778663</v>
      </c>
      <c r="Y156" s="25">
        <v>175954</v>
      </c>
      <c r="Z156" s="25">
        <v>2.16980766778663</v>
      </c>
      <c r="AA156" s="25">
        <v>175954</v>
      </c>
      <c r="AB156" s="25">
        <v>2.16980766778663</v>
      </c>
      <c r="AC156" s="25">
        <v>0</v>
      </c>
      <c r="AD156" s="25">
        <v>0</v>
      </c>
      <c r="AE156" s="25">
        <v>0</v>
      </c>
    </row>
    <row r="157" spans="1:31" x14ac:dyDescent="0.2">
      <c r="A157" s="38" t="s">
        <v>274</v>
      </c>
      <c r="B157" s="104" t="s">
        <v>172</v>
      </c>
      <c r="C157" s="25">
        <v>1531620</v>
      </c>
      <c r="D157" s="25">
        <v>0</v>
      </c>
      <c r="E157" s="25">
        <v>0</v>
      </c>
      <c r="F157" s="25">
        <v>0</v>
      </c>
      <c r="G157" s="25">
        <v>288073</v>
      </c>
      <c r="H157" s="25">
        <v>1243547</v>
      </c>
      <c r="I157" s="25">
        <v>1243547</v>
      </c>
      <c r="J157" s="25">
        <v>1243547</v>
      </c>
      <c r="K157" s="25">
        <v>1029779</v>
      </c>
      <c r="L157" s="25">
        <v>1029779</v>
      </c>
      <c r="M157" s="25">
        <v>1029779</v>
      </c>
      <c r="N157" s="25">
        <v>1029779</v>
      </c>
      <c r="O157" s="25">
        <v>1029779</v>
      </c>
      <c r="P157" s="25">
        <v>1029779</v>
      </c>
      <c r="Q157" s="25">
        <v>1029779</v>
      </c>
      <c r="R157" s="25">
        <v>1029779</v>
      </c>
      <c r="S157" s="25">
        <v>0</v>
      </c>
      <c r="T157" s="25">
        <v>0</v>
      </c>
      <c r="U157" s="25">
        <v>0</v>
      </c>
      <c r="V157" s="25">
        <v>0</v>
      </c>
      <c r="W157" s="25">
        <v>213768</v>
      </c>
      <c r="X157" s="25">
        <v>17.190182598647301</v>
      </c>
      <c r="Y157" s="25">
        <v>213768</v>
      </c>
      <c r="Z157" s="25">
        <v>17.190182598647301</v>
      </c>
      <c r="AA157" s="25">
        <v>213768</v>
      </c>
      <c r="AB157" s="25">
        <v>17.190182598647301</v>
      </c>
      <c r="AC157" s="25">
        <v>0</v>
      </c>
      <c r="AD157" s="25">
        <v>0</v>
      </c>
      <c r="AE157" s="25">
        <v>0</v>
      </c>
    </row>
    <row r="158" spans="1:31" x14ac:dyDescent="0.2">
      <c r="A158" s="38" t="s">
        <v>275</v>
      </c>
      <c r="B158" s="104" t="s">
        <v>74</v>
      </c>
      <c r="C158" s="25">
        <v>1531620</v>
      </c>
      <c r="D158" s="25">
        <v>0</v>
      </c>
      <c r="E158" s="25">
        <v>0</v>
      </c>
      <c r="F158" s="25">
        <v>0</v>
      </c>
      <c r="G158" s="25">
        <v>288073</v>
      </c>
      <c r="H158" s="25">
        <v>1243547</v>
      </c>
      <c r="I158" s="25">
        <v>1243547</v>
      </c>
      <c r="J158" s="25">
        <v>1243547</v>
      </c>
      <c r="K158" s="25">
        <v>1029779</v>
      </c>
      <c r="L158" s="25">
        <v>1029779</v>
      </c>
      <c r="M158" s="25">
        <v>1029779</v>
      </c>
      <c r="N158" s="25">
        <v>1029779</v>
      </c>
      <c r="O158" s="25">
        <v>1029779</v>
      </c>
      <c r="P158" s="25">
        <v>1029779</v>
      </c>
      <c r="Q158" s="25">
        <v>1029779</v>
      </c>
      <c r="R158" s="25">
        <v>1029779</v>
      </c>
      <c r="S158" s="25">
        <v>0</v>
      </c>
      <c r="T158" s="25">
        <v>0</v>
      </c>
      <c r="U158" s="25">
        <v>0</v>
      </c>
      <c r="V158" s="25">
        <v>0</v>
      </c>
      <c r="W158" s="25">
        <v>213768</v>
      </c>
      <c r="X158" s="25">
        <v>17.190182598647301</v>
      </c>
      <c r="Y158" s="25">
        <v>213768</v>
      </c>
      <c r="Z158" s="25">
        <v>17.190182598647301</v>
      </c>
      <c r="AA158" s="25">
        <v>213768</v>
      </c>
      <c r="AB158" s="25">
        <v>17.190182598647301</v>
      </c>
      <c r="AC158" s="25">
        <v>0</v>
      </c>
      <c r="AD158" s="25">
        <v>0</v>
      </c>
      <c r="AE158" s="25">
        <v>0</v>
      </c>
    </row>
    <row r="159" spans="1:31" x14ac:dyDescent="0.2">
      <c r="A159" s="38" t="s">
        <v>276</v>
      </c>
      <c r="B159" s="104" t="s">
        <v>175</v>
      </c>
      <c r="C159" s="25">
        <v>18061682</v>
      </c>
      <c r="D159" s="25">
        <v>0</v>
      </c>
      <c r="E159" s="25">
        <v>0</v>
      </c>
      <c r="F159" s="25">
        <v>0</v>
      </c>
      <c r="G159" s="25">
        <v>6244422</v>
      </c>
      <c r="H159" s="25">
        <v>11817260</v>
      </c>
      <c r="I159" s="25">
        <v>11817260</v>
      </c>
      <c r="J159" s="25">
        <v>11817260</v>
      </c>
      <c r="K159" s="25">
        <v>11778782</v>
      </c>
      <c r="L159" s="25">
        <v>11778782</v>
      </c>
      <c r="M159" s="25">
        <v>11778782</v>
      </c>
      <c r="N159" s="25">
        <v>11778782</v>
      </c>
      <c r="O159" s="25">
        <v>11778782</v>
      </c>
      <c r="P159" s="25">
        <v>11778782</v>
      </c>
      <c r="Q159" s="25">
        <v>11778782</v>
      </c>
      <c r="R159" s="25">
        <v>11778782</v>
      </c>
      <c r="S159" s="25">
        <v>0</v>
      </c>
      <c r="T159" s="25">
        <v>0</v>
      </c>
      <c r="U159" s="25">
        <v>0</v>
      </c>
      <c r="V159" s="25">
        <v>0</v>
      </c>
      <c r="W159" s="25">
        <v>38478</v>
      </c>
      <c r="X159" s="25">
        <v>0.32560847438407903</v>
      </c>
      <c r="Y159" s="25">
        <v>38478</v>
      </c>
      <c r="Z159" s="25">
        <v>0.32560847438407903</v>
      </c>
      <c r="AA159" s="25">
        <v>38478</v>
      </c>
      <c r="AB159" s="25">
        <v>0.32560847438407903</v>
      </c>
      <c r="AC159" s="25">
        <v>0</v>
      </c>
      <c r="AD159" s="25">
        <v>0</v>
      </c>
      <c r="AE159" s="25">
        <v>0</v>
      </c>
    </row>
    <row r="160" spans="1:31" x14ac:dyDescent="0.2">
      <c r="A160" s="38" t="s">
        <v>277</v>
      </c>
      <c r="B160" s="104" t="s">
        <v>74</v>
      </c>
      <c r="C160" s="25">
        <v>18061682</v>
      </c>
      <c r="D160" s="25">
        <v>0</v>
      </c>
      <c r="E160" s="25">
        <v>0</v>
      </c>
      <c r="F160" s="25">
        <v>0</v>
      </c>
      <c r="G160" s="25">
        <v>6244422</v>
      </c>
      <c r="H160" s="25">
        <v>11817260</v>
      </c>
      <c r="I160" s="25">
        <v>11817260</v>
      </c>
      <c r="J160" s="25">
        <v>11817260</v>
      </c>
      <c r="K160" s="25">
        <v>11778782</v>
      </c>
      <c r="L160" s="25">
        <v>11778782</v>
      </c>
      <c r="M160" s="25">
        <v>11778782</v>
      </c>
      <c r="N160" s="25">
        <v>11778782</v>
      </c>
      <c r="O160" s="25">
        <v>11778782</v>
      </c>
      <c r="P160" s="25">
        <v>11778782</v>
      </c>
      <c r="Q160" s="25">
        <v>11778782</v>
      </c>
      <c r="R160" s="25">
        <v>11778782</v>
      </c>
      <c r="S160" s="25">
        <v>0</v>
      </c>
      <c r="T160" s="25">
        <v>0</v>
      </c>
      <c r="U160" s="25">
        <v>0</v>
      </c>
      <c r="V160" s="25">
        <v>0</v>
      </c>
      <c r="W160" s="25">
        <v>38478</v>
      </c>
      <c r="X160" s="25">
        <v>0.32560847438407903</v>
      </c>
      <c r="Y160" s="25">
        <v>38478</v>
      </c>
      <c r="Z160" s="25">
        <v>0.32560847438407903</v>
      </c>
      <c r="AA160" s="25">
        <v>38478</v>
      </c>
      <c r="AB160" s="25">
        <v>0.32560847438407903</v>
      </c>
      <c r="AC160" s="25">
        <v>0</v>
      </c>
      <c r="AD160" s="25">
        <v>0</v>
      </c>
      <c r="AE160" s="25">
        <v>0</v>
      </c>
    </row>
    <row r="161" spans="1:31" x14ac:dyDescent="0.2">
      <c r="A161" s="38" t="s">
        <v>278</v>
      </c>
      <c r="B161" s="104" t="s">
        <v>181</v>
      </c>
      <c r="C161" s="25">
        <v>11822192</v>
      </c>
      <c r="D161" s="25">
        <v>0</v>
      </c>
      <c r="E161" s="25">
        <v>1244588</v>
      </c>
      <c r="F161" s="25">
        <v>0</v>
      </c>
      <c r="G161" s="25">
        <v>1000000</v>
      </c>
      <c r="H161" s="25">
        <v>9577604</v>
      </c>
      <c r="I161" s="25">
        <v>9577604</v>
      </c>
      <c r="J161" s="25">
        <v>9577604</v>
      </c>
      <c r="K161" s="25">
        <v>9577604</v>
      </c>
      <c r="L161" s="25">
        <v>9577604</v>
      </c>
      <c r="M161" s="25">
        <v>9577604</v>
      </c>
      <c r="N161" s="25">
        <v>9577604</v>
      </c>
      <c r="O161" s="25">
        <v>9577604</v>
      </c>
      <c r="P161" s="25">
        <v>9577604</v>
      </c>
      <c r="Q161" s="25">
        <v>9577604</v>
      </c>
      <c r="R161" s="25">
        <v>9577604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</row>
    <row r="162" spans="1:31" x14ac:dyDescent="0.2">
      <c r="A162" s="38" t="s">
        <v>279</v>
      </c>
      <c r="B162" s="104" t="s">
        <v>74</v>
      </c>
      <c r="C162" s="25">
        <v>11822192</v>
      </c>
      <c r="D162" s="25">
        <v>0</v>
      </c>
      <c r="E162" s="25">
        <v>1244588</v>
      </c>
      <c r="F162" s="25">
        <v>0</v>
      </c>
      <c r="G162" s="25">
        <v>1000000</v>
      </c>
      <c r="H162" s="25">
        <v>9577604</v>
      </c>
      <c r="I162" s="25">
        <v>9577604</v>
      </c>
      <c r="J162" s="25">
        <v>9577604</v>
      </c>
      <c r="K162" s="25">
        <v>9577604</v>
      </c>
      <c r="L162" s="25">
        <v>9577604</v>
      </c>
      <c r="M162" s="25">
        <v>9577604</v>
      </c>
      <c r="N162" s="25">
        <v>9577604</v>
      </c>
      <c r="O162" s="25">
        <v>9577604</v>
      </c>
      <c r="P162" s="25">
        <v>9577604</v>
      </c>
      <c r="Q162" s="25">
        <v>9577604</v>
      </c>
      <c r="R162" s="25">
        <v>9577604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</row>
    <row r="163" spans="1:31" x14ac:dyDescent="0.2">
      <c r="A163" s="38" t="s">
        <v>280</v>
      </c>
      <c r="B163" s="104" t="s">
        <v>184</v>
      </c>
      <c r="C163" s="25">
        <v>8041005</v>
      </c>
      <c r="D163" s="25">
        <v>0</v>
      </c>
      <c r="E163" s="25">
        <v>598175</v>
      </c>
      <c r="F163" s="25">
        <v>0</v>
      </c>
      <c r="G163" s="25">
        <v>1675500</v>
      </c>
      <c r="H163" s="25">
        <v>5767330</v>
      </c>
      <c r="I163" s="25">
        <v>5767330</v>
      </c>
      <c r="J163" s="25">
        <v>5767330</v>
      </c>
      <c r="K163" s="25">
        <v>5406345</v>
      </c>
      <c r="L163" s="25">
        <v>5406345</v>
      </c>
      <c r="M163" s="25">
        <v>5406345</v>
      </c>
      <c r="N163" s="25">
        <v>5406345</v>
      </c>
      <c r="O163" s="25">
        <v>5406345</v>
      </c>
      <c r="P163" s="25">
        <v>5406345</v>
      </c>
      <c r="Q163" s="25">
        <v>5406345</v>
      </c>
      <c r="R163" s="25">
        <v>5406345</v>
      </c>
      <c r="S163" s="25">
        <v>0</v>
      </c>
      <c r="T163" s="25">
        <v>0</v>
      </c>
      <c r="U163" s="25">
        <v>0</v>
      </c>
      <c r="V163" s="25">
        <v>0</v>
      </c>
      <c r="W163" s="25">
        <v>360985</v>
      </c>
      <c r="X163" s="25">
        <v>6.2591355098459793</v>
      </c>
      <c r="Y163" s="25">
        <v>360985</v>
      </c>
      <c r="Z163" s="25">
        <v>6.2591355098459793</v>
      </c>
      <c r="AA163" s="25">
        <v>360985</v>
      </c>
      <c r="AB163" s="25">
        <v>6.2591355098459793</v>
      </c>
      <c r="AC163" s="25">
        <v>0</v>
      </c>
      <c r="AD163" s="25">
        <v>0</v>
      </c>
      <c r="AE163" s="25">
        <v>0</v>
      </c>
    </row>
    <row r="164" spans="1:31" x14ac:dyDescent="0.2">
      <c r="A164" s="38" t="s">
        <v>281</v>
      </c>
      <c r="B164" s="104" t="s">
        <v>74</v>
      </c>
      <c r="C164" s="25">
        <v>8041005</v>
      </c>
      <c r="D164" s="25">
        <v>0</v>
      </c>
      <c r="E164" s="25">
        <v>598175</v>
      </c>
      <c r="F164" s="25">
        <v>0</v>
      </c>
      <c r="G164" s="25">
        <v>1675500</v>
      </c>
      <c r="H164" s="25">
        <v>5767330</v>
      </c>
      <c r="I164" s="25">
        <v>5767330</v>
      </c>
      <c r="J164" s="25">
        <v>5767330</v>
      </c>
      <c r="K164" s="25">
        <v>5406345</v>
      </c>
      <c r="L164" s="25">
        <v>5406345</v>
      </c>
      <c r="M164" s="25">
        <v>5406345</v>
      </c>
      <c r="N164" s="25">
        <v>5406345</v>
      </c>
      <c r="O164" s="25">
        <v>5406345</v>
      </c>
      <c r="P164" s="25">
        <v>5406345</v>
      </c>
      <c r="Q164" s="25">
        <v>5406345</v>
      </c>
      <c r="R164" s="25">
        <v>5406345</v>
      </c>
      <c r="S164" s="25">
        <v>0</v>
      </c>
      <c r="T164" s="25">
        <v>0</v>
      </c>
      <c r="U164" s="25">
        <v>0</v>
      </c>
      <c r="V164" s="25">
        <v>0</v>
      </c>
      <c r="W164" s="25">
        <v>360985</v>
      </c>
      <c r="X164" s="25">
        <v>6.2591355098459793</v>
      </c>
      <c r="Y164" s="25">
        <v>360985</v>
      </c>
      <c r="Z164" s="25">
        <v>6.2591355098459793</v>
      </c>
      <c r="AA164" s="25">
        <v>360985</v>
      </c>
      <c r="AB164" s="25">
        <v>6.2591355098459793</v>
      </c>
      <c r="AC164" s="25">
        <v>0</v>
      </c>
      <c r="AD164" s="25">
        <v>0</v>
      </c>
      <c r="AE164" s="25">
        <v>0</v>
      </c>
    </row>
    <row r="165" spans="1:31" x14ac:dyDescent="0.2">
      <c r="A165" s="38" t="s">
        <v>282</v>
      </c>
      <c r="B165" s="104" t="s">
        <v>187</v>
      </c>
      <c r="C165" s="25">
        <v>20917288</v>
      </c>
      <c r="D165" s="25">
        <v>0</v>
      </c>
      <c r="E165" s="25">
        <v>5400732</v>
      </c>
      <c r="F165" s="25">
        <v>0</v>
      </c>
      <c r="G165" s="25">
        <v>15516556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</row>
    <row r="166" spans="1:31" x14ac:dyDescent="0.2">
      <c r="A166" s="38" t="s">
        <v>283</v>
      </c>
      <c r="B166" s="104" t="s">
        <v>74</v>
      </c>
      <c r="C166" s="25">
        <v>20917288</v>
      </c>
      <c r="D166" s="25">
        <v>0</v>
      </c>
      <c r="E166" s="25">
        <v>5400732</v>
      </c>
      <c r="F166" s="25">
        <v>0</v>
      </c>
      <c r="G166" s="25">
        <v>15516556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</row>
    <row r="167" spans="1:31" ht="25.5" x14ac:dyDescent="0.2">
      <c r="A167" s="38" t="s">
        <v>284</v>
      </c>
      <c r="B167" s="104" t="s">
        <v>199</v>
      </c>
      <c r="C167" s="25">
        <v>59901446</v>
      </c>
      <c r="D167" s="25">
        <v>0</v>
      </c>
      <c r="E167" s="25">
        <v>476051</v>
      </c>
      <c r="F167" s="25">
        <v>3257487</v>
      </c>
      <c r="G167" s="25">
        <v>0</v>
      </c>
      <c r="H167" s="25">
        <v>62682882</v>
      </c>
      <c r="I167" s="25">
        <v>62682882</v>
      </c>
      <c r="J167" s="25">
        <v>62682882</v>
      </c>
      <c r="K167" s="25">
        <v>62682882</v>
      </c>
      <c r="L167" s="25">
        <v>62682882</v>
      </c>
      <c r="M167" s="25">
        <v>62682882</v>
      </c>
      <c r="N167" s="25">
        <v>62682882</v>
      </c>
      <c r="O167" s="25">
        <v>62682882</v>
      </c>
      <c r="P167" s="25">
        <v>62682882</v>
      </c>
      <c r="Q167" s="25">
        <v>62682882</v>
      </c>
      <c r="R167" s="25">
        <v>62682882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</row>
    <row r="168" spans="1:31" x14ac:dyDescent="0.2">
      <c r="A168" s="38" t="s">
        <v>285</v>
      </c>
      <c r="B168" s="104" t="s">
        <v>201</v>
      </c>
      <c r="C168" s="25">
        <v>34193575</v>
      </c>
      <c r="D168" s="25">
        <v>0</v>
      </c>
      <c r="E168" s="25">
        <v>5200</v>
      </c>
      <c r="F168" s="25">
        <v>1626900</v>
      </c>
      <c r="G168" s="25">
        <v>0</v>
      </c>
      <c r="H168" s="25">
        <v>35815275</v>
      </c>
      <c r="I168" s="25">
        <v>35815275</v>
      </c>
      <c r="J168" s="25">
        <v>35815275</v>
      </c>
      <c r="K168" s="25">
        <v>35815275</v>
      </c>
      <c r="L168" s="25">
        <v>35815275</v>
      </c>
      <c r="M168" s="25">
        <v>35815275</v>
      </c>
      <c r="N168" s="25">
        <v>35815275</v>
      </c>
      <c r="O168" s="25">
        <v>35815275</v>
      </c>
      <c r="P168" s="25">
        <v>35815275</v>
      </c>
      <c r="Q168" s="25">
        <v>35815275</v>
      </c>
      <c r="R168" s="25">
        <v>35815275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</row>
    <row r="169" spans="1:31" x14ac:dyDescent="0.2">
      <c r="A169" s="38" t="s">
        <v>286</v>
      </c>
      <c r="B169" s="104" t="s">
        <v>74</v>
      </c>
      <c r="C169" s="25">
        <v>34193575</v>
      </c>
      <c r="D169" s="25">
        <v>0</v>
      </c>
      <c r="E169" s="25">
        <v>5200</v>
      </c>
      <c r="F169" s="25">
        <v>1626900</v>
      </c>
      <c r="G169" s="25">
        <v>0</v>
      </c>
      <c r="H169" s="25">
        <v>35815275</v>
      </c>
      <c r="I169" s="25">
        <v>35815275</v>
      </c>
      <c r="J169" s="25">
        <v>35815275</v>
      </c>
      <c r="K169" s="25">
        <v>35815275</v>
      </c>
      <c r="L169" s="25">
        <v>35815275</v>
      </c>
      <c r="M169" s="25">
        <v>35815275</v>
      </c>
      <c r="N169" s="25">
        <v>35815275</v>
      </c>
      <c r="O169" s="25">
        <v>35815275</v>
      </c>
      <c r="P169" s="25">
        <v>35815275</v>
      </c>
      <c r="Q169" s="25">
        <v>35815275</v>
      </c>
      <c r="R169" s="25">
        <v>35815275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</row>
    <row r="170" spans="1:31" x14ac:dyDescent="0.2">
      <c r="A170" s="38" t="s">
        <v>287</v>
      </c>
      <c r="B170" s="104" t="s">
        <v>204</v>
      </c>
      <c r="C170" s="25">
        <v>24220450</v>
      </c>
      <c r="D170" s="25">
        <v>0</v>
      </c>
      <c r="E170" s="25">
        <v>424830</v>
      </c>
      <c r="F170" s="25">
        <v>1581987</v>
      </c>
      <c r="G170" s="25">
        <v>0</v>
      </c>
      <c r="H170" s="25">
        <v>25377607</v>
      </c>
      <c r="I170" s="25">
        <v>25377607</v>
      </c>
      <c r="J170" s="25">
        <v>25377607</v>
      </c>
      <c r="K170" s="25">
        <v>25377607</v>
      </c>
      <c r="L170" s="25">
        <v>25377607</v>
      </c>
      <c r="M170" s="25">
        <v>25377607</v>
      </c>
      <c r="N170" s="25">
        <v>25377607</v>
      </c>
      <c r="O170" s="25">
        <v>25377607</v>
      </c>
      <c r="P170" s="25">
        <v>25377607</v>
      </c>
      <c r="Q170" s="25">
        <v>25377607</v>
      </c>
      <c r="R170" s="25">
        <v>25377607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</row>
    <row r="171" spans="1:31" x14ac:dyDescent="0.2">
      <c r="A171" s="38" t="s">
        <v>288</v>
      </c>
      <c r="B171" s="104" t="s">
        <v>74</v>
      </c>
      <c r="C171" s="25">
        <v>24220450</v>
      </c>
      <c r="D171" s="25">
        <v>0</v>
      </c>
      <c r="E171" s="25">
        <v>424830</v>
      </c>
      <c r="F171" s="25">
        <v>1581987</v>
      </c>
      <c r="G171" s="25">
        <v>0</v>
      </c>
      <c r="H171" s="25">
        <v>25377607</v>
      </c>
      <c r="I171" s="25">
        <v>25377607</v>
      </c>
      <c r="J171" s="25">
        <v>25377607</v>
      </c>
      <c r="K171" s="25">
        <v>25377607</v>
      </c>
      <c r="L171" s="25">
        <v>25377607</v>
      </c>
      <c r="M171" s="25">
        <v>25377607</v>
      </c>
      <c r="N171" s="25">
        <v>25377607</v>
      </c>
      <c r="O171" s="25">
        <v>25377607</v>
      </c>
      <c r="P171" s="25">
        <v>25377607</v>
      </c>
      <c r="Q171" s="25">
        <v>25377607</v>
      </c>
      <c r="R171" s="25">
        <v>25377607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</row>
    <row r="172" spans="1:31" x14ac:dyDescent="0.2">
      <c r="A172" s="38" t="s">
        <v>289</v>
      </c>
      <c r="B172" s="104" t="s">
        <v>210</v>
      </c>
      <c r="C172" s="25">
        <v>1487421</v>
      </c>
      <c r="D172" s="25">
        <v>0</v>
      </c>
      <c r="E172" s="25">
        <v>46021</v>
      </c>
      <c r="F172" s="25">
        <v>48600</v>
      </c>
      <c r="G172" s="25">
        <v>0</v>
      </c>
      <c r="H172" s="25">
        <v>1490000</v>
      </c>
      <c r="I172" s="25">
        <v>1490000</v>
      </c>
      <c r="J172" s="25">
        <v>1490000</v>
      </c>
      <c r="K172" s="25">
        <v>1490000</v>
      </c>
      <c r="L172" s="25">
        <v>1490000</v>
      </c>
      <c r="M172" s="25">
        <v>1490000</v>
      </c>
      <c r="N172" s="25">
        <v>1490000</v>
      </c>
      <c r="O172" s="25">
        <v>1490000</v>
      </c>
      <c r="P172" s="25">
        <v>1490000</v>
      </c>
      <c r="Q172" s="25">
        <v>1490000</v>
      </c>
      <c r="R172" s="25">
        <v>1490000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</row>
    <row r="173" spans="1:31" x14ac:dyDescent="0.2">
      <c r="A173" s="38" t="s">
        <v>290</v>
      </c>
      <c r="B173" s="104" t="s">
        <v>74</v>
      </c>
      <c r="C173" s="25">
        <v>1487421</v>
      </c>
      <c r="D173" s="25">
        <v>0</v>
      </c>
      <c r="E173" s="25">
        <v>46021</v>
      </c>
      <c r="F173" s="25">
        <v>48600</v>
      </c>
      <c r="G173" s="25">
        <v>0</v>
      </c>
      <c r="H173" s="25">
        <v>1490000</v>
      </c>
      <c r="I173" s="25">
        <v>1490000</v>
      </c>
      <c r="J173" s="25">
        <v>1490000</v>
      </c>
      <c r="K173" s="25">
        <v>1490000</v>
      </c>
      <c r="L173" s="25">
        <v>1490000</v>
      </c>
      <c r="M173" s="25">
        <v>1490000</v>
      </c>
      <c r="N173" s="25">
        <v>1490000</v>
      </c>
      <c r="O173" s="25">
        <v>1490000</v>
      </c>
      <c r="P173" s="25">
        <v>1490000</v>
      </c>
      <c r="Q173" s="25">
        <v>1490000</v>
      </c>
      <c r="R173" s="25">
        <v>1490000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0</v>
      </c>
      <c r="AE173" s="25">
        <v>0</v>
      </c>
    </row>
    <row r="174" spans="1:31" ht="25.5" x14ac:dyDescent="0.2">
      <c r="A174" s="38" t="s">
        <v>291</v>
      </c>
      <c r="B174" s="104" t="s">
        <v>216</v>
      </c>
      <c r="C174" s="25">
        <v>25645182</v>
      </c>
      <c r="D174" s="25">
        <v>0</v>
      </c>
      <c r="E174" s="25">
        <v>1880782</v>
      </c>
      <c r="F174" s="25">
        <v>5848400</v>
      </c>
      <c r="G174" s="25">
        <v>0</v>
      </c>
      <c r="H174" s="25">
        <v>29612800</v>
      </c>
      <c r="I174" s="25">
        <v>29612800</v>
      </c>
      <c r="J174" s="25">
        <v>29612800</v>
      </c>
      <c r="K174" s="25">
        <v>26743000</v>
      </c>
      <c r="L174" s="25">
        <v>26743000</v>
      </c>
      <c r="M174" s="25">
        <v>26743000</v>
      </c>
      <c r="N174" s="25">
        <v>26743000</v>
      </c>
      <c r="O174" s="25">
        <v>26743000</v>
      </c>
      <c r="P174" s="25">
        <v>26743000</v>
      </c>
      <c r="Q174" s="25">
        <v>26743000</v>
      </c>
      <c r="R174" s="25">
        <v>26743000</v>
      </c>
      <c r="S174" s="25">
        <v>0</v>
      </c>
      <c r="T174" s="25">
        <v>0</v>
      </c>
      <c r="U174" s="25">
        <v>0</v>
      </c>
      <c r="V174" s="25">
        <v>0</v>
      </c>
      <c r="W174" s="25">
        <v>2869800</v>
      </c>
      <c r="X174" s="25">
        <v>9.6910795331748396</v>
      </c>
      <c r="Y174" s="25">
        <v>2869800</v>
      </c>
      <c r="Z174" s="25">
        <v>9.6910795331748396</v>
      </c>
      <c r="AA174" s="25">
        <v>2869800</v>
      </c>
      <c r="AB174" s="25">
        <v>9.6910795331748396</v>
      </c>
      <c r="AC174" s="25">
        <v>0</v>
      </c>
      <c r="AD174" s="25">
        <v>0</v>
      </c>
      <c r="AE174" s="25">
        <v>0</v>
      </c>
    </row>
    <row r="175" spans="1:31" x14ac:dyDescent="0.2">
      <c r="A175" s="38" t="s">
        <v>292</v>
      </c>
      <c r="B175" s="104" t="s">
        <v>218</v>
      </c>
      <c r="C175" s="25">
        <v>8548394</v>
      </c>
      <c r="D175" s="25">
        <v>0</v>
      </c>
      <c r="E175" s="25">
        <v>928594</v>
      </c>
      <c r="F175" s="25">
        <v>1542600</v>
      </c>
      <c r="G175" s="25">
        <v>0</v>
      </c>
      <c r="H175" s="25">
        <v>9162400</v>
      </c>
      <c r="I175" s="25">
        <v>9162400</v>
      </c>
      <c r="J175" s="25">
        <v>9162400</v>
      </c>
      <c r="K175" s="25">
        <v>8912600</v>
      </c>
      <c r="L175" s="25">
        <v>8912600</v>
      </c>
      <c r="M175" s="25">
        <v>8912600</v>
      </c>
      <c r="N175" s="25">
        <v>8912600</v>
      </c>
      <c r="O175" s="25">
        <v>8912600</v>
      </c>
      <c r="P175" s="25">
        <v>8912600</v>
      </c>
      <c r="Q175" s="25">
        <v>8912600</v>
      </c>
      <c r="R175" s="25">
        <v>8912600</v>
      </c>
      <c r="S175" s="25">
        <v>0</v>
      </c>
      <c r="T175" s="25">
        <v>0</v>
      </c>
      <c r="U175" s="25">
        <v>0</v>
      </c>
      <c r="V175" s="25">
        <v>0</v>
      </c>
      <c r="W175" s="25">
        <v>249800</v>
      </c>
      <c r="X175" s="25">
        <v>2.7263599057015599</v>
      </c>
      <c r="Y175" s="25">
        <v>249800</v>
      </c>
      <c r="Z175" s="25">
        <v>2.7263599057015599</v>
      </c>
      <c r="AA175" s="25">
        <v>249800</v>
      </c>
      <c r="AB175" s="25">
        <v>2.7263599057015599</v>
      </c>
      <c r="AC175" s="25">
        <v>0</v>
      </c>
      <c r="AD175" s="25">
        <v>0</v>
      </c>
      <c r="AE175" s="25">
        <v>0</v>
      </c>
    </row>
    <row r="176" spans="1:31" x14ac:dyDescent="0.2">
      <c r="A176" s="38" t="s">
        <v>293</v>
      </c>
      <c r="B176" s="104" t="s">
        <v>74</v>
      </c>
      <c r="C176" s="25">
        <v>8548394</v>
      </c>
      <c r="D176" s="25">
        <v>0</v>
      </c>
      <c r="E176" s="25">
        <v>928594</v>
      </c>
      <c r="F176" s="25">
        <v>1542600</v>
      </c>
      <c r="G176" s="25">
        <v>0</v>
      </c>
      <c r="H176" s="25">
        <v>9162400</v>
      </c>
      <c r="I176" s="25">
        <v>9162400</v>
      </c>
      <c r="J176" s="25">
        <v>9162400</v>
      </c>
      <c r="K176" s="25">
        <v>8912600</v>
      </c>
      <c r="L176" s="25">
        <v>8912600</v>
      </c>
      <c r="M176" s="25">
        <v>8912600</v>
      </c>
      <c r="N176" s="25">
        <v>8912600</v>
      </c>
      <c r="O176" s="25">
        <v>8912600</v>
      </c>
      <c r="P176" s="25">
        <v>8912600</v>
      </c>
      <c r="Q176" s="25">
        <v>8912600</v>
      </c>
      <c r="R176" s="25">
        <v>8912600</v>
      </c>
      <c r="S176" s="25">
        <v>0</v>
      </c>
      <c r="T176" s="25">
        <v>0</v>
      </c>
      <c r="U176" s="25">
        <v>0</v>
      </c>
      <c r="V176" s="25">
        <v>0</v>
      </c>
      <c r="W176" s="25">
        <v>249800</v>
      </c>
      <c r="X176" s="25">
        <v>2.7263599057015599</v>
      </c>
      <c r="Y176" s="25">
        <v>249800</v>
      </c>
      <c r="Z176" s="25">
        <v>2.7263599057015599</v>
      </c>
      <c r="AA176" s="25">
        <v>249800</v>
      </c>
      <c r="AB176" s="25">
        <v>2.7263599057015599</v>
      </c>
      <c r="AC176" s="25">
        <v>0</v>
      </c>
      <c r="AD176" s="25">
        <v>0</v>
      </c>
      <c r="AE176" s="25">
        <v>0</v>
      </c>
    </row>
    <row r="177" spans="1:31" x14ac:dyDescent="0.2">
      <c r="A177" s="38" t="s">
        <v>294</v>
      </c>
      <c r="B177" s="104" t="s">
        <v>221</v>
      </c>
      <c r="C177" s="25">
        <v>1424732</v>
      </c>
      <c r="D177" s="25">
        <v>0</v>
      </c>
      <c r="E177" s="25">
        <v>119932</v>
      </c>
      <c r="F177" s="25">
        <v>250000</v>
      </c>
      <c r="G177" s="25">
        <v>0</v>
      </c>
      <c r="H177" s="25">
        <v>1554800</v>
      </c>
      <c r="I177" s="25">
        <v>1554800</v>
      </c>
      <c r="J177" s="25">
        <v>1554800</v>
      </c>
      <c r="K177" s="25">
        <v>1487000</v>
      </c>
      <c r="L177" s="25">
        <v>1487000</v>
      </c>
      <c r="M177" s="25">
        <v>1487000</v>
      </c>
      <c r="N177" s="25">
        <v>1487000</v>
      </c>
      <c r="O177" s="25">
        <v>1487000</v>
      </c>
      <c r="P177" s="25">
        <v>1487000</v>
      </c>
      <c r="Q177" s="25">
        <v>1487000</v>
      </c>
      <c r="R177" s="25">
        <v>1487000</v>
      </c>
      <c r="S177" s="25">
        <v>0</v>
      </c>
      <c r="T177" s="25">
        <v>0</v>
      </c>
      <c r="U177" s="25">
        <v>0</v>
      </c>
      <c r="V177" s="25">
        <v>0</v>
      </c>
      <c r="W177" s="25">
        <v>67800</v>
      </c>
      <c r="X177" s="25">
        <v>4.3606894777463294</v>
      </c>
      <c r="Y177" s="25">
        <v>67800</v>
      </c>
      <c r="Z177" s="25">
        <v>4.3606894777463294</v>
      </c>
      <c r="AA177" s="25">
        <v>67800</v>
      </c>
      <c r="AB177" s="25">
        <v>4.3606894777463294</v>
      </c>
      <c r="AC177" s="25">
        <v>0</v>
      </c>
      <c r="AD177" s="25">
        <v>0</v>
      </c>
      <c r="AE177" s="25">
        <v>0</v>
      </c>
    </row>
    <row r="178" spans="1:31" x14ac:dyDescent="0.2">
      <c r="A178" s="38" t="s">
        <v>295</v>
      </c>
      <c r="B178" s="104" t="s">
        <v>74</v>
      </c>
      <c r="C178" s="25">
        <v>1424732</v>
      </c>
      <c r="D178" s="25">
        <v>0</v>
      </c>
      <c r="E178" s="25">
        <v>119932</v>
      </c>
      <c r="F178" s="25">
        <v>250000</v>
      </c>
      <c r="G178" s="25">
        <v>0</v>
      </c>
      <c r="H178" s="25">
        <v>1554800</v>
      </c>
      <c r="I178" s="25">
        <v>1554800</v>
      </c>
      <c r="J178" s="25">
        <v>1554800</v>
      </c>
      <c r="K178" s="25">
        <v>1487000</v>
      </c>
      <c r="L178" s="25">
        <v>1487000</v>
      </c>
      <c r="M178" s="25">
        <v>1487000</v>
      </c>
      <c r="N178" s="25">
        <v>1487000</v>
      </c>
      <c r="O178" s="25">
        <v>1487000</v>
      </c>
      <c r="P178" s="25">
        <v>1487000</v>
      </c>
      <c r="Q178" s="25">
        <v>1487000</v>
      </c>
      <c r="R178" s="25">
        <v>1487000</v>
      </c>
      <c r="S178" s="25">
        <v>0</v>
      </c>
      <c r="T178" s="25">
        <v>0</v>
      </c>
      <c r="U178" s="25">
        <v>0</v>
      </c>
      <c r="V178" s="25">
        <v>0</v>
      </c>
      <c r="W178" s="25">
        <v>67800</v>
      </c>
      <c r="X178" s="25">
        <v>4.3606894777463294</v>
      </c>
      <c r="Y178" s="25">
        <v>67800</v>
      </c>
      <c r="Z178" s="25">
        <v>4.3606894777463294</v>
      </c>
      <c r="AA178" s="25">
        <v>67800</v>
      </c>
      <c r="AB178" s="25">
        <v>4.3606894777463294</v>
      </c>
      <c r="AC178" s="25">
        <v>0</v>
      </c>
      <c r="AD178" s="25">
        <v>0</v>
      </c>
      <c r="AE178" s="25">
        <v>0</v>
      </c>
    </row>
    <row r="179" spans="1:31" x14ac:dyDescent="0.2">
      <c r="A179" s="38" t="s">
        <v>296</v>
      </c>
      <c r="B179" s="104" t="s">
        <v>224</v>
      </c>
      <c r="C179" s="25">
        <v>1424732</v>
      </c>
      <c r="D179" s="25">
        <v>0</v>
      </c>
      <c r="E179" s="25">
        <v>119632</v>
      </c>
      <c r="F179" s="25">
        <v>300000</v>
      </c>
      <c r="G179" s="25">
        <v>0</v>
      </c>
      <c r="H179" s="25">
        <v>1605100</v>
      </c>
      <c r="I179" s="25">
        <v>1605100</v>
      </c>
      <c r="J179" s="25">
        <v>1605100</v>
      </c>
      <c r="K179" s="25">
        <v>1487300</v>
      </c>
      <c r="L179" s="25">
        <v>1487300</v>
      </c>
      <c r="M179" s="25">
        <v>1487300</v>
      </c>
      <c r="N179" s="25">
        <v>1487300</v>
      </c>
      <c r="O179" s="25">
        <v>1487300</v>
      </c>
      <c r="P179" s="25">
        <v>1487300</v>
      </c>
      <c r="Q179" s="25">
        <v>1487300</v>
      </c>
      <c r="R179" s="25">
        <v>1487300</v>
      </c>
      <c r="S179" s="25">
        <v>0</v>
      </c>
      <c r="T179" s="25">
        <v>0</v>
      </c>
      <c r="U179" s="25">
        <v>0</v>
      </c>
      <c r="V179" s="25">
        <v>0</v>
      </c>
      <c r="W179" s="25">
        <v>117800</v>
      </c>
      <c r="X179" s="25">
        <v>7.3391065977197689</v>
      </c>
      <c r="Y179" s="25">
        <v>117800</v>
      </c>
      <c r="Z179" s="25">
        <v>7.3391065977197689</v>
      </c>
      <c r="AA179" s="25">
        <v>117800</v>
      </c>
      <c r="AB179" s="25">
        <v>7.3391065977197689</v>
      </c>
      <c r="AC179" s="25">
        <v>0</v>
      </c>
      <c r="AD179" s="25">
        <v>0</v>
      </c>
      <c r="AE179" s="25">
        <v>0</v>
      </c>
    </row>
    <row r="180" spans="1:31" x14ac:dyDescent="0.2">
      <c r="A180" s="38" t="s">
        <v>297</v>
      </c>
      <c r="B180" s="104" t="s">
        <v>74</v>
      </c>
      <c r="C180" s="25">
        <v>1424732</v>
      </c>
      <c r="D180" s="25">
        <v>0</v>
      </c>
      <c r="E180" s="25">
        <v>119632</v>
      </c>
      <c r="F180" s="25">
        <v>300000</v>
      </c>
      <c r="G180" s="25">
        <v>0</v>
      </c>
      <c r="H180" s="25">
        <v>1605100</v>
      </c>
      <c r="I180" s="25">
        <v>1605100</v>
      </c>
      <c r="J180" s="25">
        <v>1605100</v>
      </c>
      <c r="K180" s="25">
        <v>1487300</v>
      </c>
      <c r="L180" s="25">
        <v>1487300</v>
      </c>
      <c r="M180" s="25">
        <v>1487300</v>
      </c>
      <c r="N180" s="25">
        <v>1487300</v>
      </c>
      <c r="O180" s="25">
        <v>1487300</v>
      </c>
      <c r="P180" s="25">
        <v>1487300</v>
      </c>
      <c r="Q180" s="25">
        <v>1487300</v>
      </c>
      <c r="R180" s="25">
        <v>1487300</v>
      </c>
      <c r="S180" s="25">
        <v>0</v>
      </c>
      <c r="T180" s="25">
        <v>0</v>
      </c>
      <c r="U180" s="25">
        <v>0</v>
      </c>
      <c r="V180" s="25">
        <v>0</v>
      </c>
      <c r="W180" s="25">
        <v>117800</v>
      </c>
      <c r="X180" s="25">
        <v>7.3391065977197689</v>
      </c>
      <c r="Y180" s="25">
        <v>117800</v>
      </c>
      <c r="Z180" s="25">
        <v>7.3391065977197689</v>
      </c>
      <c r="AA180" s="25">
        <v>117800</v>
      </c>
      <c r="AB180" s="25">
        <v>7.3391065977197689</v>
      </c>
      <c r="AC180" s="25">
        <v>0</v>
      </c>
      <c r="AD180" s="25">
        <v>0</v>
      </c>
      <c r="AE180" s="25">
        <v>0</v>
      </c>
    </row>
    <row r="181" spans="1:31" x14ac:dyDescent="0.2">
      <c r="A181" s="38" t="s">
        <v>298</v>
      </c>
      <c r="B181" s="104" t="s">
        <v>227</v>
      </c>
      <c r="C181" s="25">
        <v>2849465</v>
      </c>
      <c r="D181" s="25">
        <v>0</v>
      </c>
      <c r="E181" s="25">
        <v>142265</v>
      </c>
      <c r="F181" s="25">
        <v>500000</v>
      </c>
      <c r="G181" s="25">
        <v>0</v>
      </c>
      <c r="H181" s="25">
        <v>3207200</v>
      </c>
      <c r="I181" s="25">
        <v>3207200</v>
      </c>
      <c r="J181" s="25">
        <v>3207200</v>
      </c>
      <c r="K181" s="25">
        <v>2971200</v>
      </c>
      <c r="L181" s="25">
        <v>2971200</v>
      </c>
      <c r="M181" s="25">
        <v>2971200</v>
      </c>
      <c r="N181" s="25">
        <v>2971200</v>
      </c>
      <c r="O181" s="25">
        <v>2971200</v>
      </c>
      <c r="P181" s="25">
        <v>2971200</v>
      </c>
      <c r="Q181" s="25">
        <v>2971200</v>
      </c>
      <c r="R181" s="25">
        <v>2971200</v>
      </c>
      <c r="S181" s="25">
        <v>0</v>
      </c>
      <c r="T181" s="25">
        <v>0</v>
      </c>
      <c r="U181" s="25">
        <v>0</v>
      </c>
      <c r="V181" s="25">
        <v>0</v>
      </c>
      <c r="W181" s="25">
        <v>236000</v>
      </c>
      <c r="X181" s="25">
        <v>7.3584435021202292</v>
      </c>
      <c r="Y181" s="25">
        <v>236000</v>
      </c>
      <c r="Z181" s="25">
        <v>7.3584435021202292</v>
      </c>
      <c r="AA181" s="25">
        <v>236000</v>
      </c>
      <c r="AB181" s="25">
        <v>7.3584435021202292</v>
      </c>
      <c r="AC181" s="25">
        <v>0</v>
      </c>
      <c r="AD181" s="25">
        <v>0</v>
      </c>
      <c r="AE181" s="25">
        <v>0</v>
      </c>
    </row>
    <row r="182" spans="1:31" x14ac:dyDescent="0.2">
      <c r="A182" s="38" t="s">
        <v>299</v>
      </c>
      <c r="B182" s="104" t="s">
        <v>74</v>
      </c>
      <c r="C182" s="25">
        <v>2849465</v>
      </c>
      <c r="D182" s="25">
        <v>0</v>
      </c>
      <c r="E182" s="25">
        <v>142265</v>
      </c>
      <c r="F182" s="25">
        <v>500000</v>
      </c>
      <c r="G182" s="25">
        <v>0</v>
      </c>
      <c r="H182" s="25">
        <v>3207200</v>
      </c>
      <c r="I182" s="25">
        <v>3207200</v>
      </c>
      <c r="J182" s="25">
        <v>3207200</v>
      </c>
      <c r="K182" s="25">
        <v>2971200</v>
      </c>
      <c r="L182" s="25">
        <v>2971200</v>
      </c>
      <c r="M182" s="25">
        <v>2971200</v>
      </c>
      <c r="N182" s="25">
        <v>2971200</v>
      </c>
      <c r="O182" s="25">
        <v>2971200</v>
      </c>
      <c r="P182" s="25">
        <v>2971200</v>
      </c>
      <c r="Q182" s="25">
        <v>2971200</v>
      </c>
      <c r="R182" s="25">
        <v>2971200</v>
      </c>
      <c r="S182" s="25">
        <v>0</v>
      </c>
      <c r="T182" s="25">
        <v>0</v>
      </c>
      <c r="U182" s="25">
        <v>0</v>
      </c>
      <c r="V182" s="25">
        <v>0</v>
      </c>
      <c r="W182" s="25">
        <v>236000</v>
      </c>
      <c r="X182" s="25">
        <v>7.3584435021202292</v>
      </c>
      <c r="Y182" s="25">
        <v>236000</v>
      </c>
      <c r="Z182" s="25">
        <v>7.3584435021202292</v>
      </c>
      <c r="AA182" s="25">
        <v>236000</v>
      </c>
      <c r="AB182" s="25">
        <v>7.3584435021202292</v>
      </c>
      <c r="AC182" s="25">
        <v>0</v>
      </c>
      <c r="AD182" s="25">
        <v>0</v>
      </c>
      <c r="AE182" s="25">
        <v>0</v>
      </c>
    </row>
    <row r="183" spans="1:31" x14ac:dyDescent="0.2">
      <c r="A183" s="38" t="s">
        <v>300</v>
      </c>
      <c r="B183" s="104" t="s">
        <v>230</v>
      </c>
      <c r="C183" s="25">
        <v>11397859</v>
      </c>
      <c r="D183" s="25">
        <v>0</v>
      </c>
      <c r="E183" s="25">
        <v>570359</v>
      </c>
      <c r="F183" s="25">
        <v>3255800</v>
      </c>
      <c r="G183" s="25">
        <v>0</v>
      </c>
      <c r="H183" s="25">
        <v>14083300</v>
      </c>
      <c r="I183" s="25">
        <v>14083300</v>
      </c>
      <c r="J183" s="25">
        <v>14083300</v>
      </c>
      <c r="K183" s="25">
        <v>11884900</v>
      </c>
      <c r="L183" s="25">
        <v>11884900</v>
      </c>
      <c r="M183" s="25">
        <v>11884900</v>
      </c>
      <c r="N183" s="25">
        <v>11884900</v>
      </c>
      <c r="O183" s="25">
        <v>11884900</v>
      </c>
      <c r="P183" s="25">
        <v>11884900</v>
      </c>
      <c r="Q183" s="25">
        <v>11884900</v>
      </c>
      <c r="R183" s="25">
        <v>11884900</v>
      </c>
      <c r="S183" s="25">
        <v>0</v>
      </c>
      <c r="T183" s="25">
        <v>0</v>
      </c>
      <c r="U183" s="25">
        <v>0</v>
      </c>
      <c r="V183" s="25">
        <v>0</v>
      </c>
      <c r="W183" s="25">
        <v>2198400</v>
      </c>
      <c r="X183" s="25">
        <v>15.609977775095299</v>
      </c>
      <c r="Y183" s="25">
        <v>2198400</v>
      </c>
      <c r="Z183" s="25">
        <v>15.609977775095299</v>
      </c>
      <c r="AA183" s="25">
        <v>2198400</v>
      </c>
      <c r="AB183" s="25">
        <v>15.609977775095299</v>
      </c>
      <c r="AC183" s="25">
        <v>0</v>
      </c>
      <c r="AD183" s="25">
        <v>0</v>
      </c>
      <c r="AE183" s="25">
        <v>0</v>
      </c>
    </row>
    <row r="184" spans="1:31" x14ac:dyDescent="0.2">
      <c r="A184" s="38" t="s">
        <v>301</v>
      </c>
      <c r="B184" s="104" t="s">
        <v>74</v>
      </c>
      <c r="C184" s="25">
        <v>11397859</v>
      </c>
      <c r="D184" s="25">
        <v>0</v>
      </c>
      <c r="E184" s="25">
        <v>570359</v>
      </c>
      <c r="F184" s="25">
        <v>3255800</v>
      </c>
      <c r="G184" s="25">
        <v>0</v>
      </c>
      <c r="H184" s="25">
        <v>14083300</v>
      </c>
      <c r="I184" s="25">
        <v>14083300</v>
      </c>
      <c r="J184" s="25">
        <v>14083300</v>
      </c>
      <c r="K184" s="25">
        <v>11884900</v>
      </c>
      <c r="L184" s="25">
        <v>11884900</v>
      </c>
      <c r="M184" s="25">
        <v>11884900</v>
      </c>
      <c r="N184" s="25">
        <v>11884900</v>
      </c>
      <c r="O184" s="25">
        <v>11884900</v>
      </c>
      <c r="P184" s="25">
        <v>11884900</v>
      </c>
      <c r="Q184" s="25">
        <v>11884900</v>
      </c>
      <c r="R184" s="25">
        <v>11884900</v>
      </c>
      <c r="S184" s="25">
        <v>0</v>
      </c>
      <c r="T184" s="25">
        <v>0</v>
      </c>
      <c r="U184" s="25">
        <v>0</v>
      </c>
      <c r="V184" s="25">
        <v>0</v>
      </c>
      <c r="W184" s="25">
        <v>2198400</v>
      </c>
      <c r="X184" s="25">
        <v>15.609977775095299</v>
      </c>
      <c r="Y184" s="25">
        <v>2198400</v>
      </c>
      <c r="Z184" s="25">
        <v>15.609977775095299</v>
      </c>
      <c r="AA184" s="25">
        <v>2198400</v>
      </c>
      <c r="AB184" s="25">
        <v>15.609977775095299</v>
      </c>
      <c r="AC184" s="25">
        <v>0</v>
      </c>
      <c r="AD184" s="25">
        <v>0</v>
      </c>
      <c r="AE184" s="25">
        <v>0</v>
      </c>
    </row>
    <row r="185" spans="1:31" x14ac:dyDescent="0.2">
      <c r="A185" s="38" t="s">
        <v>302</v>
      </c>
      <c r="B185" s="104" t="s">
        <v>303</v>
      </c>
      <c r="C185" s="25">
        <v>1536166552</v>
      </c>
      <c r="D185" s="25">
        <v>0</v>
      </c>
      <c r="E185" s="25">
        <v>62897992</v>
      </c>
      <c r="F185" s="25">
        <v>5967868</v>
      </c>
      <c r="G185" s="25">
        <v>5967868</v>
      </c>
      <c r="H185" s="25">
        <v>1473268560</v>
      </c>
      <c r="I185" s="25">
        <v>1473268560</v>
      </c>
      <c r="J185" s="25">
        <v>1473268560</v>
      </c>
      <c r="K185" s="25">
        <v>1430033847</v>
      </c>
      <c r="L185" s="25">
        <v>1430033847</v>
      </c>
      <c r="M185" s="25">
        <v>1430033847</v>
      </c>
      <c r="N185" s="25">
        <v>1430033847</v>
      </c>
      <c r="O185" s="25">
        <v>1430033847</v>
      </c>
      <c r="P185" s="25">
        <v>1430033847</v>
      </c>
      <c r="Q185" s="25">
        <v>1430033847</v>
      </c>
      <c r="R185" s="25">
        <v>1430033847</v>
      </c>
      <c r="S185" s="25">
        <v>0</v>
      </c>
      <c r="T185" s="25">
        <v>0</v>
      </c>
      <c r="U185" s="25">
        <v>0</v>
      </c>
      <c r="V185" s="25">
        <v>0</v>
      </c>
      <c r="W185" s="25">
        <v>43234713</v>
      </c>
      <c r="X185" s="25">
        <v>2.9346117994943199</v>
      </c>
      <c r="Y185" s="25">
        <v>43234713</v>
      </c>
      <c r="Z185" s="25">
        <v>2.9346117994943199</v>
      </c>
      <c r="AA185" s="25">
        <v>43234713</v>
      </c>
      <c r="AB185" s="25">
        <v>2.9346117994943199</v>
      </c>
      <c r="AC185" s="25">
        <v>0</v>
      </c>
      <c r="AD185" s="25">
        <v>0</v>
      </c>
      <c r="AE185" s="25">
        <v>0</v>
      </c>
    </row>
    <row r="186" spans="1:31" x14ac:dyDescent="0.2">
      <c r="A186" s="38" t="s">
        <v>304</v>
      </c>
      <c r="B186" s="104" t="s">
        <v>305</v>
      </c>
      <c r="C186" s="25">
        <v>1536166552</v>
      </c>
      <c r="D186" s="25">
        <v>0</v>
      </c>
      <c r="E186" s="25">
        <v>62897992</v>
      </c>
      <c r="F186" s="25">
        <v>5967868</v>
      </c>
      <c r="G186" s="25">
        <v>5967868</v>
      </c>
      <c r="H186" s="25">
        <v>1473268560</v>
      </c>
      <c r="I186" s="25">
        <v>1473268560</v>
      </c>
      <c r="J186" s="25">
        <v>1473268560</v>
      </c>
      <c r="K186" s="25">
        <v>1430033847</v>
      </c>
      <c r="L186" s="25">
        <v>1430033847</v>
      </c>
      <c r="M186" s="25">
        <v>1430033847</v>
      </c>
      <c r="N186" s="25">
        <v>1430033847</v>
      </c>
      <c r="O186" s="25">
        <v>1430033847</v>
      </c>
      <c r="P186" s="25">
        <v>1430033847</v>
      </c>
      <c r="Q186" s="25">
        <v>1430033847</v>
      </c>
      <c r="R186" s="25">
        <v>1430033847</v>
      </c>
      <c r="S186" s="25">
        <v>0</v>
      </c>
      <c r="T186" s="25">
        <v>0</v>
      </c>
      <c r="U186" s="25">
        <v>0</v>
      </c>
      <c r="V186" s="25">
        <v>0</v>
      </c>
      <c r="W186" s="25">
        <v>43234713</v>
      </c>
      <c r="X186" s="25">
        <v>2.9346117994943199</v>
      </c>
      <c r="Y186" s="25">
        <v>43234713</v>
      </c>
      <c r="Z186" s="25">
        <v>2.9346117994943199</v>
      </c>
      <c r="AA186" s="25">
        <v>43234713</v>
      </c>
      <c r="AB186" s="25">
        <v>2.9346117994943199</v>
      </c>
      <c r="AC186" s="25">
        <v>0</v>
      </c>
      <c r="AD186" s="25">
        <v>0</v>
      </c>
      <c r="AE186" s="25">
        <v>0</v>
      </c>
    </row>
    <row r="187" spans="1:31" x14ac:dyDescent="0.2">
      <c r="A187" s="38" t="s">
        <v>306</v>
      </c>
      <c r="B187" s="104" t="s">
        <v>65</v>
      </c>
      <c r="C187" s="25">
        <v>1536166552</v>
      </c>
      <c r="D187" s="25">
        <v>0</v>
      </c>
      <c r="E187" s="25">
        <v>62897992</v>
      </c>
      <c r="F187" s="25">
        <v>5967868</v>
      </c>
      <c r="G187" s="25">
        <v>5967868</v>
      </c>
      <c r="H187" s="25">
        <v>1473268560</v>
      </c>
      <c r="I187" s="25">
        <v>1473268560</v>
      </c>
      <c r="J187" s="25">
        <v>1473268560</v>
      </c>
      <c r="K187" s="25">
        <v>1430033847</v>
      </c>
      <c r="L187" s="25">
        <v>1430033847</v>
      </c>
      <c r="M187" s="25">
        <v>1430033847</v>
      </c>
      <c r="N187" s="25">
        <v>1430033847</v>
      </c>
      <c r="O187" s="25">
        <v>1430033847</v>
      </c>
      <c r="P187" s="25">
        <v>1430033847</v>
      </c>
      <c r="Q187" s="25">
        <v>1430033847</v>
      </c>
      <c r="R187" s="25">
        <v>1430033847</v>
      </c>
      <c r="S187" s="25">
        <v>0</v>
      </c>
      <c r="T187" s="25">
        <v>0</v>
      </c>
      <c r="U187" s="25">
        <v>0</v>
      </c>
      <c r="V187" s="25">
        <v>0</v>
      </c>
      <c r="W187" s="25">
        <v>43234713</v>
      </c>
      <c r="X187" s="25">
        <v>2.9346117994943199</v>
      </c>
      <c r="Y187" s="25">
        <v>43234713</v>
      </c>
      <c r="Z187" s="25">
        <v>2.9346117994943199</v>
      </c>
      <c r="AA187" s="25">
        <v>43234713</v>
      </c>
      <c r="AB187" s="25">
        <v>2.9346117994943199</v>
      </c>
      <c r="AC187" s="25">
        <v>0</v>
      </c>
      <c r="AD187" s="25">
        <v>0</v>
      </c>
      <c r="AE187" s="25">
        <v>0</v>
      </c>
    </row>
    <row r="188" spans="1:31" x14ac:dyDescent="0.2">
      <c r="A188" s="38" t="s">
        <v>307</v>
      </c>
      <c r="B188" s="104" t="s">
        <v>111</v>
      </c>
      <c r="C188" s="25">
        <v>1536166552</v>
      </c>
      <c r="D188" s="25">
        <v>0</v>
      </c>
      <c r="E188" s="25">
        <v>62897992</v>
      </c>
      <c r="F188" s="25">
        <v>5967868</v>
      </c>
      <c r="G188" s="25">
        <v>5967868</v>
      </c>
      <c r="H188" s="25">
        <v>1473268560</v>
      </c>
      <c r="I188" s="25">
        <v>1473268560</v>
      </c>
      <c r="J188" s="25">
        <v>1473268560</v>
      </c>
      <c r="K188" s="25">
        <v>1430033847</v>
      </c>
      <c r="L188" s="25">
        <v>1430033847</v>
      </c>
      <c r="M188" s="25">
        <v>1430033847</v>
      </c>
      <c r="N188" s="25">
        <v>1430033847</v>
      </c>
      <c r="O188" s="25">
        <v>1430033847</v>
      </c>
      <c r="P188" s="25">
        <v>1430033847</v>
      </c>
      <c r="Q188" s="25">
        <v>1430033847</v>
      </c>
      <c r="R188" s="25">
        <v>1430033847</v>
      </c>
      <c r="S188" s="25">
        <v>0</v>
      </c>
      <c r="T188" s="25">
        <v>0</v>
      </c>
      <c r="U188" s="25">
        <v>0</v>
      </c>
      <c r="V188" s="25">
        <v>0</v>
      </c>
      <c r="W188" s="25">
        <v>43234713</v>
      </c>
      <c r="X188" s="25">
        <v>2.9346117994943199</v>
      </c>
      <c r="Y188" s="25">
        <v>43234713</v>
      </c>
      <c r="Z188" s="25">
        <v>2.9346117994943199</v>
      </c>
      <c r="AA188" s="25">
        <v>43234713</v>
      </c>
      <c r="AB188" s="25">
        <v>2.9346117994943199</v>
      </c>
      <c r="AC188" s="25">
        <v>0</v>
      </c>
      <c r="AD188" s="25">
        <v>0</v>
      </c>
      <c r="AE188" s="25">
        <v>0</v>
      </c>
    </row>
    <row r="189" spans="1:31" x14ac:dyDescent="0.2">
      <c r="A189" s="38" t="s">
        <v>308</v>
      </c>
      <c r="B189" s="104" t="s">
        <v>126</v>
      </c>
      <c r="C189" s="25">
        <v>1536166552</v>
      </c>
      <c r="D189" s="25">
        <v>0</v>
      </c>
      <c r="E189" s="25">
        <v>62897992</v>
      </c>
      <c r="F189" s="25">
        <v>5967868</v>
      </c>
      <c r="G189" s="25">
        <v>5967868</v>
      </c>
      <c r="H189" s="25">
        <v>1473268560</v>
      </c>
      <c r="I189" s="25">
        <v>1473268560</v>
      </c>
      <c r="J189" s="25">
        <v>1473268560</v>
      </c>
      <c r="K189" s="25">
        <v>1430033847</v>
      </c>
      <c r="L189" s="25">
        <v>1430033847</v>
      </c>
      <c r="M189" s="25">
        <v>1430033847</v>
      </c>
      <c r="N189" s="25">
        <v>1430033847</v>
      </c>
      <c r="O189" s="25">
        <v>1430033847</v>
      </c>
      <c r="P189" s="25">
        <v>1430033847</v>
      </c>
      <c r="Q189" s="25">
        <v>1430033847</v>
      </c>
      <c r="R189" s="25">
        <v>1430033847</v>
      </c>
      <c r="S189" s="25">
        <v>0</v>
      </c>
      <c r="T189" s="25">
        <v>0</v>
      </c>
      <c r="U189" s="25">
        <v>0</v>
      </c>
      <c r="V189" s="25">
        <v>0</v>
      </c>
      <c r="W189" s="25">
        <v>43234713</v>
      </c>
      <c r="X189" s="25">
        <v>2.9346117994943199</v>
      </c>
      <c r="Y189" s="25">
        <v>43234713</v>
      </c>
      <c r="Z189" s="25">
        <v>2.9346117994943199</v>
      </c>
      <c r="AA189" s="25">
        <v>43234713</v>
      </c>
      <c r="AB189" s="25">
        <v>2.9346117994943199</v>
      </c>
      <c r="AC189" s="25">
        <v>0</v>
      </c>
      <c r="AD189" s="25">
        <v>0</v>
      </c>
      <c r="AE189" s="25">
        <v>0</v>
      </c>
    </row>
    <row r="190" spans="1:31" x14ac:dyDescent="0.2">
      <c r="A190" s="38" t="s">
        <v>309</v>
      </c>
      <c r="B190" s="104" t="s">
        <v>128</v>
      </c>
      <c r="C190" s="25">
        <v>1240930653</v>
      </c>
      <c r="D190" s="25">
        <v>0</v>
      </c>
      <c r="E190" s="25">
        <v>62897992</v>
      </c>
      <c r="F190" s="25">
        <v>5967868</v>
      </c>
      <c r="G190" s="25">
        <v>5967868</v>
      </c>
      <c r="H190" s="25">
        <v>1178032661</v>
      </c>
      <c r="I190" s="25">
        <v>1178032661</v>
      </c>
      <c r="J190" s="25">
        <v>1178032661</v>
      </c>
      <c r="K190" s="25">
        <v>1139870977</v>
      </c>
      <c r="L190" s="25">
        <v>1139870977</v>
      </c>
      <c r="M190" s="25">
        <v>1139870977</v>
      </c>
      <c r="N190" s="25">
        <v>1139870977</v>
      </c>
      <c r="O190" s="25">
        <v>1139870977</v>
      </c>
      <c r="P190" s="25">
        <v>1139870977</v>
      </c>
      <c r="Q190" s="25">
        <v>1139870977</v>
      </c>
      <c r="R190" s="25">
        <v>1139870977</v>
      </c>
      <c r="S190" s="25">
        <v>0</v>
      </c>
      <c r="T190" s="25">
        <v>0</v>
      </c>
      <c r="U190" s="25">
        <v>0</v>
      </c>
      <c r="V190" s="25">
        <v>0</v>
      </c>
      <c r="W190" s="25">
        <v>38161684</v>
      </c>
      <c r="X190" s="25">
        <v>3.2394419325866197</v>
      </c>
      <c r="Y190" s="25">
        <v>38161684</v>
      </c>
      <c r="Z190" s="25">
        <v>3.2394419325866197</v>
      </c>
      <c r="AA190" s="25">
        <v>38161684</v>
      </c>
      <c r="AB190" s="25">
        <v>3.2394419325866197</v>
      </c>
      <c r="AC190" s="25">
        <v>0</v>
      </c>
      <c r="AD190" s="25">
        <v>0</v>
      </c>
      <c r="AE190" s="25">
        <v>0</v>
      </c>
    </row>
    <row r="191" spans="1:31" x14ac:dyDescent="0.2">
      <c r="A191" s="38" t="s">
        <v>310</v>
      </c>
      <c r="B191" s="104" t="s">
        <v>130</v>
      </c>
      <c r="C191" s="25">
        <v>881750740</v>
      </c>
      <c r="D191" s="25">
        <v>0</v>
      </c>
      <c r="E191" s="25">
        <v>0</v>
      </c>
      <c r="F191" s="25">
        <v>1467868</v>
      </c>
      <c r="G191" s="25">
        <v>0</v>
      </c>
      <c r="H191" s="25">
        <v>883218608</v>
      </c>
      <c r="I191" s="25">
        <v>883218608</v>
      </c>
      <c r="J191" s="25">
        <v>883218608</v>
      </c>
      <c r="K191" s="25">
        <v>883218608</v>
      </c>
      <c r="L191" s="25">
        <v>883218608</v>
      </c>
      <c r="M191" s="25">
        <v>883218608</v>
      </c>
      <c r="N191" s="25">
        <v>883218608</v>
      </c>
      <c r="O191" s="25">
        <v>883218608</v>
      </c>
      <c r="P191" s="25">
        <v>883218608</v>
      </c>
      <c r="Q191" s="25">
        <v>883218608</v>
      </c>
      <c r="R191" s="25">
        <v>883218608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</row>
    <row r="192" spans="1:31" x14ac:dyDescent="0.2">
      <c r="A192" s="38" t="s">
        <v>311</v>
      </c>
      <c r="B192" s="104" t="s">
        <v>74</v>
      </c>
      <c r="C192" s="25">
        <v>881750740</v>
      </c>
      <c r="D192" s="25">
        <v>0</v>
      </c>
      <c r="E192" s="25">
        <v>0</v>
      </c>
      <c r="F192" s="25">
        <v>1467868</v>
      </c>
      <c r="G192" s="25">
        <v>0</v>
      </c>
      <c r="H192" s="25">
        <v>883218608</v>
      </c>
      <c r="I192" s="25">
        <v>883218608</v>
      </c>
      <c r="J192" s="25">
        <v>883218608</v>
      </c>
      <c r="K192" s="25">
        <v>883218608</v>
      </c>
      <c r="L192" s="25">
        <v>883218608</v>
      </c>
      <c r="M192" s="25">
        <v>883218608</v>
      </c>
      <c r="N192" s="25">
        <v>883218608</v>
      </c>
      <c r="O192" s="25">
        <v>883218608</v>
      </c>
      <c r="P192" s="25">
        <v>883218608</v>
      </c>
      <c r="Q192" s="25">
        <v>883218608</v>
      </c>
      <c r="R192" s="25">
        <v>883218608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</row>
    <row r="193" spans="1:31" x14ac:dyDescent="0.2">
      <c r="A193" s="38" t="s">
        <v>312</v>
      </c>
      <c r="B193" s="104" t="s">
        <v>142</v>
      </c>
      <c r="C193" s="25">
        <v>87396418</v>
      </c>
      <c r="D193" s="25">
        <v>0</v>
      </c>
      <c r="E193" s="25">
        <v>1020261</v>
      </c>
      <c r="F193" s="25">
        <v>1500000</v>
      </c>
      <c r="G193" s="25">
        <v>0</v>
      </c>
      <c r="H193" s="25">
        <v>87876157</v>
      </c>
      <c r="I193" s="25">
        <v>87876157</v>
      </c>
      <c r="J193" s="25">
        <v>87876157</v>
      </c>
      <c r="K193" s="25">
        <v>87491952</v>
      </c>
      <c r="L193" s="25">
        <v>87491952</v>
      </c>
      <c r="M193" s="25">
        <v>87491952</v>
      </c>
      <c r="N193" s="25">
        <v>87491952</v>
      </c>
      <c r="O193" s="25">
        <v>87491952</v>
      </c>
      <c r="P193" s="25">
        <v>87491952</v>
      </c>
      <c r="Q193" s="25">
        <v>87491952</v>
      </c>
      <c r="R193" s="25">
        <v>87491952</v>
      </c>
      <c r="S193" s="25">
        <v>0</v>
      </c>
      <c r="T193" s="25">
        <v>0</v>
      </c>
      <c r="U193" s="25">
        <v>0</v>
      </c>
      <c r="V193" s="25">
        <v>0</v>
      </c>
      <c r="W193" s="25">
        <v>384205</v>
      </c>
      <c r="X193" s="25">
        <v>0.43721188217186102</v>
      </c>
      <c r="Y193" s="25">
        <v>384205</v>
      </c>
      <c r="Z193" s="25">
        <v>0.43721188217186102</v>
      </c>
      <c r="AA193" s="25">
        <v>384205</v>
      </c>
      <c r="AB193" s="25">
        <v>0.43721188217186102</v>
      </c>
      <c r="AC193" s="25">
        <v>0</v>
      </c>
      <c r="AD193" s="25">
        <v>0</v>
      </c>
      <c r="AE193" s="25">
        <v>0</v>
      </c>
    </row>
    <row r="194" spans="1:31" x14ac:dyDescent="0.2">
      <c r="A194" s="38" t="s">
        <v>313</v>
      </c>
      <c r="B194" s="104" t="s">
        <v>74</v>
      </c>
      <c r="C194" s="25">
        <v>87396418</v>
      </c>
      <c r="D194" s="25">
        <v>0</v>
      </c>
      <c r="E194" s="25">
        <v>1020261</v>
      </c>
      <c r="F194" s="25">
        <v>1500000</v>
      </c>
      <c r="G194" s="25">
        <v>0</v>
      </c>
      <c r="H194" s="25">
        <v>87876157</v>
      </c>
      <c r="I194" s="25">
        <v>87876157</v>
      </c>
      <c r="J194" s="25">
        <v>87876157</v>
      </c>
      <c r="K194" s="25">
        <v>87491952</v>
      </c>
      <c r="L194" s="25">
        <v>87491952</v>
      </c>
      <c r="M194" s="25">
        <v>87491952</v>
      </c>
      <c r="N194" s="25">
        <v>87491952</v>
      </c>
      <c r="O194" s="25">
        <v>87491952</v>
      </c>
      <c r="P194" s="25">
        <v>87491952</v>
      </c>
      <c r="Q194" s="25">
        <v>87491952</v>
      </c>
      <c r="R194" s="25">
        <v>87491952</v>
      </c>
      <c r="S194" s="25">
        <v>0</v>
      </c>
      <c r="T194" s="25">
        <v>0</v>
      </c>
      <c r="U194" s="25">
        <v>0</v>
      </c>
      <c r="V194" s="25">
        <v>0</v>
      </c>
      <c r="W194" s="25">
        <v>384205</v>
      </c>
      <c r="X194" s="25">
        <v>0.43721188217186102</v>
      </c>
      <c r="Y194" s="25">
        <v>384205</v>
      </c>
      <c r="Z194" s="25">
        <v>0.43721188217186102</v>
      </c>
      <c r="AA194" s="25">
        <v>384205</v>
      </c>
      <c r="AB194" s="25">
        <v>0.43721188217186102</v>
      </c>
      <c r="AC194" s="25">
        <v>0</v>
      </c>
      <c r="AD194" s="25">
        <v>0</v>
      </c>
      <c r="AE194" s="25">
        <v>0</v>
      </c>
    </row>
    <row r="195" spans="1:31" x14ac:dyDescent="0.2">
      <c r="A195" s="38" t="s">
        <v>314</v>
      </c>
      <c r="B195" s="104" t="s">
        <v>145</v>
      </c>
      <c r="C195" s="25">
        <v>10000000</v>
      </c>
      <c r="D195" s="25">
        <v>0</v>
      </c>
      <c r="E195" s="25">
        <v>5740440</v>
      </c>
      <c r="F195" s="25">
        <v>0</v>
      </c>
      <c r="G195" s="25">
        <v>0</v>
      </c>
      <c r="H195" s="25">
        <v>4259560</v>
      </c>
      <c r="I195" s="25">
        <v>4259560</v>
      </c>
      <c r="J195" s="25">
        <v>4259560</v>
      </c>
      <c r="K195" s="25">
        <v>3259560</v>
      </c>
      <c r="L195" s="25">
        <v>3259560</v>
      </c>
      <c r="M195" s="25">
        <v>3259560</v>
      </c>
      <c r="N195" s="25">
        <v>3259560</v>
      </c>
      <c r="O195" s="25">
        <v>3259560</v>
      </c>
      <c r="P195" s="25">
        <v>3259560</v>
      </c>
      <c r="Q195" s="25">
        <v>3259560</v>
      </c>
      <c r="R195" s="25">
        <v>3259560</v>
      </c>
      <c r="S195" s="25">
        <v>0</v>
      </c>
      <c r="T195" s="25">
        <v>0</v>
      </c>
      <c r="U195" s="25">
        <v>0</v>
      </c>
      <c r="V195" s="25">
        <v>0</v>
      </c>
      <c r="W195" s="25">
        <v>1000000</v>
      </c>
      <c r="X195" s="25">
        <v>23.476603217233698</v>
      </c>
      <c r="Y195" s="25">
        <v>1000000</v>
      </c>
      <c r="Z195" s="25">
        <v>23.476603217233698</v>
      </c>
      <c r="AA195" s="25">
        <v>1000000</v>
      </c>
      <c r="AB195" s="25">
        <v>23.476603217233698</v>
      </c>
      <c r="AC195" s="25">
        <v>0</v>
      </c>
      <c r="AD195" s="25">
        <v>0</v>
      </c>
      <c r="AE195" s="25">
        <v>0</v>
      </c>
    </row>
    <row r="196" spans="1:31" x14ac:dyDescent="0.2">
      <c r="A196" s="38" t="s">
        <v>315</v>
      </c>
      <c r="B196" s="104" t="s">
        <v>74</v>
      </c>
      <c r="C196" s="25">
        <v>10000000</v>
      </c>
      <c r="D196" s="25">
        <v>0</v>
      </c>
      <c r="E196" s="25">
        <v>5740440</v>
      </c>
      <c r="F196" s="25">
        <v>0</v>
      </c>
      <c r="G196" s="25">
        <v>0</v>
      </c>
      <c r="H196" s="25">
        <v>4259560</v>
      </c>
      <c r="I196" s="25">
        <v>4259560</v>
      </c>
      <c r="J196" s="25">
        <v>4259560</v>
      </c>
      <c r="K196" s="25">
        <v>3259560</v>
      </c>
      <c r="L196" s="25">
        <v>3259560</v>
      </c>
      <c r="M196" s="25">
        <v>3259560</v>
      </c>
      <c r="N196" s="25">
        <v>3259560</v>
      </c>
      <c r="O196" s="25">
        <v>3259560</v>
      </c>
      <c r="P196" s="25">
        <v>3259560</v>
      </c>
      <c r="Q196" s="25">
        <v>3259560</v>
      </c>
      <c r="R196" s="25">
        <v>3259560</v>
      </c>
      <c r="S196" s="25">
        <v>0</v>
      </c>
      <c r="T196" s="25">
        <v>0</v>
      </c>
      <c r="U196" s="25">
        <v>0</v>
      </c>
      <c r="V196" s="25">
        <v>0</v>
      </c>
      <c r="W196" s="25">
        <v>1000000</v>
      </c>
      <c r="X196" s="25">
        <v>23.476603217233698</v>
      </c>
      <c r="Y196" s="25">
        <v>1000000</v>
      </c>
      <c r="Z196" s="25">
        <v>23.476603217233698</v>
      </c>
      <c r="AA196" s="25">
        <v>1000000</v>
      </c>
      <c r="AB196" s="25">
        <v>23.476603217233698</v>
      </c>
      <c r="AC196" s="25">
        <v>0</v>
      </c>
      <c r="AD196" s="25">
        <v>0</v>
      </c>
      <c r="AE196" s="25">
        <v>0</v>
      </c>
    </row>
    <row r="197" spans="1:31" x14ac:dyDescent="0.2">
      <c r="A197" s="38" t="s">
        <v>316</v>
      </c>
      <c r="B197" s="104" t="s">
        <v>151</v>
      </c>
      <c r="C197" s="25">
        <v>9152651</v>
      </c>
      <c r="D197" s="25">
        <v>0</v>
      </c>
      <c r="E197" s="25">
        <v>1370656</v>
      </c>
      <c r="F197" s="25">
        <v>0</v>
      </c>
      <c r="G197" s="25">
        <v>0</v>
      </c>
      <c r="H197" s="25">
        <v>7781995</v>
      </c>
      <c r="I197" s="25">
        <v>7781995</v>
      </c>
      <c r="J197" s="25">
        <v>7781995</v>
      </c>
      <c r="K197" s="25">
        <v>6781995</v>
      </c>
      <c r="L197" s="25">
        <v>6781995</v>
      </c>
      <c r="M197" s="25">
        <v>6781995</v>
      </c>
      <c r="N197" s="25">
        <v>6781995</v>
      </c>
      <c r="O197" s="25">
        <v>6781995</v>
      </c>
      <c r="P197" s="25">
        <v>6781995</v>
      </c>
      <c r="Q197" s="25">
        <v>6781995</v>
      </c>
      <c r="R197" s="25">
        <v>6781995</v>
      </c>
      <c r="S197" s="25">
        <v>0</v>
      </c>
      <c r="T197" s="25">
        <v>0</v>
      </c>
      <c r="U197" s="25">
        <v>0</v>
      </c>
      <c r="V197" s="25">
        <v>0</v>
      </c>
      <c r="W197" s="25">
        <v>1000000</v>
      </c>
      <c r="X197" s="25">
        <v>12.850175308516599</v>
      </c>
      <c r="Y197" s="25">
        <v>1000000</v>
      </c>
      <c r="Z197" s="25">
        <v>12.850175308516599</v>
      </c>
      <c r="AA197" s="25">
        <v>1000000</v>
      </c>
      <c r="AB197" s="25">
        <v>12.850175308516599</v>
      </c>
      <c r="AC197" s="25">
        <v>0</v>
      </c>
      <c r="AD197" s="25">
        <v>0</v>
      </c>
      <c r="AE197" s="25">
        <v>0</v>
      </c>
    </row>
    <row r="198" spans="1:31" x14ac:dyDescent="0.2">
      <c r="A198" s="38" t="s">
        <v>317</v>
      </c>
      <c r="B198" s="104" t="s">
        <v>74</v>
      </c>
      <c r="C198" s="25">
        <v>9152651</v>
      </c>
      <c r="D198" s="25">
        <v>0</v>
      </c>
      <c r="E198" s="25">
        <v>1370656</v>
      </c>
      <c r="F198" s="25">
        <v>0</v>
      </c>
      <c r="G198" s="25">
        <v>0</v>
      </c>
      <c r="H198" s="25">
        <v>7781995</v>
      </c>
      <c r="I198" s="25">
        <v>7781995</v>
      </c>
      <c r="J198" s="25">
        <v>7781995</v>
      </c>
      <c r="K198" s="25">
        <v>6781995</v>
      </c>
      <c r="L198" s="25">
        <v>6781995</v>
      </c>
      <c r="M198" s="25">
        <v>6781995</v>
      </c>
      <c r="N198" s="25">
        <v>6781995</v>
      </c>
      <c r="O198" s="25">
        <v>6781995</v>
      </c>
      <c r="P198" s="25">
        <v>6781995</v>
      </c>
      <c r="Q198" s="25">
        <v>6781995</v>
      </c>
      <c r="R198" s="25">
        <v>6781995</v>
      </c>
      <c r="S198" s="25">
        <v>0</v>
      </c>
      <c r="T198" s="25">
        <v>0</v>
      </c>
      <c r="U198" s="25">
        <v>0</v>
      </c>
      <c r="V198" s="25">
        <v>0</v>
      </c>
      <c r="W198" s="25">
        <v>1000000</v>
      </c>
      <c r="X198" s="25">
        <v>12.850175308516599</v>
      </c>
      <c r="Y198" s="25">
        <v>1000000</v>
      </c>
      <c r="Z198" s="25">
        <v>12.850175308516599</v>
      </c>
      <c r="AA198" s="25">
        <v>1000000</v>
      </c>
      <c r="AB198" s="25">
        <v>12.850175308516599</v>
      </c>
      <c r="AC198" s="25">
        <v>0</v>
      </c>
      <c r="AD198" s="25">
        <v>0</v>
      </c>
      <c r="AE198" s="25">
        <v>0</v>
      </c>
    </row>
    <row r="199" spans="1:31" x14ac:dyDescent="0.2">
      <c r="A199" s="38" t="s">
        <v>318</v>
      </c>
      <c r="B199" s="104" t="s">
        <v>157</v>
      </c>
      <c r="C199" s="25">
        <v>41950281</v>
      </c>
      <c r="D199" s="25">
        <v>0</v>
      </c>
      <c r="E199" s="25">
        <v>4035821</v>
      </c>
      <c r="F199" s="25">
        <v>1000000</v>
      </c>
      <c r="G199" s="25">
        <v>0</v>
      </c>
      <c r="H199" s="25">
        <v>38914460</v>
      </c>
      <c r="I199" s="25">
        <v>38914460</v>
      </c>
      <c r="J199" s="25">
        <v>38914460</v>
      </c>
      <c r="K199" s="25">
        <v>38088286</v>
      </c>
      <c r="L199" s="25">
        <v>38088286</v>
      </c>
      <c r="M199" s="25">
        <v>38088286</v>
      </c>
      <c r="N199" s="25">
        <v>38088286</v>
      </c>
      <c r="O199" s="25">
        <v>38088286</v>
      </c>
      <c r="P199" s="25">
        <v>38088286</v>
      </c>
      <c r="Q199" s="25">
        <v>38088286</v>
      </c>
      <c r="R199" s="25">
        <v>38088286</v>
      </c>
      <c r="S199" s="25">
        <v>0</v>
      </c>
      <c r="T199" s="25">
        <v>0</v>
      </c>
      <c r="U199" s="25">
        <v>0</v>
      </c>
      <c r="V199" s="25">
        <v>0</v>
      </c>
      <c r="W199" s="25">
        <v>826174</v>
      </c>
      <c r="X199" s="25">
        <v>2.12305143126745</v>
      </c>
      <c r="Y199" s="25">
        <v>826174</v>
      </c>
      <c r="Z199" s="25">
        <v>2.12305143126745</v>
      </c>
      <c r="AA199" s="25">
        <v>826174</v>
      </c>
      <c r="AB199" s="25">
        <v>2.12305143126745</v>
      </c>
      <c r="AC199" s="25">
        <v>0</v>
      </c>
      <c r="AD199" s="25">
        <v>0</v>
      </c>
      <c r="AE199" s="25">
        <v>0</v>
      </c>
    </row>
    <row r="200" spans="1:31" x14ac:dyDescent="0.2">
      <c r="A200" s="38" t="s">
        <v>319</v>
      </c>
      <c r="B200" s="104" t="s">
        <v>74</v>
      </c>
      <c r="C200" s="25">
        <v>41950281</v>
      </c>
      <c r="D200" s="25">
        <v>0</v>
      </c>
      <c r="E200" s="25">
        <v>4035821</v>
      </c>
      <c r="F200" s="25">
        <v>1000000</v>
      </c>
      <c r="G200" s="25">
        <v>0</v>
      </c>
      <c r="H200" s="25">
        <v>38914460</v>
      </c>
      <c r="I200" s="25">
        <v>38914460</v>
      </c>
      <c r="J200" s="25">
        <v>38914460</v>
      </c>
      <c r="K200" s="25">
        <v>38088286</v>
      </c>
      <c r="L200" s="25">
        <v>38088286</v>
      </c>
      <c r="M200" s="25">
        <v>38088286</v>
      </c>
      <c r="N200" s="25">
        <v>38088286</v>
      </c>
      <c r="O200" s="25">
        <v>38088286</v>
      </c>
      <c r="P200" s="25">
        <v>38088286</v>
      </c>
      <c r="Q200" s="25">
        <v>38088286</v>
      </c>
      <c r="R200" s="25">
        <v>38088286</v>
      </c>
      <c r="S200" s="25">
        <v>0</v>
      </c>
      <c r="T200" s="25">
        <v>0</v>
      </c>
      <c r="U200" s="25">
        <v>0</v>
      </c>
      <c r="V200" s="25">
        <v>0</v>
      </c>
      <c r="W200" s="25">
        <v>826174</v>
      </c>
      <c r="X200" s="25">
        <v>2.12305143126745</v>
      </c>
      <c r="Y200" s="25">
        <v>826174</v>
      </c>
      <c r="Z200" s="25">
        <v>2.12305143126745</v>
      </c>
      <c r="AA200" s="25">
        <v>826174</v>
      </c>
      <c r="AB200" s="25">
        <v>2.12305143126745</v>
      </c>
      <c r="AC200" s="25">
        <v>0</v>
      </c>
      <c r="AD200" s="25">
        <v>0</v>
      </c>
      <c r="AE200" s="25">
        <v>0</v>
      </c>
    </row>
    <row r="201" spans="1:31" x14ac:dyDescent="0.2">
      <c r="A201" s="38" t="s">
        <v>320</v>
      </c>
      <c r="B201" s="104" t="s">
        <v>172</v>
      </c>
      <c r="C201" s="25">
        <v>5217460</v>
      </c>
      <c r="D201" s="25">
        <v>0</v>
      </c>
      <c r="E201" s="25">
        <v>0</v>
      </c>
      <c r="F201" s="25">
        <v>0</v>
      </c>
      <c r="G201" s="25">
        <v>0</v>
      </c>
      <c r="H201" s="25">
        <v>5217460</v>
      </c>
      <c r="I201" s="25">
        <v>5217460</v>
      </c>
      <c r="J201" s="25">
        <v>5217460</v>
      </c>
      <c r="K201" s="25">
        <v>4776542</v>
      </c>
      <c r="L201" s="25">
        <v>4776542</v>
      </c>
      <c r="M201" s="25">
        <v>4776542</v>
      </c>
      <c r="N201" s="25">
        <v>4776542</v>
      </c>
      <c r="O201" s="25">
        <v>4776542</v>
      </c>
      <c r="P201" s="25">
        <v>4776542</v>
      </c>
      <c r="Q201" s="25">
        <v>4776542</v>
      </c>
      <c r="R201" s="25">
        <v>4776542</v>
      </c>
      <c r="S201" s="25">
        <v>0</v>
      </c>
      <c r="T201" s="25">
        <v>0</v>
      </c>
      <c r="U201" s="25">
        <v>0</v>
      </c>
      <c r="V201" s="25">
        <v>0</v>
      </c>
      <c r="W201" s="25">
        <v>440918</v>
      </c>
      <c r="X201" s="25">
        <v>8.4508170642419902</v>
      </c>
      <c r="Y201" s="25">
        <v>440918</v>
      </c>
      <c r="Z201" s="25">
        <v>8.4508170642419902</v>
      </c>
      <c r="AA201" s="25">
        <v>440918</v>
      </c>
      <c r="AB201" s="25">
        <v>8.4508170642419902</v>
      </c>
      <c r="AC201" s="25">
        <v>0</v>
      </c>
      <c r="AD201" s="25">
        <v>0</v>
      </c>
      <c r="AE201" s="25">
        <v>0</v>
      </c>
    </row>
    <row r="202" spans="1:31" x14ac:dyDescent="0.2">
      <c r="A202" s="38" t="s">
        <v>321</v>
      </c>
      <c r="B202" s="104" t="s">
        <v>74</v>
      </c>
      <c r="C202" s="25">
        <v>5217460</v>
      </c>
      <c r="D202" s="25">
        <v>0</v>
      </c>
      <c r="E202" s="25">
        <v>0</v>
      </c>
      <c r="F202" s="25">
        <v>0</v>
      </c>
      <c r="G202" s="25">
        <v>0</v>
      </c>
      <c r="H202" s="25">
        <v>5217460</v>
      </c>
      <c r="I202" s="25">
        <v>5217460</v>
      </c>
      <c r="J202" s="25">
        <v>5217460</v>
      </c>
      <c r="K202" s="25">
        <v>4776542</v>
      </c>
      <c r="L202" s="25">
        <v>4776542</v>
      </c>
      <c r="M202" s="25">
        <v>4776542</v>
      </c>
      <c r="N202" s="25">
        <v>4776542</v>
      </c>
      <c r="O202" s="25">
        <v>4776542</v>
      </c>
      <c r="P202" s="25">
        <v>4776542</v>
      </c>
      <c r="Q202" s="25">
        <v>4776542</v>
      </c>
      <c r="R202" s="25">
        <v>4776542</v>
      </c>
      <c r="S202" s="25">
        <v>0</v>
      </c>
      <c r="T202" s="25">
        <v>0</v>
      </c>
      <c r="U202" s="25">
        <v>0</v>
      </c>
      <c r="V202" s="25">
        <v>0</v>
      </c>
      <c r="W202" s="25">
        <v>440918</v>
      </c>
      <c r="X202" s="25">
        <v>8.4508170642419902</v>
      </c>
      <c r="Y202" s="25">
        <v>440918</v>
      </c>
      <c r="Z202" s="25">
        <v>8.4508170642419902</v>
      </c>
      <c r="AA202" s="25">
        <v>440918</v>
      </c>
      <c r="AB202" s="25">
        <v>8.4508170642419902</v>
      </c>
      <c r="AC202" s="25">
        <v>0</v>
      </c>
      <c r="AD202" s="25">
        <v>0</v>
      </c>
      <c r="AE202" s="25">
        <v>0</v>
      </c>
    </row>
    <row r="203" spans="1:31" x14ac:dyDescent="0.2">
      <c r="A203" s="38" t="s">
        <v>322</v>
      </c>
      <c r="B203" s="104" t="s">
        <v>175</v>
      </c>
      <c r="C203" s="25">
        <v>61527078</v>
      </c>
      <c r="D203" s="25">
        <v>0</v>
      </c>
      <c r="E203" s="25">
        <v>4960712</v>
      </c>
      <c r="F203" s="25">
        <v>0</v>
      </c>
      <c r="G203" s="25">
        <v>0</v>
      </c>
      <c r="H203" s="25">
        <v>56566366</v>
      </c>
      <c r="I203" s="25">
        <v>56566366</v>
      </c>
      <c r="J203" s="25">
        <v>56566366</v>
      </c>
      <c r="K203" s="25">
        <v>56241923</v>
      </c>
      <c r="L203" s="25">
        <v>56241923</v>
      </c>
      <c r="M203" s="25">
        <v>56241923</v>
      </c>
      <c r="N203" s="25">
        <v>56241923</v>
      </c>
      <c r="O203" s="25">
        <v>56241923</v>
      </c>
      <c r="P203" s="25">
        <v>56241923</v>
      </c>
      <c r="Q203" s="25">
        <v>56241923</v>
      </c>
      <c r="R203" s="25">
        <v>56241923</v>
      </c>
      <c r="S203" s="25">
        <v>0</v>
      </c>
      <c r="T203" s="25">
        <v>0</v>
      </c>
      <c r="U203" s="25">
        <v>0</v>
      </c>
      <c r="V203" s="25">
        <v>0</v>
      </c>
      <c r="W203" s="25">
        <v>324443</v>
      </c>
      <c r="X203" s="25">
        <v>0.57356168151229703</v>
      </c>
      <c r="Y203" s="25">
        <v>324443</v>
      </c>
      <c r="Z203" s="25">
        <v>0.57356168151229703</v>
      </c>
      <c r="AA203" s="25">
        <v>324443</v>
      </c>
      <c r="AB203" s="25">
        <v>0.57356168151229703</v>
      </c>
      <c r="AC203" s="25">
        <v>0</v>
      </c>
      <c r="AD203" s="25">
        <v>0</v>
      </c>
      <c r="AE203" s="25">
        <v>0</v>
      </c>
    </row>
    <row r="204" spans="1:31" x14ac:dyDescent="0.2">
      <c r="A204" s="38" t="s">
        <v>323</v>
      </c>
      <c r="B204" s="104" t="s">
        <v>74</v>
      </c>
      <c r="C204" s="25">
        <v>61527078</v>
      </c>
      <c r="D204" s="25">
        <v>0</v>
      </c>
      <c r="E204" s="25">
        <v>4960712</v>
      </c>
      <c r="F204" s="25">
        <v>0</v>
      </c>
      <c r="G204" s="25">
        <v>0</v>
      </c>
      <c r="H204" s="25">
        <v>56566366</v>
      </c>
      <c r="I204" s="25">
        <v>56566366</v>
      </c>
      <c r="J204" s="25">
        <v>56566366</v>
      </c>
      <c r="K204" s="25">
        <v>56241923</v>
      </c>
      <c r="L204" s="25">
        <v>56241923</v>
      </c>
      <c r="M204" s="25">
        <v>56241923</v>
      </c>
      <c r="N204" s="25">
        <v>56241923</v>
      </c>
      <c r="O204" s="25">
        <v>56241923</v>
      </c>
      <c r="P204" s="25">
        <v>56241923</v>
      </c>
      <c r="Q204" s="25">
        <v>56241923</v>
      </c>
      <c r="R204" s="25">
        <v>56241923</v>
      </c>
      <c r="S204" s="25">
        <v>0</v>
      </c>
      <c r="T204" s="25">
        <v>0</v>
      </c>
      <c r="U204" s="25">
        <v>0</v>
      </c>
      <c r="V204" s="25">
        <v>0</v>
      </c>
      <c r="W204" s="25">
        <v>324443</v>
      </c>
      <c r="X204" s="25">
        <v>0.57356168151229703</v>
      </c>
      <c r="Y204" s="25">
        <v>324443</v>
      </c>
      <c r="Z204" s="25">
        <v>0.57356168151229703</v>
      </c>
      <c r="AA204" s="25">
        <v>324443</v>
      </c>
      <c r="AB204" s="25">
        <v>0.57356168151229703</v>
      </c>
      <c r="AC204" s="25">
        <v>0</v>
      </c>
      <c r="AD204" s="25">
        <v>0</v>
      </c>
      <c r="AE204" s="25">
        <v>0</v>
      </c>
    </row>
    <row r="205" spans="1:31" x14ac:dyDescent="0.2">
      <c r="A205" s="38" t="s">
        <v>324</v>
      </c>
      <c r="B205" s="104" t="s">
        <v>184</v>
      </c>
      <c r="C205" s="25">
        <v>27391665</v>
      </c>
      <c r="D205" s="25">
        <v>0</v>
      </c>
      <c r="E205" s="25">
        <v>2798074</v>
      </c>
      <c r="F205" s="25">
        <v>2000000</v>
      </c>
      <c r="G205" s="25">
        <v>0</v>
      </c>
      <c r="H205" s="25">
        <v>26593591</v>
      </c>
      <c r="I205" s="25">
        <v>26593591</v>
      </c>
      <c r="J205" s="25">
        <v>26593591</v>
      </c>
      <c r="K205" s="25">
        <v>25076835</v>
      </c>
      <c r="L205" s="25">
        <v>25076835</v>
      </c>
      <c r="M205" s="25">
        <v>25076835</v>
      </c>
      <c r="N205" s="25">
        <v>25076835</v>
      </c>
      <c r="O205" s="25">
        <v>25076835</v>
      </c>
      <c r="P205" s="25">
        <v>25076835</v>
      </c>
      <c r="Q205" s="25">
        <v>25076835</v>
      </c>
      <c r="R205" s="25">
        <v>25076835</v>
      </c>
      <c r="S205" s="25">
        <v>0</v>
      </c>
      <c r="T205" s="25">
        <v>0</v>
      </c>
      <c r="U205" s="25">
        <v>0</v>
      </c>
      <c r="V205" s="25">
        <v>0</v>
      </c>
      <c r="W205" s="25">
        <v>1516756</v>
      </c>
      <c r="X205" s="25">
        <v>5.7034644174229792</v>
      </c>
      <c r="Y205" s="25">
        <v>1516756</v>
      </c>
      <c r="Z205" s="25">
        <v>5.7034644174229792</v>
      </c>
      <c r="AA205" s="25">
        <v>1516756</v>
      </c>
      <c r="AB205" s="25">
        <v>5.7034644174229792</v>
      </c>
      <c r="AC205" s="25">
        <v>0</v>
      </c>
      <c r="AD205" s="25">
        <v>0</v>
      </c>
      <c r="AE205" s="25">
        <v>0</v>
      </c>
    </row>
    <row r="206" spans="1:31" x14ac:dyDescent="0.2">
      <c r="A206" s="38" t="s">
        <v>325</v>
      </c>
      <c r="B206" s="104" t="s">
        <v>74</v>
      </c>
      <c r="C206" s="25">
        <v>27391665</v>
      </c>
      <c r="D206" s="25">
        <v>0</v>
      </c>
      <c r="E206" s="25">
        <v>2798074</v>
      </c>
      <c r="F206" s="25">
        <v>2000000</v>
      </c>
      <c r="G206" s="25">
        <v>0</v>
      </c>
      <c r="H206" s="25">
        <v>26593591</v>
      </c>
      <c r="I206" s="25">
        <v>26593591</v>
      </c>
      <c r="J206" s="25">
        <v>26593591</v>
      </c>
      <c r="K206" s="25">
        <v>25076835</v>
      </c>
      <c r="L206" s="25">
        <v>25076835</v>
      </c>
      <c r="M206" s="25">
        <v>25076835</v>
      </c>
      <c r="N206" s="25">
        <v>25076835</v>
      </c>
      <c r="O206" s="25">
        <v>25076835</v>
      </c>
      <c r="P206" s="25">
        <v>25076835</v>
      </c>
      <c r="Q206" s="25">
        <v>25076835</v>
      </c>
      <c r="R206" s="25">
        <v>25076835</v>
      </c>
      <c r="S206" s="25">
        <v>0</v>
      </c>
      <c r="T206" s="25">
        <v>0</v>
      </c>
      <c r="U206" s="25">
        <v>0</v>
      </c>
      <c r="V206" s="25">
        <v>0</v>
      </c>
      <c r="W206" s="25">
        <v>1516756</v>
      </c>
      <c r="X206" s="25">
        <v>5.7034644174229792</v>
      </c>
      <c r="Y206" s="25">
        <v>1516756</v>
      </c>
      <c r="Z206" s="25">
        <v>5.7034644174229792</v>
      </c>
      <c r="AA206" s="25">
        <v>1516756</v>
      </c>
      <c r="AB206" s="25">
        <v>5.7034644174229792</v>
      </c>
      <c r="AC206" s="25">
        <v>0</v>
      </c>
      <c r="AD206" s="25">
        <v>0</v>
      </c>
      <c r="AE206" s="25">
        <v>0</v>
      </c>
    </row>
    <row r="207" spans="1:31" x14ac:dyDescent="0.2">
      <c r="A207" s="38" t="s">
        <v>326</v>
      </c>
      <c r="B207" s="104" t="s">
        <v>187</v>
      </c>
      <c r="C207" s="25">
        <v>76272090</v>
      </c>
      <c r="D207" s="25">
        <v>0</v>
      </c>
      <c r="E207" s="25">
        <v>38635034</v>
      </c>
      <c r="F207" s="25">
        <v>0</v>
      </c>
      <c r="G207" s="25">
        <v>5967868</v>
      </c>
      <c r="H207" s="25">
        <v>31669188</v>
      </c>
      <c r="I207" s="25">
        <v>31669188</v>
      </c>
      <c r="J207" s="25">
        <v>31669188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31669188</v>
      </c>
      <c r="X207" s="25">
        <v>100</v>
      </c>
      <c r="Y207" s="25">
        <v>31669188</v>
      </c>
      <c r="Z207" s="25">
        <v>100</v>
      </c>
      <c r="AA207" s="25">
        <v>31669188</v>
      </c>
      <c r="AB207" s="25">
        <v>100</v>
      </c>
      <c r="AC207" s="25">
        <v>0</v>
      </c>
      <c r="AD207" s="25">
        <v>0</v>
      </c>
      <c r="AE207" s="25">
        <v>0</v>
      </c>
    </row>
    <row r="208" spans="1:31" x14ac:dyDescent="0.2">
      <c r="A208" s="38" t="s">
        <v>327</v>
      </c>
      <c r="B208" s="104" t="s">
        <v>74</v>
      </c>
      <c r="C208" s="25">
        <v>76272090</v>
      </c>
      <c r="D208" s="25">
        <v>0</v>
      </c>
      <c r="E208" s="25">
        <v>38635034</v>
      </c>
      <c r="F208" s="25">
        <v>0</v>
      </c>
      <c r="G208" s="25">
        <v>5967868</v>
      </c>
      <c r="H208" s="25">
        <v>31669188</v>
      </c>
      <c r="I208" s="25">
        <v>31669188</v>
      </c>
      <c r="J208" s="25">
        <v>31669188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31669188</v>
      </c>
      <c r="X208" s="25">
        <v>100</v>
      </c>
      <c r="Y208" s="25">
        <v>31669188</v>
      </c>
      <c r="Z208" s="25">
        <v>100</v>
      </c>
      <c r="AA208" s="25">
        <v>31669188</v>
      </c>
      <c r="AB208" s="25">
        <v>100</v>
      </c>
      <c r="AC208" s="25">
        <v>0</v>
      </c>
      <c r="AD208" s="25">
        <v>0</v>
      </c>
      <c r="AE208" s="25">
        <v>0</v>
      </c>
    </row>
    <row r="209" spans="1:31" x14ac:dyDescent="0.2">
      <c r="A209" s="38" t="s">
        <v>328</v>
      </c>
      <c r="B209" s="104" t="s">
        <v>329</v>
      </c>
      <c r="C209" s="25">
        <v>40272270</v>
      </c>
      <c r="D209" s="25">
        <v>0</v>
      </c>
      <c r="E209" s="25">
        <v>4336994</v>
      </c>
      <c r="F209" s="25">
        <v>0</v>
      </c>
      <c r="G209" s="25">
        <v>0</v>
      </c>
      <c r="H209" s="25">
        <v>35935276</v>
      </c>
      <c r="I209" s="25">
        <v>35935276</v>
      </c>
      <c r="J209" s="25">
        <v>35935276</v>
      </c>
      <c r="K209" s="25">
        <v>34935276</v>
      </c>
      <c r="L209" s="25">
        <v>34935276</v>
      </c>
      <c r="M209" s="25">
        <v>34935276</v>
      </c>
      <c r="N209" s="25">
        <v>34935276</v>
      </c>
      <c r="O209" s="25">
        <v>34935276</v>
      </c>
      <c r="P209" s="25">
        <v>34935276</v>
      </c>
      <c r="Q209" s="25">
        <v>34935276</v>
      </c>
      <c r="R209" s="25">
        <v>34935276</v>
      </c>
      <c r="S209" s="25">
        <v>0</v>
      </c>
      <c r="T209" s="25">
        <v>0</v>
      </c>
      <c r="U209" s="25">
        <v>0</v>
      </c>
      <c r="V209" s="25">
        <v>0</v>
      </c>
      <c r="W209" s="25">
        <v>1000000</v>
      </c>
      <c r="X209" s="25">
        <v>2.7827809086536601</v>
      </c>
      <c r="Y209" s="25">
        <v>1000000</v>
      </c>
      <c r="Z209" s="25">
        <v>2.7827809086536601</v>
      </c>
      <c r="AA209" s="25">
        <v>1000000</v>
      </c>
      <c r="AB209" s="25">
        <v>2.7827809086536601</v>
      </c>
      <c r="AC209" s="25">
        <v>0</v>
      </c>
      <c r="AD209" s="25">
        <v>0</v>
      </c>
      <c r="AE209" s="25">
        <v>0</v>
      </c>
    </row>
    <row r="210" spans="1:31" x14ac:dyDescent="0.2">
      <c r="A210" s="38" t="s">
        <v>330</v>
      </c>
      <c r="B210" s="104" t="s">
        <v>74</v>
      </c>
      <c r="C210" s="25">
        <v>40272270</v>
      </c>
      <c r="D210" s="25">
        <v>0</v>
      </c>
      <c r="E210" s="25">
        <v>4336994</v>
      </c>
      <c r="F210" s="25">
        <v>0</v>
      </c>
      <c r="G210" s="25">
        <v>0</v>
      </c>
      <c r="H210" s="25">
        <v>35935276</v>
      </c>
      <c r="I210" s="25">
        <v>35935276</v>
      </c>
      <c r="J210" s="25">
        <v>35935276</v>
      </c>
      <c r="K210" s="25">
        <v>34935276</v>
      </c>
      <c r="L210" s="25">
        <v>34935276</v>
      </c>
      <c r="M210" s="25">
        <v>34935276</v>
      </c>
      <c r="N210" s="25">
        <v>34935276</v>
      </c>
      <c r="O210" s="25">
        <v>34935276</v>
      </c>
      <c r="P210" s="25">
        <v>34935276</v>
      </c>
      <c r="Q210" s="25">
        <v>34935276</v>
      </c>
      <c r="R210" s="25">
        <v>34935276</v>
      </c>
      <c r="S210" s="25">
        <v>0</v>
      </c>
      <c r="T210" s="25">
        <v>0</v>
      </c>
      <c r="U210" s="25">
        <v>0</v>
      </c>
      <c r="V210" s="25">
        <v>0</v>
      </c>
      <c r="W210" s="25">
        <v>1000000</v>
      </c>
      <c r="X210" s="25">
        <v>2.7827809086536601</v>
      </c>
      <c r="Y210" s="25">
        <v>1000000</v>
      </c>
      <c r="Z210" s="25">
        <v>2.7827809086536601</v>
      </c>
      <c r="AA210" s="25">
        <v>1000000</v>
      </c>
      <c r="AB210" s="25">
        <v>2.7827809086536601</v>
      </c>
      <c r="AC210" s="25">
        <v>0</v>
      </c>
      <c r="AD210" s="25">
        <v>0</v>
      </c>
      <c r="AE210" s="25">
        <v>0</v>
      </c>
    </row>
    <row r="211" spans="1:31" ht="25.5" x14ac:dyDescent="0.2">
      <c r="A211" s="38" t="s">
        <v>331</v>
      </c>
      <c r="B211" s="104" t="s">
        <v>199</v>
      </c>
      <c r="C211" s="25">
        <v>207875646</v>
      </c>
      <c r="D211" s="25">
        <v>0</v>
      </c>
      <c r="E211" s="25">
        <v>0</v>
      </c>
      <c r="F211" s="25">
        <v>0</v>
      </c>
      <c r="G211" s="25">
        <v>0</v>
      </c>
      <c r="H211" s="25">
        <v>207875646</v>
      </c>
      <c r="I211" s="25">
        <v>207875646</v>
      </c>
      <c r="J211" s="25">
        <v>207875646</v>
      </c>
      <c r="K211" s="25">
        <v>204250370</v>
      </c>
      <c r="L211" s="25">
        <v>204250370</v>
      </c>
      <c r="M211" s="25">
        <v>204250370</v>
      </c>
      <c r="N211" s="25">
        <v>204250370</v>
      </c>
      <c r="O211" s="25">
        <v>204250370</v>
      </c>
      <c r="P211" s="25">
        <v>204250370</v>
      </c>
      <c r="Q211" s="25">
        <v>204250370</v>
      </c>
      <c r="R211" s="25">
        <v>204250370</v>
      </c>
      <c r="S211" s="25">
        <v>0</v>
      </c>
      <c r="T211" s="25">
        <v>0</v>
      </c>
      <c r="U211" s="25">
        <v>0</v>
      </c>
      <c r="V211" s="25">
        <v>0</v>
      </c>
      <c r="W211" s="25">
        <v>3625276</v>
      </c>
      <c r="X211" s="25">
        <v>1.7439637926609299</v>
      </c>
      <c r="Y211" s="25">
        <v>3625276</v>
      </c>
      <c r="Z211" s="25">
        <v>1.7439637926609299</v>
      </c>
      <c r="AA211" s="25">
        <v>3625276</v>
      </c>
      <c r="AB211" s="25">
        <v>1.7439637926609299</v>
      </c>
      <c r="AC211" s="25">
        <v>0</v>
      </c>
      <c r="AD211" s="25">
        <v>0</v>
      </c>
      <c r="AE211" s="25">
        <v>0</v>
      </c>
    </row>
    <row r="212" spans="1:31" x14ac:dyDescent="0.2">
      <c r="A212" s="38" t="s">
        <v>332</v>
      </c>
      <c r="B212" s="104" t="s">
        <v>201</v>
      </c>
      <c r="C212" s="25">
        <v>116480337</v>
      </c>
      <c r="D212" s="25">
        <v>0</v>
      </c>
      <c r="E212" s="25">
        <v>0</v>
      </c>
      <c r="F212" s="25">
        <v>0</v>
      </c>
      <c r="G212" s="25">
        <v>0</v>
      </c>
      <c r="H212" s="25">
        <v>116480337</v>
      </c>
      <c r="I212" s="25">
        <v>116480337</v>
      </c>
      <c r="J212" s="25">
        <v>116480337</v>
      </c>
      <c r="K212" s="25">
        <v>114667050</v>
      </c>
      <c r="L212" s="25">
        <v>114667050</v>
      </c>
      <c r="M212" s="25">
        <v>114667050</v>
      </c>
      <c r="N212" s="25">
        <v>114667050</v>
      </c>
      <c r="O212" s="25">
        <v>114667050</v>
      </c>
      <c r="P212" s="25">
        <v>114667050</v>
      </c>
      <c r="Q212" s="25">
        <v>114667050</v>
      </c>
      <c r="R212" s="25">
        <v>114667050</v>
      </c>
      <c r="S212" s="25">
        <v>0</v>
      </c>
      <c r="T212" s="25">
        <v>0</v>
      </c>
      <c r="U212" s="25">
        <v>0</v>
      </c>
      <c r="V212" s="25">
        <v>0</v>
      </c>
      <c r="W212" s="25">
        <v>1813287</v>
      </c>
      <c r="X212" s="25">
        <v>1.5567322749074799</v>
      </c>
      <c r="Y212" s="25">
        <v>1813287</v>
      </c>
      <c r="Z212" s="25">
        <v>1.5567322749074799</v>
      </c>
      <c r="AA212" s="25">
        <v>1813287</v>
      </c>
      <c r="AB212" s="25">
        <v>1.5567322749074799</v>
      </c>
      <c r="AC212" s="25">
        <v>0</v>
      </c>
      <c r="AD212" s="25">
        <v>0</v>
      </c>
      <c r="AE212" s="25">
        <v>0</v>
      </c>
    </row>
    <row r="213" spans="1:31" x14ac:dyDescent="0.2">
      <c r="A213" s="38" t="s">
        <v>333</v>
      </c>
      <c r="B213" s="104" t="s">
        <v>74</v>
      </c>
      <c r="C213" s="25">
        <v>116480337</v>
      </c>
      <c r="D213" s="25">
        <v>0</v>
      </c>
      <c r="E213" s="25">
        <v>0</v>
      </c>
      <c r="F213" s="25">
        <v>0</v>
      </c>
      <c r="G213" s="25">
        <v>0</v>
      </c>
      <c r="H213" s="25">
        <v>116480337</v>
      </c>
      <c r="I213" s="25">
        <v>116480337</v>
      </c>
      <c r="J213" s="25">
        <v>116480337</v>
      </c>
      <c r="K213" s="25">
        <v>114667050</v>
      </c>
      <c r="L213" s="25">
        <v>114667050</v>
      </c>
      <c r="M213" s="25">
        <v>114667050</v>
      </c>
      <c r="N213" s="25">
        <v>114667050</v>
      </c>
      <c r="O213" s="25">
        <v>114667050</v>
      </c>
      <c r="P213" s="25">
        <v>114667050</v>
      </c>
      <c r="Q213" s="25">
        <v>114667050</v>
      </c>
      <c r="R213" s="25">
        <v>114667050</v>
      </c>
      <c r="S213" s="25">
        <v>0</v>
      </c>
      <c r="T213" s="25">
        <v>0</v>
      </c>
      <c r="U213" s="25">
        <v>0</v>
      </c>
      <c r="V213" s="25">
        <v>0</v>
      </c>
      <c r="W213" s="25">
        <v>1813287</v>
      </c>
      <c r="X213" s="25">
        <v>1.5567322749074799</v>
      </c>
      <c r="Y213" s="25">
        <v>1813287</v>
      </c>
      <c r="Z213" s="25">
        <v>1.5567322749074799</v>
      </c>
      <c r="AA213" s="25">
        <v>1813287</v>
      </c>
      <c r="AB213" s="25">
        <v>1.5567322749074799</v>
      </c>
      <c r="AC213" s="25">
        <v>0</v>
      </c>
      <c r="AD213" s="25">
        <v>0</v>
      </c>
      <c r="AE213" s="25">
        <v>0</v>
      </c>
    </row>
    <row r="214" spans="1:31" x14ac:dyDescent="0.2">
      <c r="A214" s="38" t="s">
        <v>334</v>
      </c>
      <c r="B214" s="104" t="s">
        <v>204</v>
      </c>
      <c r="C214" s="25">
        <v>82506906</v>
      </c>
      <c r="D214" s="25">
        <v>0</v>
      </c>
      <c r="E214" s="25">
        <v>0</v>
      </c>
      <c r="F214" s="25">
        <v>0</v>
      </c>
      <c r="G214" s="25">
        <v>0</v>
      </c>
      <c r="H214" s="25">
        <v>82506906</v>
      </c>
      <c r="I214" s="25">
        <v>82506906</v>
      </c>
      <c r="J214" s="25">
        <v>82506906</v>
      </c>
      <c r="K214" s="25">
        <v>81733620</v>
      </c>
      <c r="L214" s="25">
        <v>81733620</v>
      </c>
      <c r="M214" s="25">
        <v>81733620</v>
      </c>
      <c r="N214" s="25">
        <v>81733620</v>
      </c>
      <c r="O214" s="25">
        <v>81733620</v>
      </c>
      <c r="P214" s="25">
        <v>81733620</v>
      </c>
      <c r="Q214" s="25">
        <v>81733620</v>
      </c>
      <c r="R214" s="25">
        <v>81733620</v>
      </c>
      <c r="S214" s="25">
        <v>0</v>
      </c>
      <c r="T214" s="25">
        <v>0</v>
      </c>
      <c r="U214" s="25">
        <v>0</v>
      </c>
      <c r="V214" s="25">
        <v>0</v>
      </c>
      <c r="W214" s="25">
        <v>773286</v>
      </c>
      <c r="X214" s="25">
        <v>0.93723790830309406</v>
      </c>
      <c r="Y214" s="25">
        <v>773286</v>
      </c>
      <c r="Z214" s="25">
        <v>0.93723790830309406</v>
      </c>
      <c r="AA214" s="25">
        <v>773286</v>
      </c>
      <c r="AB214" s="25">
        <v>0.93723790830309406</v>
      </c>
      <c r="AC214" s="25">
        <v>0</v>
      </c>
      <c r="AD214" s="25">
        <v>0</v>
      </c>
      <c r="AE214" s="25">
        <v>0</v>
      </c>
    </row>
    <row r="215" spans="1:31" x14ac:dyDescent="0.2">
      <c r="A215" s="38" t="s">
        <v>335</v>
      </c>
      <c r="B215" s="104" t="s">
        <v>74</v>
      </c>
      <c r="C215" s="25">
        <v>82506906</v>
      </c>
      <c r="D215" s="25">
        <v>0</v>
      </c>
      <c r="E215" s="25">
        <v>0</v>
      </c>
      <c r="F215" s="25">
        <v>0</v>
      </c>
      <c r="G215" s="25">
        <v>0</v>
      </c>
      <c r="H215" s="25">
        <v>82506906</v>
      </c>
      <c r="I215" s="25">
        <v>82506906</v>
      </c>
      <c r="J215" s="25">
        <v>82506906</v>
      </c>
      <c r="K215" s="25">
        <v>81733620</v>
      </c>
      <c r="L215" s="25">
        <v>81733620</v>
      </c>
      <c r="M215" s="25">
        <v>81733620</v>
      </c>
      <c r="N215" s="25">
        <v>81733620</v>
      </c>
      <c r="O215" s="25">
        <v>81733620</v>
      </c>
      <c r="P215" s="25">
        <v>81733620</v>
      </c>
      <c r="Q215" s="25">
        <v>81733620</v>
      </c>
      <c r="R215" s="25">
        <v>81733620</v>
      </c>
      <c r="S215" s="25">
        <v>0</v>
      </c>
      <c r="T215" s="25">
        <v>0</v>
      </c>
      <c r="U215" s="25">
        <v>0</v>
      </c>
      <c r="V215" s="25">
        <v>0</v>
      </c>
      <c r="W215" s="25">
        <v>773286</v>
      </c>
      <c r="X215" s="25">
        <v>0.93723790830309406</v>
      </c>
      <c r="Y215" s="25">
        <v>773286</v>
      </c>
      <c r="Z215" s="25">
        <v>0.93723790830309406</v>
      </c>
      <c r="AA215" s="25">
        <v>773286</v>
      </c>
      <c r="AB215" s="25">
        <v>0.93723790830309406</v>
      </c>
      <c r="AC215" s="25">
        <v>0</v>
      </c>
      <c r="AD215" s="25">
        <v>0</v>
      </c>
      <c r="AE215" s="25">
        <v>0</v>
      </c>
    </row>
    <row r="216" spans="1:31" x14ac:dyDescent="0.2">
      <c r="A216" s="38" t="s">
        <v>336</v>
      </c>
      <c r="B216" s="104" t="s">
        <v>210</v>
      </c>
      <c r="C216" s="25">
        <v>8888403</v>
      </c>
      <c r="D216" s="25">
        <v>0</v>
      </c>
      <c r="E216" s="25">
        <v>0</v>
      </c>
      <c r="F216" s="25">
        <v>0</v>
      </c>
      <c r="G216" s="25">
        <v>0</v>
      </c>
      <c r="H216" s="25">
        <v>8888403</v>
      </c>
      <c r="I216" s="25">
        <v>8888403</v>
      </c>
      <c r="J216" s="25">
        <v>8888403</v>
      </c>
      <c r="K216" s="25">
        <v>7849700</v>
      </c>
      <c r="L216" s="25">
        <v>7849700</v>
      </c>
      <c r="M216" s="25">
        <v>7849700</v>
      </c>
      <c r="N216" s="25">
        <v>7849700</v>
      </c>
      <c r="O216" s="25">
        <v>7849700</v>
      </c>
      <c r="P216" s="25">
        <v>7849700</v>
      </c>
      <c r="Q216" s="25">
        <v>7849700</v>
      </c>
      <c r="R216" s="25">
        <v>7849700</v>
      </c>
      <c r="S216" s="25">
        <v>0</v>
      </c>
      <c r="T216" s="25">
        <v>0</v>
      </c>
      <c r="U216" s="25">
        <v>0</v>
      </c>
      <c r="V216" s="25">
        <v>0</v>
      </c>
      <c r="W216" s="25">
        <v>1038703</v>
      </c>
      <c r="X216" s="25">
        <v>11.6860475385736</v>
      </c>
      <c r="Y216" s="25">
        <v>1038703</v>
      </c>
      <c r="Z216" s="25">
        <v>11.6860475385736</v>
      </c>
      <c r="AA216" s="25">
        <v>1038703</v>
      </c>
      <c r="AB216" s="25">
        <v>11.6860475385736</v>
      </c>
      <c r="AC216" s="25">
        <v>0</v>
      </c>
      <c r="AD216" s="25">
        <v>0</v>
      </c>
      <c r="AE216" s="25">
        <v>0</v>
      </c>
    </row>
    <row r="217" spans="1:31" x14ac:dyDescent="0.2">
      <c r="A217" s="38" t="s">
        <v>337</v>
      </c>
      <c r="B217" s="104" t="s">
        <v>74</v>
      </c>
      <c r="C217" s="25">
        <v>8888403</v>
      </c>
      <c r="D217" s="25">
        <v>0</v>
      </c>
      <c r="E217" s="25">
        <v>0</v>
      </c>
      <c r="F217" s="25">
        <v>0</v>
      </c>
      <c r="G217" s="25">
        <v>0</v>
      </c>
      <c r="H217" s="25">
        <v>8888403</v>
      </c>
      <c r="I217" s="25">
        <v>8888403</v>
      </c>
      <c r="J217" s="25">
        <v>8888403</v>
      </c>
      <c r="K217" s="25">
        <v>7849700</v>
      </c>
      <c r="L217" s="25">
        <v>7849700</v>
      </c>
      <c r="M217" s="25">
        <v>7849700</v>
      </c>
      <c r="N217" s="25">
        <v>7849700</v>
      </c>
      <c r="O217" s="25">
        <v>7849700</v>
      </c>
      <c r="P217" s="25">
        <v>7849700</v>
      </c>
      <c r="Q217" s="25">
        <v>7849700</v>
      </c>
      <c r="R217" s="25">
        <v>7849700</v>
      </c>
      <c r="S217" s="25">
        <v>0</v>
      </c>
      <c r="T217" s="25">
        <v>0</v>
      </c>
      <c r="U217" s="25">
        <v>0</v>
      </c>
      <c r="V217" s="25">
        <v>0</v>
      </c>
      <c r="W217" s="25">
        <v>1038703</v>
      </c>
      <c r="X217" s="25">
        <v>11.6860475385736</v>
      </c>
      <c r="Y217" s="25">
        <v>1038703</v>
      </c>
      <c r="Z217" s="25">
        <v>11.6860475385736</v>
      </c>
      <c r="AA217" s="25">
        <v>1038703</v>
      </c>
      <c r="AB217" s="25">
        <v>11.6860475385736</v>
      </c>
      <c r="AC217" s="25">
        <v>0</v>
      </c>
      <c r="AD217" s="25">
        <v>0</v>
      </c>
      <c r="AE217" s="25">
        <v>0</v>
      </c>
    </row>
    <row r="218" spans="1:31" ht="25.5" x14ac:dyDescent="0.2">
      <c r="A218" s="38" t="s">
        <v>338</v>
      </c>
      <c r="B218" s="104" t="s">
        <v>216</v>
      </c>
      <c r="C218" s="25">
        <v>87360253</v>
      </c>
      <c r="D218" s="25">
        <v>0</v>
      </c>
      <c r="E218" s="25">
        <v>0</v>
      </c>
      <c r="F218" s="25">
        <v>0</v>
      </c>
      <c r="G218" s="25">
        <v>0</v>
      </c>
      <c r="H218" s="25">
        <v>87360253</v>
      </c>
      <c r="I218" s="25">
        <v>87360253</v>
      </c>
      <c r="J218" s="25">
        <v>87360253</v>
      </c>
      <c r="K218" s="25">
        <v>85912500</v>
      </c>
      <c r="L218" s="25">
        <v>85912500</v>
      </c>
      <c r="M218" s="25">
        <v>85912500</v>
      </c>
      <c r="N218" s="25">
        <v>85912500</v>
      </c>
      <c r="O218" s="25">
        <v>85912500</v>
      </c>
      <c r="P218" s="25">
        <v>85912500</v>
      </c>
      <c r="Q218" s="25">
        <v>85912500</v>
      </c>
      <c r="R218" s="25">
        <v>85912500</v>
      </c>
      <c r="S218" s="25">
        <v>0</v>
      </c>
      <c r="T218" s="25">
        <v>0</v>
      </c>
      <c r="U218" s="25">
        <v>0</v>
      </c>
      <c r="V218" s="25">
        <v>0</v>
      </c>
      <c r="W218" s="25">
        <v>1447753</v>
      </c>
      <c r="X218" s="25">
        <v>1.6572216199969099</v>
      </c>
      <c r="Y218" s="25">
        <v>1447753</v>
      </c>
      <c r="Z218" s="25">
        <v>1.6572216199969099</v>
      </c>
      <c r="AA218" s="25">
        <v>1447753</v>
      </c>
      <c r="AB218" s="25">
        <v>1.6572216199969099</v>
      </c>
      <c r="AC218" s="25">
        <v>0</v>
      </c>
      <c r="AD218" s="25">
        <v>0</v>
      </c>
      <c r="AE218" s="25">
        <v>0</v>
      </c>
    </row>
    <row r="219" spans="1:31" x14ac:dyDescent="0.2">
      <c r="A219" s="38" t="s">
        <v>339</v>
      </c>
      <c r="B219" s="104" t="s">
        <v>218</v>
      </c>
      <c r="C219" s="25">
        <v>29120084</v>
      </c>
      <c r="D219" s="25">
        <v>0</v>
      </c>
      <c r="E219" s="25">
        <v>0</v>
      </c>
      <c r="F219" s="25">
        <v>0</v>
      </c>
      <c r="G219" s="25">
        <v>0</v>
      </c>
      <c r="H219" s="25">
        <v>29120084</v>
      </c>
      <c r="I219" s="25">
        <v>29120084</v>
      </c>
      <c r="J219" s="25">
        <v>29120084</v>
      </c>
      <c r="K219" s="25">
        <v>28638400</v>
      </c>
      <c r="L219" s="25">
        <v>28638400</v>
      </c>
      <c r="M219" s="25">
        <v>28638400</v>
      </c>
      <c r="N219" s="25">
        <v>28638400</v>
      </c>
      <c r="O219" s="25">
        <v>28638400</v>
      </c>
      <c r="P219" s="25">
        <v>28638400</v>
      </c>
      <c r="Q219" s="25">
        <v>28638400</v>
      </c>
      <c r="R219" s="25">
        <v>28638400</v>
      </c>
      <c r="S219" s="25">
        <v>0</v>
      </c>
      <c r="T219" s="25">
        <v>0</v>
      </c>
      <c r="U219" s="25">
        <v>0</v>
      </c>
      <c r="V219" s="25">
        <v>0</v>
      </c>
      <c r="W219" s="25">
        <v>481684</v>
      </c>
      <c r="X219" s="25">
        <v>1.65412984385622</v>
      </c>
      <c r="Y219" s="25">
        <v>481684</v>
      </c>
      <c r="Z219" s="25">
        <v>1.65412984385622</v>
      </c>
      <c r="AA219" s="25">
        <v>481684</v>
      </c>
      <c r="AB219" s="25">
        <v>1.65412984385622</v>
      </c>
      <c r="AC219" s="25">
        <v>0</v>
      </c>
      <c r="AD219" s="25">
        <v>0</v>
      </c>
      <c r="AE219" s="25">
        <v>0</v>
      </c>
    </row>
    <row r="220" spans="1:31" x14ac:dyDescent="0.2">
      <c r="A220" s="38" t="s">
        <v>340</v>
      </c>
      <c r="B220" s="104" t="s">
        <v>74</v>
      </c>
      <c r="C220" s="25">
        <v>29120084</v>
      </c>
      <c r="D220" s="25">
        <v>0</v>
      </c>
      <c r="E220" s="25">
        <v>0</v>
      </c>
      <c r="F220" s="25">
        <v>0</v>
      </c>
      <c r="G220" s="25">
        <v>0</v>
      </c>
      <c r="H220" s="25">
        <v>29120084</v>
      </c>
      <c r="I220" s="25">
        <v>29120084</v>
      </c>
      <c r="J220" s="25">
        <v>29120084</v>
      </c>
      <c r="K220" s="25">
        <v>28638400</v>
      </c>
      <c r="L220" s="25">
        <v>28638400</v>
      </c>
      <c r="M220" s="25">
        <v>28638400</v>
      </c>
      <c r="N220" s="25">
        <v>28638400</v>
      </c>
      <c r="O220" s="25">
        <v>28638400</v>
      </c>
      <c r="P220" s="25">
        <v>28638400</v>
      </c>
      <c r="Q220" s="25">
        <v>28638400</v>
      </c>
      <c r="R220" s="25">
        <v>28638400</v>
      </c>
      <c r="S220" s="25">
        <v>0</v>
      </c>
      <c r="T220" s="25">
        <v>0</v>
      </c>
      <c r="U220" s="25">
        <v>0</v>
      </c>
      <c r="V220" s="25">
        <v>0</v>
      </c>
      <c r="W220" s="25">
        <v>481684</v>
      </c>
      <c r="X220" s="25">
        <v>1.65412984385622</v>
      </c>
      <c r="Y220" s="25">
        <v>481684</v>
      </c>
      <c r="Z220" s="25">
        <v>1.65412984385622</v>
      </c>
      <c r="AA220" s="25">
        <v>481684</v>
      </c>
      <c r="AB220" s="25">
        <v>1.65412984385622</v>
      </c>
      <c r="AC220" s="25">
        <v>0</v>
      </c>
      <c r="AD220" s="25">
        <v>0</v>
      </c>
      <c r="AE220" s="25">
        <v>0</v>
      </c>
    </row>
    <row r="221" spans="1:31" x14ac:dyDescent="0.2">
      <c r="A221" s="38" t="s">
        <v>341</v>
      </c>
      <c r="B221" s="104" t="s">
        <v>221</v>
      </c>
      <c r="C221" s="25">
        <v>4853348</v>
      </c>
      <c r="D221" s="25">
        <v>0</v>
      </c>
      <c r="E221" s="25">
        <v>0</v>
      </c>
      <c r="F221" s="25">
        <v>0</v>
      </c>
      <c r="G221" s="25">
        <v>0</v>
      </c>
      <c r="H221" s="25">
        <v>4853348</v>
      </c>
      <c r="I221" s="25">
        <v>4853348</v>
      </c>
      <c r="J221" s="25">
        <v>4853348</v>
      </c>
      <c r="K221" s="25">
        <v>4772200</v>
      </c>
      <c r="L221" s="25">
        <v>4772200</v>
      </c>
      <c r="M221" s="25">
        <v>4772200</v>
      </c>
      <c r="N221" s="25">
        <v>4772200</v>
      </c>
      <c r="O221" s="25">
        <v>4772200</v>
      </c>
      <c r="P221" s="25">
        <v>4772200</v>
      </c>
      <c r="Q221" s="25">
        <v>4772200</v>
      </c>
      <c r="R221" s="25">
        <v>4772200</v>
      </c>
      <c r="S221" s="25">
        <v>0</v>
      </c>
      <c r="T221" s="25">
        <v>0</v>
      </c>
      <c r="U221" s="25">
        <v>0</v>
      </c>
      <c r="V221" s="25">
        <v>0</v>
      </c>
      <c r="W221" s="25">
        <v>81148</v>
      </c>
      <c r="X221" s="25">
        <v>1.6720004417569099</v>
      </c>
      <c r="Y221" s="25">
        <v>81148</v>
      </c>
      <c r="Z221" s="25">
        <v>1.6720004417569099</v>
      </c>
      <c r="AA221" s="25">
        <v>81148</v>
      </c>
      <c r="AB221" s="25">
        <v>1.6720004417569099</v>
      </c>
      <c r="AC221" s="25">
        <v>0</v>
      </c>
      <c r="AD221" s="25">
        <v>0</v>
      </c>
      <c r="AE221" s="25">
        <v>0</v>
      </c>
    </row>
    <row r="222" spans="1:31" x14ac:dyDescent="0.2">
      <c r="A222" s="38" t="s">
        <v>342</v>
      </c>
      <c r="B222" s="104" t="s">
        <v>74</v>
      </c>
      <c r="C222" s="25">
        <v>4853348</v>
      </c>
      <c r="D222" s="25">
        <v>0</v>
      </c>
      <c r="E222" s="25">
        <v>0</v>
      </c>
      <c r="F222" s="25">
        <v>0</v>
      </c>
      <c r="G222" s="25">
        <v>0</v>
      </c>
      <c r="H222" s="25">
        <v>4853348</v>
      </c>
      <c r="I222" s="25">
        <v>4853348</v>
      </c>
      <c r="J222" s="25">
        <v>4853348</v>
      </c>
      <c r="K222" s="25">
        <v>4772200</v>
      </c>
      <c r="L222" s="25">
        <v>4772200</v>
      </c>
      <c r="M222" s="25">
        <v>4772200</v>
      </c>
      <c r="N222" s="25">
        <v>4772200</v>
      </c>
      <c r="O222" s="25">
        <v>4772200</v>
      </c>
      <c r="P222" s="25">
        <v>4772200</v>
      </c>
      <c r="Q222" s="25">
        <v>4772200</v>
      </c>
      <c r="R222" s="25">
        <v>4772200</v>
      </c>
      <c r="S222" s="25">
        <v>0</v>
      </c>
      <c r="T222" s="25">
        <v>0</v>
      </c>
      <c r="U222" s="25">
        <v>0</v>
      </c>
      <c r="V222" s="25">
        <v>0</v>
      </c>
      <c r="W222" s="25">
        <v>81148</v>
      </c>
      <c r="X222" s="25">
        <v>1.6720004417569099</v>
      </c>
      <c r="Y222" s="25">
        <v>81148</v>
      </c>
      <c r="Z222" s="25">
        <v>1.6720004417569099</v>
      </c>
      <c r="AA222" s="25">
        <v>81148</v>
      </c>
      <c r="AB222" s="25">
        <v>1.6720004417569099</v>
      </c>
      <c r="AC222" s="25">
        <v>0</v>
      </c>
      <c r="AD222" s="25">
        <v>0</v>
      </c>
      <c r="AE222" s="25">
        <v>0</v>
      </c>
    </row>
    <row r="223" spans="1:31" x14ac:dyDescent="0.2">
      <c r="A223" s="38" t="s">
        <v>343</v>
      </c>
      <c r="B223" s="104" t="s">
        <v>224</v>
      </c>
      <c r="C223" s="25">
        <v>4853348</v>
      </c>
      <c r="D223" s="25">
        <v>0</v>
      </c>
      <c r="E223" s="25">
        <v>0</v>
      </c>
      <c r="F223" s="25">
        <v>0</v>
      </c>
      <c r="G223" s="25">
        <v>0</v>
      </c>
      <c r="H223" s="25">
        <v>4853348</v>
      </c>
      <c r="I223" s="25">
        <v>4853348</v>
      </c>
      <c r="J223" s="25">
        <v>4853348</v>
      </c>
      <c r="K223" s="25">
        <v>4772200</v>
      </c>
      <c r="L223" s="25">
        <v>4772200</v>
      </c>
      <c r="M223" s="25">
        <v>4772200</v>
      </c>
      <c r="N223" s="25">
        <v>4772200</v>
      </c>
      <c r="O223" s="25">
        <v>4772200</v>
      </c>
      <c r="P223" s="25">
        <v>4772200</v>
      </c>
      <c r="Q223" s="25">
        <v>4772200</v>
      </c>
      <c r="R223" s="25">
        <v>4772200</v>
      </c>
      <c r="S223" s="25">
        <v>0</v>
      </c>
      <c r="T223" s="25">
        <v>0</v>
      </c>
      <c r="U223" s="25">
        <v>0</v>
      </c>
      <c r="V223" s="25">
        <v>0</v>
      </c>
      <c r="W223" s="25">
        <v>81148</v>
      </c>
      <c r="X223" s="25">
        <v>1.6720004417569099</v>
      </c>
      <c r="Y223" s="25">
        <v>81148</v>
      </c>
      <c r="Z223" s="25">
        <v>1.6720004417569099</v>
      </c>
      <c r="AA223" s="25">
        <v>81148</v>
      </c>
      <c r="AB223" s="25">
        <v>1.6720004417569099</v>
      </c>
      <c r="AC223" s="25">
        <v>0</v>
      </c>
      <c r="AD223" s="25">
        <v>0</v>
      </c>
      <c r="AE223" s="25">
        <v>0</v>
      </c>
    </row>
    <row r="224" spans="1:31" x14ac:dyDescent="0.2">
      <c r="A224" s="38" t="s">
        <v>344</v>
      </c>
      <c r="B224" s="104" t="s">
        <v>74</v>
      </c>
      <c r="C224" s="25">
        <v>4853348</v>
      </c>
      <c r="D224" s="25">
        <v>0</v>
      </c>
      <c r="E224" s="25">
        <v>0</v>
      </c>
      <c r="F224" s="25">
        <v>0</v>
      </c>
      <c r="G224" s="25">
        <v>0</v>
      </c>
      <c r="H224" s="25">
        <v>4853348</v>
      </c>
      <c r="I224" s="25">
        <v>4853348</v>
      </c>
      <c r="J224" s="25">
        <v>4853348</v>
      </c>
      <c r="K224" s="25">
        <v>4772200</v>
      </c>
      <c r="L224" s="25">
        <v>4772200</v>
      </c>
      <c r="M224" s="25">
        <v>4772200</v>
      </c>
      <c r="N224" s="25">
        <v>4772200</v>
      </c>
      <c r="O224" s="25">
        <v>4772200</v>
      </c>
      <c r="P224" s="25">
        <v>4772200</v>
      </c>
      <c r="Q224" s="25">
        <v>4772200</v>
      </c>
      <c r="R224" s="25">
        <v>4772200</v>
      </c>
      <c r="S224" s="25">
        <v>0</v>
      </c>
      <c r="T224" s="25">
        <v>0</v>
      </c>
      <c r="U224" s="25">
        <v>0</v>
      </c>
      <c r="V224" s="25">
        <v>0</v>
      </c>
      <c r="W224" s="25">
        <v>81148</v>
      </c>
      <c r="X224" s="25">
        <v>1.6720004417569099</v>
      </c>
      <c r="Y224" s="25">
        <v>81148</v>
      </c>
      <c r="Z224" s="25">
        <v>1.6720004417569099</v>
      </c>
      <c r="AA224" s="25">
        <v>81148</v>
      </c>
      <c r="AB224" s="25">
        <v>1.6720004417569099</v>
      </c>
      <c r="AC224" s="25">
        <v>0</v>
      </c>
      <c r="AD224" s="25">
        <v>0</v>
      </c>
      <c r="AE224" s="25">
        <v>0</v>
      </c>
    </row>
    <row r="225" spans="1:31" x14ac:dyDescent="0.2">
      <c r="A225" s="38" t="s">
        <v>345</v>
      </c>
      <c r="B225" s="104" t="s">
        <v>227</v>
      </c>
      <c r="C225" s="25">
        <v>9706694</v>
      </c>
      <c r="D225" s="25">
        <v>0</v>
      </c>
      <c r="E225" s="25">
        <v>0</v>
      </c>
      <c r="F225" s="25">
        <v>0</v>
      </c>
      <c r="G225" s="25">
        <v>0</v>
      </c>
      <c r="H225" s="25">
        <v>9706694</v>
      </c>
      <c r="I225" s="25">
        <v>9706694</v>
      </c>
      <c r="J225" s="25">
        <v>9706694</v>
      </c>
      <c r="K225" s="25">
        <v>9545200</v>
      </c>
      <c r="L225" s="25">
        <v>9545200</v>
      </c>
      <c r="M225" s="25">
        <v>9545200</v>
      </c>
      <c r="N225" s="25">
        <v>9545200</v>
      </c>
      <c r="O225" s="25">
        <v>9545200</v>
      </c>
      <c r="P225" s="25">
        <v>9545200</v>
      </c>
      <c r="Q225" s="25">
        <v>9545200</v>
      </c>
      <c r="R225" s="25">
        <v>9545200</v>
      </c>
      <c r="S225" s="25">
        <v>0</v>
      </c>
      <c r="T225" s="25">
        <v>0</v>
      </c>
      <c r="U225" s="25">
        <v>0</v>
      </c>
      <c r="V225" s="25">
        <v>0</v>
      </c>
      <c r="W225" s="25">
        <v>161494</v>
      </c>
      <c r="X225" s="25">
        <v>1.66373844689036</v>
      </c>
      <c r="Y225" s="25">
        <v>161494</v>
      </c>
      <c r="Z225" s="25">
        <v>1.66373844689036</v>
      </c>
      <c r="AA225" s="25">
        <v>161494</v>
      </c>
      <c r="AB225" s="25">
        <v>1.66373844689036</v>
      </c>
      <c r="AC225" s="25">
        <v>0</v>
      </c>
      <c r="AD225" s="25">
        <v>0</v>
      </c>
      <c r="AE225" s="25">
        <v>0</v>
      </c>
    </row>
    <row r="226" spans="1:31" x14ac:dyDescent="0.2">
      <c r="A226" s="38" t="s">
        <v>346</v>
      </c>
      <c r="B226" s="104" t="s">
        <v>74</v>
      </c>
      <c r="C226" s="25">
        <v>9706694</v>
      </c>
      <c r="D226" s="25">
        <v>0</v>
      </c>
      <c r="E226" s="25">
        <v>0</v>
      </c>
      <c r="F226" s="25">
        <v>0</v>
      </c>
      <c r="G226" s="25">
        <v>0</v>
      </c>
      <c r="H226" s="25">
        <v>9706694</v>
      </c>
      <c r="I226" s="25">
        <v>9706694</v>
      </c>
      <c r="J226" s="25">
        <v>9706694</v>
      </c>
      <c r="K226" s="25">
        <v>9545200</v>
      </c>
      <c r="L226" s="25">
        <v>9545200</v>
      </c>
      <c r="M226" s="25">
        <v>9545200</v>
      </c>
      <c r="N226" s="25">
        <v>9545200</v>
      </c>
      <c r="O226" s="25">
        <v>9545200</v>
      </c>
      <c r="P226" s="25">
        <v>9545200</v>
      </c>
      <c r="Q226" s="25">
        <v>9545200</v>
      </c>
      <c r="R226" s="25">
        <v>9545200</v>
      </c>
      <c r="S226" s="25">
        <v>0</v>
      </c>
      <c r="T226" s="25">
        <v>0</v>
      </c>
      <c r="U226" s="25">
        <v>0</v>
      </c>
      <c r="V226" s="25">
        <v>0</v>
      </c>
      <c r="W226" s="25">
        <v>161494</v>
      </c>
      <c r="X226" s="25">
        <v>1.66373844689036</v>
      </c>
      <c r="Y226" s="25">
        <v>161494</v>
      </c>
      <c r="Z226" s="25">
        <v>1.66373844689036</v>
      </c>
      <c r="AA226" s="25">
        <v>161494</v>
      </c>
      <c r="AB226" s="25">
        <v>1.66373844689036</v>
      </c>
      <c r="AC226" s="25">
        <v>0</v>
      </c>
      <c r="AD226" s="25">
        <v>0</v>
      </c>
      <c r="AE226" s="25">
        <v>0</v>
      </c>
    </row>
    <row r="227" spans="1:31" x14ac:dyDescent="0.2">
      <c r="A227" s="38" t="s">
        <v>347</v>
      </c>
      <c r="B227" s="104" t="s">
        <v>230</v>
      </c>
      <c r="C227" s="25">
        <v>38826779</v>
      </c>
      <c r="D227" s="25">
        <v>0</v>
      </c>
      <c r="E227" s="25">
        <v>0</v>
      </c>
      <c r="F227" s="25">
        <v>0</v>
      </c>
      <c r="G227" s="25">
        <v>0</v>
      </c>
      <c r="H227" s="25">
        <v>38826779</v>
      </c>
      <c r="I227" s="25">
        <v>38826779</v>
      </c>
      <c r="J227" s="25">
        <v>38826779</v>
      </c>
      <c r="K227" s="25">
        <v>38184500</v>
      </c>
      <c r="L227" s="25">
        <v>38184500</v>
      </c>
      <c r="M227" s="25">
        <v>38184500</v>
      </c>
      <c r="N227" s="25">
        <v>38184500</v>
      </c>
      <c r="O227" s="25">
        <v>38184500</v>
      </c>
      <c r="P227" s="25">
        <v>38184500</v>
      </c>
      <c r="Q227" s="25">
        <v>38184500</v>
      </c>
      <c r="R227" s="25">
        <v>38184500</v>
      </c>
      <c r="S227" s="25">
        <v>0</v>
      </c>
      <c r="T227" s="25">
        <v>0</v>
      </c>
      <c r="U227" s="25">
        <v>0</v>
      </c>
      <c r="V227" s="25">
        <v>0</v>
      </c>
      <c r="W227" s="25">
        <v>642279</v>
      </c>
      <c r="X227" s="25">
        <v>1.6542165395692499</v>
      </c>
      <c r="Y227" s="25">
        <v>642279</v>
      </c>
      <c r="Z227" s="25">
        <v>1.6542165395692499</v>
      </c>
      <c r="AA227" s="25">
        <v>642279</v>
      </c>
      <c r="AB227" s="25">
        <v>1.6542165395692499</v>
      </c>
      <c r="AC227" s="25">
        <v>0</v>
      </c>
      <c r="AD227" s="25">
        <v>0</v>
      </c>
      <c r="AE227" s="25">
        <v>0</v>
      </c>
    </row>
    <row r="228" spans="1:31" x14ac:dyDescent="0.2">
      <c r="A228" s="38" t="s">
        <v>348</v>
      </c>
      <c r="B228" s="104" t="s">
        <v>74</v>
      </c>
      <c r="C228" s="25">
        <v>38826779</v>
      </c>
      <c r="D228" s="25">
        <v>0</v>
      </c>
      <c r="E228" s="25">
        <v>0</v>
      </c>
      <c r="F228" s="25">
        <v>0</v>
      </c>
      <c r="G228" s="25">
        <v>0</v>
      </c>
      <c r="H228" s="25">
        <v>38826779</v>
      </c>
      <c r="I228" s="25">
        <v>38826779</v>
      </c>
      <c r="J228" s="25">
        <v>38826779</v>
      </c>
      <c r="K228" s="25">
        <v>38184500</v>
      </c>
      <c r="L228" s="25">
        <v>38184500</v>
      </c>
      <c r="M228" s="25">
        <v>38184500</v>
      </c>
      <c r="N228" s="25">
        <v>38184500</v>
      </c>
      <c r="O228" s="25">
        <v>38184500</v>
      </c>
      <c r="P228" s="25">
        <v>38184500</v>
      </c>
      <c r="Q228" s="25">
        <v>38184500</v>
      </c>
      <c r="R228" s="25">
        <v>38184500</v>
      </c>
      <c r="S228" s="25">
        <v>0</v>
      </c>
      <c r="T228" s="25">
        <v>0</v>
      </c>
      <c r="U228" s="25">
        <v>0</v>
      </c>
      <c r="V228" s="25">
        <v>0</v>
      </c>
      <c r="W228" s="25">
        <v>642279</v>
      </c>
      <c r="X228" s="25">
        <v>1.6542165395692499</v>
      </c>
      <c r="Y228" s="25">
        <v>642279</v>
      </c>
      <c r="Z228" s="25">
        <v>1.6542165395692499</v>
      </c>
      <c r="AA228" s="25">
        <v>642279</v>
      </c>
      <c r="AB228" s="25">
        <v>1.6542165395692499</v>
      </c>
      <c r="AC228" s="25">
        <v>0</v>
      </c>
      <c r="AD228" s="25">
        <v>0</v>
      </c>
      <c r="AE228" s="25">
        <v>0</v>
      </c>
    </row>
    <row r="229" spans="1:31" x14ac:dyDescent="0.2">
      <c r="A229" s="38" t="s">
        <v>349</v>
      </c>
      <c r="B229" s="104" t="s">
        <v>350</v>
      </c>
      <c r="C229" s="25">
        <v>2682000000</v>
      </c>
      <c r="D229" s="25">
        <v>0</v>
      </c>
      <c r="E229" s="25">
        <v>69128400</v>
      </c>
      <c r="F229" s="25">
        <v>300000000</v>
      </c>
      <c r="G229" s="25">
        <v>72500000</v>
      </c>
      <c r="H229" s="25">
        <v>2840371600</v>
      </c>
      <c r="I229" s="25">
        <v>2840371600</v>
      </c>
      <c r="J229" s="25">
        <v>2840371600</v>
      </c>
      <c r="K229" s="25">
        <v>2840371600</v>
      </c>
      <c r="L229" s="25">
        <v>2840371600</v>
      </c>
      <c r="M229" s="25">
        <v>2840371600</v>
      </c>
      <c r="N229" s="25">
        <v>2840371600</v>
      </c>
      <c r="O229" s="25">
        <v>2840371600</v>
      </c>
      <c r="P229" s="25">
        <v>2840371600</v>
      </c>
      <c r="Q229" s="25">
        <v>2778538262.6700001</v>
      </c>
      <c r="R229" s="25">
        <v>2778538262.6700001</v>
      </c>
      <c r="S229" s="25">
        <v>0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>
        <v>0</v>
      </c>
      <c r="AE229" s="25">
        <v>61833337.329999998</v>
      </c>
    </row>
    <row r="230" spans="1:31" x14ac:dyDescent="0.2">
      <c r="A230" s="38" t="s">
        <v>351</v>
      </c>
      <c r="B230" s="104" t="s">
        <v>352</v>
      </c>
      <c r="C230" s="25">
        <v>1522000000</v>
      </c>
      <c r="D230" s="25">
        <v>0</v>
      </c>
      <c r="E230" s="25">
        <v>4128400</v>
      </c>
      <c r="F230" s="25">
        <v>300000000</v>
      </c>
      <c r="G230" s="25">
        <v>0</v>
      </c>
      <c r="H230" s="25">
        <v>1817871600</v>
      </c>
      <c r="I230" s="25">
        <v>1817871600</v>
      </c>
      <c r="J230" s="25">
        <v>1817871600</v>
      </c>
      <c r="K230" s="25">
        <v>1817871600</v>
      </c>
      <c r="L230" s="25">
        <v>1817871600</v>
      </c>
      <c r="M230" s="25">
        <v>1817871600</v>
      </c>
      <c r="N230" s="25">
        <v>1817871600</v>
      </c>
      <c r="O230" s="25">
        <v>1817871600</v>
      </c>
      <c r="P230" s="25">
        <v>1817871600</v>
      </c>
      <c r="Q230" s="25">
        <v>1756038263</v>
      </c>
      <c r="R230" s="25">
        <v>1756038263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5">
        <v>0</v>
      </c>
      <c r="AE230" s="25">
        <v>61833337</v>
      </c>
    </row>
    <row r="231" spans="1:31" x14ac:dyDescent="0.2">
      <c r="A231" s="38" t="s">
        <v>353</v>
      </c>
      <c r="B231" s="104" t="s">
        <v>65</v>
      </c>
      <c r="C231" s="25">
        <v>1522000000</v>
      </c>
      <c r="D231" s="25">
        <v>0</v>
      </c>
      <c r="E231" s="25">
        <v>4128400</v>
      </c>
      <c r="F231" s="25">
        <v>300000000</v>
      </c>
      <c r="G231" s="25">
        <v>0</v>
      </c>
      <c r="H231" s="25">
        <v>1817871600</v>
      </c>
      <c r="I231" s="25">
        <v>1817871600</v>
      </c>
      <c r="J231" s="25">
        <v>1817871600</v>
      </c>
      <c r="K231" s="25">
        <v>1817871600</v>
      </c>
      <c r="L231" s="25">
        <v>1817871600</v>
      </c>
      <c r="M231" s="25">
        <v>1817871600</v>
      </c>
      <c r="N231" s="25">
        <v>1817871600</v>
      </c>
      <c r="O231" s="25">
        <v>1817871600</v>
      </c>
      <c r="P231" s="25">
        <v>1817871600</v>
      </c>
      <c r="Q231" s="25">
        <v>1756038263</v>
      </c>
      <c r="R231" s="25">
        <v>1756038263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61833337</v>
      </c>
    </row>
    <row r="232" spans="1:31" x14ac:dyDescent="0.2">
      <c r="A232" s="38" t="s">
        <v>354</v>
      </c>
      <c r="B232" s="104" t="s">
        <v>67</v>
      </c>
      <c r="C232" s="25">
        <v>1522000000</v>
      </c>
      <c r="D232" s="25">
        <v>0</v>
      </c>
      <c r="E232" s="25">
        <v>4128400</v>
      </c>
      <c r="F232" s="25">
        <v>300000000</v>
      </c>
      <c r="G232" s="25">
        <v>0</v>
      </c>
      <c r="H232" s="25">
        <v>1817871600</v>
      </c>
      <c r="I232" s="25">
        <v>1817871600</v>
      </c>
      <c r="J232" s="25">
        <v>1817871600</v>
      </c>
      <c r="K232" s="25">
        <v>1817871600</v>
      </c>
      <c r="L232" s="25">
        <v>1817871600</v>
      </c>
      <c r="M232" s="25">
        <v>1817871600</v>
      </c>
      <c r="N232" s="25">
        <v>1817871600</v>
      </c>
      <c r="O232" s="25">
        <v>1817871600</v>
      </c>
      <c r="P232" s="25">
        <v>1817871600</v>
      </c>
      <c r="Q232" s="25">
        <v>1756038263</v>
      </c>
      <c r="R232" s="25">
        <v>1756038263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  <c r="AD232" s="25">
        <v>0</v>
      </c>
      <c r="AE232" s="25">
        <v>61833337</v>
      </c>
    </row>
    <row r="233" spans="1:31" x14ac:dyDescent="0.2">
      <c r="A233" s="38" t="s">
        <v>355</v>
      </c>
      <c r="B233" s="104" t="s">
        <v>69</v>
      </c>
      <c r="C233" s="25">
        <v>1522000000</v>
      </c>
      <c r="D233" s="25">
        <v>0</v>
      </c>
      <c r="E233" s="25">
        <v>4128400</v>
      </c>
      <c r="F233" s="25">
        <v>300000000</v>
      </c>
      <c r="G233" s="25">
        <v>0</v>
      </c>
      <c r="H233" s="25">
        <v>1817871600</v>
      </c>
      <c r="I233" s="25">
        <v>1817871600</v>
      </c>
      <c r="J233" s="25">
        <v>1817871600</v>
      </c>
      <c r="K233" s="25">
        <v>1817871600</v>
      </c>
      <c r="L233" s="25">
        <v>1817871600</v>
      </c>
      <c r="M233" s="25">
        <v>1817871600</v>
      </c>
      <c r="N233" s="25">
        <v>1817871600</v>
      </c>
      <c r="O233" s="25">
        <v>1817871600</v>
      </c>
      <c r="P233" s="25">
        <v>1817871600</v>
      </c>
      <c r="Q233" s="25">
        <v>1756038263</v>
      </c>
      <c r="R233" s="25">
        <v>1756038263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</v>
      </c>
      <c r="AB233" s="25">
        <v>0</v>
      </c>
      <c r="AC233" s="25">
        <v>0</v>
      </c>
      <c r="AD233" s="25">
        <v>0</v>
      </c>
      <c r="AE233" s="25">
        <v>61833337</v>
      </c>
    </row>
    <row r="234" spans="1:31" x14ac:dyDescent="0.2">
      <c r="A234" s="38" t="s">
        <v>356</v>
      </c>
      <c r="B234" s="104" t="s">
        <v>67</v>
      </c>
      <c r="C234" s="25">
        <v>1522000000</v>
      </c>
      <c r="D234" s="25">
        <v>0</v>
      </c>
      <c r="E234" s="25">
        <v>4128400</v>
      </c>
      <c r="F234" s="25">
        <v>300000000</v>
      </c>
      <c r="G234" s="25">
        <v>0</v>
      </c>
      <c r="H234" s="25">
        <v>1817871600</v>
      </c>
      <c r="I234" s="25">
        <v>1817871600</v>
      </c>
      <c r="J234" s="25">
        <v>1817871600</v>
      </c>
      <c r="K234" s="25">
        <v>1817871600</v>
      </c>
      <c r="L234" s="25">
        <v>1817871600</v>
      </c>
      <c r="M234" s="25">
        <v>1817871600</v>
      </c>
      <c r="N234" s="25">
        <v>1817871600</v>
      </c>
      <c r="O234" s="25">
        <v>1817871600</v>
      </c>
      <c r="P234" s="25">
        <v>1817871600</v>
      </c>
      <c r="Q234" s="25">
        <v>1756038263</v>
      </c>
      <c r="R234" s="25">
        <v>1756038263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61833337</v>
      </c>
    </row>
    <row r="235" spans="1:31" x14ac:dyDescent="0.2">
      <c r="A235" s="38" t="s">
        <v>357</v>
      </c>
      <c r="B235" s="104" t="s">
        <v>358</v>
      </c>
      <c r="C235" s="25">
        <v>622000000</v>
      </c>
      <c r="D235" s="25">
        <v>0</v>
      </c>
      <c r="E235" s="25">
        <v>0</v>
      </c>
      <c r="F235" s="25">
        <v>120000000</v>
      </c>
      <c r="G235" s="25">
        <v>0</v>
      </c>
      <c r="H235" s="25">
        <v>742000000</v>
      </c>
      <c r="I235" s="25">
        <v>742000000</v>
      </c>
      <c r="J235" s="25">
        <v>742000000</v>
      </c>
      <c r="K235" s="25">
        <v>742000000</v>
      </c>
      <c r="L235" s="25">
        <v>742000000</v>
      </c>
      <c r="M235" s="25">
        <v>742000000</v>
      </c>
      <c r="N235" s="25">
        <v>742000000</v>
      </c>
      <c r="O235" s="25">
        <v>742000000</v>
      </c>
      <c r="P235" s="25">
        <v>742000000</v>
      </c>
      <c r="Q235" s="25">
        <v>680166663</v>
      </c>
      <c r="R235" s="25">
        <v>680166663</v>
      </c>
      <c r="S235" s="25">
        <v>0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61833337</v>
      </c>
    </row>
    <row r="236" spans="1:31" x14ac:dyDescent="0.2">
      <c r="A236" s="38" t="s">
        <v>359</v>
      </c>
      <c r="B236" s="104" t="s">
        <v>74</v>
      </c>
      <c r="C236" s="25">
        <v>622000000</v>
      </c>
      <c r="D236" s="25">
        <v>0</v>
      </c>
      <c r="E236" s="25">
        <v>0</v>
      </c>
      <c r="F236" s="25">
        <v>0</v>
      </c>
      <c r="G236" s="25">
        <v>0</v>
      </c>
      <c r="H236" s="25">
        <v>622000000</v>
      </c>
      <c r="I236" s="25">
        <v>622000000</v>
      </c>
      <c r="J236" s="25">
        <v>622000000</v>
      </c>
      <c r="K236" s="25">
        <v>622000000</v>
      </c>
      <c r="L236" s="25">
        <v>622000000</v>
      </c>
      <c r="M236" s="25">
        <v>622000000</v>
      </c>
      <c r="N236" s="25">
        <v>622000000</v>
      </c>
      <c r="O236" s="25">
        <v>622000000</v>
      </c>
      <c r="P236" s="25">
        <v>622000000</v>
      </c>
      <c r="Q236" s="25">
        <v>593341030.5</v>
      </c>
      <c r="R236" s="25">
        <v>593341030.5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28658969.5</v>
      </c>
    </row>
    <row r="237" spans="1:31" x14ac:dyDescent="0.2">
      <c r="A237" s="38" t="s">
        <v>360</v>
      </c>
      <c r="B237" s="104" t="s">
        <v>76</v>
      </c>
      <c r="C237" s="25">
        <v>0</v>
      </c>
      <c r="D237" s="25">
        <v>0</v>
      </c>
      <c r="E237" s="25">
        <v>0</v>
      </c>
      <c r="F237" s="25">
        <v>120000000</v>
      </c>
      <c r="G237" s="25">
        <v>0</v>
      </c>
      <c r="H237" s="25">
        <v>120000000</v>
      </c>
      <c r="I237" s="25">
        <v>120000000</v>
      </c>
      <c r="J237" s="25">
        <v>120000000</v>
      </c>
      <c r="K237" s="25">
        <v>120000000</v>
      </c>
      <c r="L237" s="25">
        <v>120000000</v>
      </c>
      <c r="M237" s="25">
        <v>120000000</v>
      </c>
      <c r="N237" s="25">
        <v>120000000</v>
      </c>
      <c r="O237" s="25">
        <v>120000000</v>
      </c>
      <c r="P237" s="25">
        <v>120000000</v>
      </c>
      <c r="Q237" s="25">
        <v>86825632.5</v>
      </c>
      <c r="R237" s="25">
        <v>86825632.5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33174367.5</v>
      </c>
    </row>
    <row r="238" spans="1:31" x14ac:dyDescent="0.2">
      <c r="A238" s="38" t="s">
        <v>361</v>
      </c>
      <c r="B238" s="104" t="s">
        <v>362</v>
      </c>
      <c r="C238" s="25">
        <v>900000000</v>
      </c>
      <c r="D238" s="25">
        <v>0</v>
      </c>
      <c r="E238" s="25">
        <v>4128400</v>
      </c>
      <c r="F238" s="25">
        <v>180000000</v>
      </c>
      <c r="G238" s="25">
        <v>0</v>
      </c>
      <c r="H238" s="25">
        <v>1075871600</v>
      </c>
      <c r="I238" s="25">
        <v>1075871600</v>
      </c>
      <c r="J238" s="25">
        <v>1075871600</v>
      </c>
      <c r="K238" s="25">
        <v>1075871600</v>
      </c>
      <c r="L238" s="25">
        <v>1075871600</v>
      </c>
      <c r="M238" s="25">
        <v>1075871600</v>
      </c>
      <c r="N238" s="25">
        <v>1075871600</v>
      </c>
      <c r="O238" s="25">
        <v>1075871600</v>
      </c>
      <c r="P238" s="25">
        <v>1075871600</v>
      </c>
      <c r="Q238" s="25">
        <v>1075871600</v>
      </c>
      <c r="R238" s="25">
        <v>1075871600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</row>
    <row r="239" spans="1:31" x14ac:dyDescent="0.2">
      <c r="A239" s="38" t="s">
        <v>363</v>
      </c>
      <c r="B239" s="104" t="s">
        <v>74</v>
      </c>
      <c r="C239" s="25">
        <v>900000000</v>
      </c>
      <c r="D239" s="25">
        <v>0</v>
      </c>
      <c r="E239" s="25">
        <v>4128400</v>
      </c>
      <c r="F239" s="25">
        <v>0</v>
      </c>
      <c r="G239" s="25">
        <v>0</v>
      </c>
      <c r="H239" s="25">
        <v>895871600</v>
      </c>
      <c r="I239" s="25">
        <v>895871600</v>
      </c>
      <c r="J239" s="25">
        <v>895871600</v>
      </c>
      <c r="K239" s="25">
        <v>895871600</v>
      </c>
      <c r="L239" s="25">
        <v>895871600</v>
      </c>
      <c r="M239" s="25">
        <v>895871600</v>
      </c>
      <c r="N239" s="25">
        <v>895871600</v>
      </c>
      <c r="O239" s="25">
        <v>895871600</v>
      </c>
      <c r="P239" s="25">
        <v>895871600</v>
      </c>
      <c r="Q239" s="25">
        <v>895871600</v>
      </c>
      <c r="R239" s="25">
        <v>895871600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</row>
    <row r="240" spans="1:31" x14ac:dyDescent="0.2">
      <c r="A240" s="38" t="s">
        <v>364</v>
      </c>
      <c r="B240" s="104" t="s">
        <v>76</v>
      </c>
      <c r="C240" s="25">
        <v>0</v>
      </c>
      <c r="D240" s="25">
        <v>0</v>
      </c>
      <c r="E240" s="25">
        <v>0</v>
      </c>
      <c r="F240" s="25">
        <v>180000000</v>
      </c>
      <c r="G240" s="25">
        <v>0</v>
      </c>
      <c r="H240" s="25">
        <v>180000000</v>
      </c>
      <c r="I240" s="25">
        <v>180000000</v>
      </c>
      <c r="J240" s="25">
        <v>180000000</v>
      </c>
      <c r="K240" s="25">
        <v>180000000</v>
      </c>
      <c r="L240" s="25">
        <v>180000000</v>
      </c>
      <c r="M240" s="25">
        <v>180000000</v>
      </c>
      <c r="N240" s="25">
        <v>180000000</v>
      </c>
      <c r="O240" s="25">
        <v>180000000</v>
      </c>
      <c r="P240" s="25">
        <v>180000000</v>
      </c>
      <c r="Q240" s="25">
        <v>180000000</v>
      </c>
      <c r="R240" s="25">
        <v>180000000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</row>
    <row r="241" spans="1:31" x14ac:dyDescent="0.2">
      <c r="A241" s="38" t="s">
        <v>365</v>
      </c>
      <c r="B241" s="104" t="s">
        <v>366</v>
      </c>
      <c r="C241" s="25">
        <v>1160000000</v>
      </c>
      <c r="D241" s="25">
        <v>0</v>
      </c>
      <c r="E241" s="25">
        <v>65000000</v>
      </c>
      <c r="F241" s="25">
        <v>0</v>
      </c>
      <c r="G241" s="25">
        <v>72500000</v>
      </c>
      <c r="H241" s="25">
        <v>1022500000</v>
      </c>
      <c r="I241" s="25">
        <v>1022500000</v>
      </c>
      <c r="J241" s="25">
        <v>1022500000</v>
      </c>
      <c r="K241" s="25">
        <v>1022500000</v>
      </c>
      <c r="L241" s="25">
        <v>1022500000</v>
      </c>
      <c r="M241" s="25">
        <v>1022500000</v>
      </c>
      <c r="N241" s="25">
        <v>1022500000</v>
      </c>
      <c r="O241" s="25">
        <v>1022500000</v>
      </c>
      <c r="P241" s="25">
        <v>1022500000</v>
      </c>
      <c r="Q241" s="25">
        <v>1022499999.67</v>
      </c>
      <c r="R241" s="25">
        <v>1022499999.67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0.33</v>
      </c>
    </row>
    <row r="242" spans="1:31" x14ac:dyDescent="0.2">
      <c r="A242" s="38" t="s">
        <v>367</v>
      </c>
      <c r="B242" s="104" t="s">
        <v>65</v>
      </c>
      <c r="C242" s="25">
        <v>1160000000</v>
      </c>
      <c r="D242" s="25">
        <v>0</v>
      </c>
      <c r="E242" s="25">
        <v>65000000</v>
      </c>
      <c r="F242" s="25">
        <v>0</v>
      </c>
      <c r="G242" s="25">
        <v>72500000</v>
      </c>
      <c r="H242" s="25">
        <v>1022500000</v>
      </c>
      <c r="I242" s="25">
        <v>1022500000</v>
      </c>
      <c r="J242" s="25">
        <v>1022500000</v>
      </c>
      <c r="K242" s="25">
        <v>1022500000</v>
      </c>
      <c r="L242" s="25">
        <v>1022500000</v>
      </c>
      <c r="M242" s="25">
        <v>1022500000</v>
      </c>
      <c r="N242" s="25">
        <v>1022500000</v>
      </c>
      <c r="O242" s="25">
        <v>1022500000</v>
      </c>
      <c r="P242" s="25">
        <v>1022500000</v>
      </c>
      <c r="Q242" s="25">
        <v>1022499999.67</v>
      </c>
      <c r="R242" s="25">
        <v>1022499999.67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0.33</v>
      </c>
    </row>
    <row r="243" spans="1:31" x14ac:dyDescent="0.2">
      <c r="A243" s="38" t="s">
        <v>368</v>
      </c>
      <c r="B243" s="104" t="s">
        <v>67</v>
      </c>
      <c r="C243" s="25">
        <v>1160000000</v>
      </c>
      <c r="D243" s="25">
        <v>0</v>
      </c>
      <c r="E243" s="25">
        <v>65000000</v>
      </c>
      <c r="F243" s="25">
        <v>0</v>
      </c>
      <c r="G243" s="25">
        <v>72500000</v>
      </c>
      <c r="H243" s="25">
        <v>1022500000</v>
      </c>
      <c r="I243" s="25">
        <v>1022500000</v>
      </c>
      <c r="J243" s="25">
        <v>1022500000</v>
      </c>
      <c r="K243" s="25">
        <v>1022500000</v>
      </c>
      <c r="L243" s="25">
        <v>1022500000</v>
      </c>
      <c r="M243" s="25">
        <v>1022500000</v>
      </c>
      <c r="N243" s="25">
        <v>1022500000</v>
      </c>
      <c r="O243" s="25">
        <v>1022500000</v>
      </c>
      <c r="P243" s="25">
        <v>1022500000</v>
      </c>
      <c r="Q243" s="25">
        <v>1022499999.67</v>
      </c>
      <c r="R243" s="25">
        <v>1022499999.67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0.33</v>
      </c>
    </row>
    <row r="244" spans="1:31" x14ac:dyDescent="0.2">
      <c r="A244" s="38" t="s">
        <v>369</v>
      </c>
      <c r="B244" s="104" t="s">
        <v>69</v>
      </c>
      <c r="C244" s="25">
        <v>1160000000</v>
      </c>
      <c r="D244" s="25">
        <v>0</v>
      </c>
      <c r="E244" s="25">
        <v>65000000</v>
      </c>
      <c r="F244" s="25">
        <v>0</v>
      </c>
      <c r="G244" s="25">
        <v>72500000</v>
      </c>
      <c r="H244" s="25">
        <v>1022500000</v>
      </c>
      <c r="I244" s="25">
        <v>1022500000</v>
      </c>
      <c r="J244" s="25">
        <v>1022500000</v>
      </c>
      <c r="K244" s="25">
        <v>1022500000</v>
      </c>
      <c r="L244" s="25">
        <v>1022500000</v>
      </c>
      <c r="M244" s="25">
        <v>1022500000</v>
      </c>
      <c r="N244" s="25">
        <v>1022500000</v>
      </c>
      <c r="O244" s="25">
        <v>1022500000</v>
      </c>
      <c r="P244" s="25">
        <v>1022500000</v>
      </c>
      <c r="Q244" s="25">
        <v>1022499999.67</v>
      </c>
      <c r="R244" s="25">
        <v>1022499999.67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0.33</v>
      </c>
    </row>
    <row r="245" spans="1:31" x14ac:dyDescent="0.2">
      <c r="A245" s="38" t="s">
        <v>370</v>
      </c>
      <c r="B245" s="104" t="s">
        <v>67</v>
      </c>
      <c r="C245" s="25">
        <v>1160000000</v>
      </c>
      <c r="D245" s="25">
        <v>0</v>
      </c>
      <c r="E245" s="25">
        <v>65000000</v>
      </c>
      <c r="F245" s="25">
        <v>0</v>
      </c>
      <c r="G245" s="25">
        <v>72500000</v>
      </c>
      <c r="H245" s="25">
        <v>1022500000</v>
      </c>
      <c r="I245" s="25">
        <v>1022500000</v>
      </c>
      <c r="J245" s="25">
        <v>1022500000</v>
      </c>
      <c r="K245" s="25">
        <v>1022500000</v>
      </c>
      <c r="L245" s="25">
        <v>1022500000</v>
      </c>
      <c r="M245" s="25">
        <v>1022500000</v>
      </c>
      <c r="N245" s="25">
        <v>1022500000</v>
      </c>
      <c r="O245" s="25">
        <v>1022500000</v>
      </c>
      <c r="P245" s="25">
        <v>1022500000</v>
      </c>
      <c r="Q245" s="25">
        <v>1022499999.67</v>
      </c>
      <c r="R245" s="25">
        <v>1022499999.67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0.33</v>
      </c>
    </row>
    <row r="246" spans="1:31" x14ac:dyDescent="0.2">
      <c r="A246" s="38" t="s">
        <v>371</v>
      </c>
      <c r="B246" s="104" t="s">
        <v>372</v>
      </c>
      <c r="C246" s="25">
        <v>350000000</v>
      </c>
      <c r="D246" s="25">
        <v>0</v>
      </c>
      <c r="E246" s="25">
        <v>0</v>
      </c>
      <c r="F246" s="25">
        <v>0</v>
      </c>
      <c r="G246" s="25">
        <v>72500000</v>
      </c>
      <c r="H246" s="25">
        <v>277500000</v>
      </c>
      <c r="I246" s="25">
        <v>277500000</v>
      </c>
      <c r="J246" s="25">
        <v>277500000</v>
      </c>
      <c r="K246" s="25">
        <v>277500000</v>
      </c>
      <c r="L246" s="25">
        <v>277500000</v>
      </c>
      <c r="M246" s="25">
        <v>277500000</v>
      </c>
      <c r="N246" s="25">
        <v>277500000</v>
      </c>
      <c r="O246" s="25">
        <v>277500000</v>
      </c>
      <c r="P246" s="25">
        <v>277500000</v>
      </c>
      <c r="Q246" s="25">
        <v>277499999.67000002</v>
      </c>
      <c r="R246" s="25">
        <v>277499999.67000002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0.33</v>
      </c>
    </row>
    <row r="247" spans="1:31" x14ac:dyDescent="0.2">
      <c r="A247" s="38" t="s">
        <v>373</v>
      </c>
      <c r="B247" s="104" t="s">
        <v>74</v>
      </c>
      <c r="C247" s="25">
        <v>350000000</v>
      </c>
      <c r="D247" s="25">
        <v>0</v>
      </c>
      <c r="E247" s="25">
        <v>0</v>
      </c>
      <c r="F247" s="25">
        <v>0</v>
      </c>
      <c r="G247" s="25">
        <v>72500000</v>
      </c>
      <c r="H247" s="25">
        <v>277500000</v>
      </c>
      <c r="I247" s="25">
        <v>277500000</v>
      </c>
      <c r="J247" s="25">
        <v>277500000</v>
      </c>
      <c r="K247" s="25">
        <v>277500000</v>
      </c>
      <c r="L247" s="25">
        <v>277500000</v>
      </c>
      <c r="M247" s="25">
        <v>277500000</v>
      </c>
      <c r="N247" s="25">
        <v>277500000</v>
      </c>
      <c r="O247" s="25">
        <v>277500000</v>
      </c>
      <c r="P247" s="25">
        <v>277500000</v>
      </c>
      <c r="Q247" s="25">
        <v>277499999.67000002</v>
      </c>
      <c r="R247" s="25">
        <v>277499999.67000002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0.33</v>
      </c>
    </row>
    <row r="248" spans="1:31" x14ac:dyDescent="0.2">
      <c r="A248" s="38" t="s">
        <v>374</v>
      </c>
      <c r="B248" s="104" t="s">
        <v>375</v>
      </c>
      <c r="C248" s="25">
        <v>810000000</v>
      </c>
      <c r="D248" s="25">
        <v>0</v>
      </c>
      <c r="E248" s="25">
        <v>65000000</v>
      </c>
      <c r="F248" s="25">
        <v>0</v>
      </c>
      <c r="G248" s="25">
        <v>0</v>
      </c>
      <c r="H248" s="25">
        <v>745000000</v>
      </c>
      <c r="I248" s="25">
        <v>745000000</v>
      </c>
      <c r="J248" s="25">
        <v>745000000</v>
      </c>
      <c r="K248" s="25">
        <v>745000000</v>
      </c>
      <c r="L248" s="25">
        <v>745000000</v>
      </c>
      <c r="M248" s="25">
        <v>745000000</v>
      </c>
      <c r="N248" s="25">
        <v>745000000</v>
      </c>
      <c r="O248" s="25">
        <v>745000000</v>
      </c>
      <c r="P248" s="25">
        <v>745000000</v>
      </c>
      <c r="Q248" s="25">
        <v>745000000</v>
      </c>
      <c r="R248" s="25">
        <v>745000000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</row>
    <row r="249" spans="1:31" x14ac:dyDescent="0.2">
      <c r="A249" s="38" t="s">
        <v>376</v>
      </c>
      <c r="B249" s="104" t="s">
        <v>74</v>
      </c>
      <c r="C249" s="25">
        <v>810000000</v>
      </c>
      <c r="D249" s="25">
        <v>0</v>
      </c>
      <c r="E249" s="25">
        <v>65000000</v>
      </c>
      <c r="F249" s="25">
        <v>0</v>
      </c>
      <c r="G249" s="25">
        <v>0</v>
      </c>
      <c r="H249" s="25">
        <v>745000000</v>
      </c>
      <c r="I249" s="25">
        <v>745000000</v>
      </c>
      <c r="J249" s="25">
        <v>745000000</v>
      </c>
      <c r="K249" s="25">
        <v>745000000</v>
      </c>
      <c r="L249" s="25">
        <v>745000000</v>
      </c>
      <c r="M249" s="25">
        <v>745000000</v>
      </c>
      <c r="N249" s="25">
        <v>745000000</v>
      </c>
      <c r="O249" s="25">
        <v>745000000</v>
      </c>
      <c r="P249" s="25">
        <v>745000000</v>
      </c>
      <c r="Q249" s="25">
        <v>745000000</v>
      </c>
      <c r="R249" s="25">
        <v>745000000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</row>
    <row r="250" spans="1:31" x14ac:dyDescent="0.2">
      <c r="A250" s="38" t="s">
        <v>377</v>
      </c>
      <c r="B250" s="104" t="s">
        <v>378</v>
      </c>
      <c r="C250" s="25">
        <v>18926514706</v>
      </c>
      <c r="D250" s="25">
        <v>0</v>
      </c>
      <c r="E250" s="25">
        <v>0</v>
      </c>
      <c r="F250" s="25">
        <v>2349516405</v>
      </c>
      <c r="G250" s="25">
        <v>1757542231</v>
      </c>
      <c r="H250" s="25">
        <v>19518488880</v>
      </c>
      <c r="I250" s="25">
        <v>19518488880</v>
      </c>
      <c r="J250" s="25">
        <v>19518488880</v>
      </c>
      <c r="K250" s="25">
        <v>18871818044.470001</v>
      </c>
      <c r="L250" s="25">
        <v>18871818044.470001</v>
      </c>
      <c r="M250" s="25">
        <v>18871818044.470001</v>
      </c>
      <c r="N250" s="25">
        <v>18871818044.470001</v>
      </c>
      <c r="O250" s="25">
        <v>18861318044.470001</v>
      </c>
      <c r="P250" s="25">
        <v>18861318044.470001</v>
      </c>
      <c r="Q250" s="25">
        <v>16193578236.91</v>
      </c>
      <c r="R250" s="25">
        <v>16193578236.91</v>
      </c>
      <c r="S250" s="25">
        <v>0</v>
      </c>
      <c r="T250" s="25">
        <v>0</v>
      </c>
      <c r="U250" s="25">
        <v>0</v>
      </c>
      <c r="V250" s="25">
        <v>0</v>
      </c>
      <c r="W250" s="25">
        <v>646670835.52999997</v>
      </c>
      <c r="X250" s="25">
        <v>3.3131193685420199</v>
      </c>
      <c r="Y250" s="25">
        <v>646670835.52999997</v>
      </c>
      <c r="Z250" s="25">
        <v>3.3131193685420199</v>
      </c>
      <c r="AA250" s="25">
        <v>657170835.52999997</v>
      </c>
      <c r="AB250" s="25">
        <v>3.3669145166426397</v>
      </c>
      <c r="AC250" s="25">
        <v>0</v>
      </c>
      <c r="AD250" s="25">
        <v>10500000</v>
      </c>
      <c r="AE250" s="25">
        <v>2667739807.5599999</v>
      </c>
    </row>
    <row r="251" spans="1:31" x14ac:dyDescent="0.2">
      <c r="A251" s="38" t="s">
        <v>379</v>
      </c>
      <c r="B251" s="104" t="s">
        <v>380</v>
      </c>
      <c r="C251" s="25">
        <v>18926514706</v>
      </c>
      <c r="D251" s="25">
        <v>0</v>
      </c>
      <c r="E251" s="25">
        <v>0</v>
      </c>
      <c r="F251" s="25">
        <v>2349516405</v>
      </c>
      <c r="G251" s="25">
        <v>1757542231</v>
      </c>
      <c r="H251" s="25">
        <v>19518488880</v>
      </c>
      <c r="I251" s="25">
        <v>19518488880</v>
      </c>
      <c r="J251" s="25">
        <v>19518488880</v>
      </c>
      <c r="K251" s="25">
        <v>18871818044.470001</v>
      </c>
      <c r="L251" s="25">
        <v>18871818044.470001</v>
      </c>
      <c r="M251" s="25">
        <v>18871818044.470001</v>
      </c>
      <c r="N251" s="25">
        <v>18871818044.470001</v>
      </c>
      <c r="O251" s="25">
        <v>18861318044.470001</v>
      </c>
      <c r="P251" s="25">
        <v>18861318044.470001</v>
      </c>
      <c r="Q251" s="25">
        <v>16193578236.91</v>
      </c>
      <c r="R251" s="25">
        <v>16193578236.91</v>
      </c>
      <c r="S251" s="25">
        <v>0</v>
      </c>
      <c r="T251" s="25">
        <v>0</v>
      </c>
      <c r="U251" s="25">
        <v>0</v>
      </c>
      <c r="V251" s="25">
        <v>0</v>
      </c>
      <c r="W251" s="25">
        <v>646670835.52999997</v>
      </c>
      <c r="X251" s="25">
        <v>3.3131193685420199</v>
      </c>
      <c r="Y251" s="25">
        <v>646670835.52999997</v>
      </c>
      <c r="Z251" s="25">
        <v>3.3131193685420199</v>
      </c>
      <c r="AA251" s="25">
        <v>657170835.52999997</v>
      </c>
      <c r="AB251" s="25">
        <v>3.3669145166426397</v>
      </c>
      <c r="AC251" s="25">
        <v>0</v>
      </c>
      <c r="AD251" s="25">
        <v>10500000</v>
      </c>
      <c r="AE251" s="25">
        <v>2667739807.5599999</v>
      </c>
    </row>
    <row r="252" spans="1:31" x14ac:dyDescent="0.2">
      <c r="A252" s="38" t="s">
        <v>381</v>
      </c>
      <c r="B252" s="104" t="s">
        <v>65</v>
      </c>
      <c r="C252" s="25">
        <v>18926514706</v>
      </c>
      <c r="D252" s="25">
        <v>0</v>
      </c>
      <c r="E252" s="25">
        <v>0</v>
      </c>
      <c r="F252" s="25">
        <v>2349516405</v>
      </c>
      <c r="G252" s="25">
        <v>1757542231</v>
      </c>
      <c r="H252" s="25">
        <v>19518488880</v>
      </c>
      <c r="I252" s="25">
        <v>19518488880</v>
      </c>
      <c r="J252" s="25">
        <v>19518488880</v>
      </c>
      <c r="K252" s="25">
        <v>18871818044.470001</v>
      </c>
      <c r="L252" s="25">
        <v>18871818044.470001</v>
      </c>
      <c r="M252" s="25">
        <v>18871818044.470001</v>
      </c>
      <c r="N252" s="25">
        <v>18871818044.470001</v>
      </c>
      <c r="O252" s="25">
        <v>18861318044.470001</v>
      </c>
      <c r="P252" s="25">
        <v>18861318044.470001</v>
      </c>
      <c r="Q252" s="25">
        <v>16193578236.91</v>
      </c>
      <c r="R252" s="25">
        <v>16193578236.91</v>
      </c>
      <c r="S252" s="25">
        <v>0</v>
      </c>
      <c r="T252" s="25">
        <v>0</v>
      </c>
      <c r="U252" s="25">
        <v>0</v>
      </c>
      <c r="V252" s="25">
        <v>0</v>
      </c>
      <c r="W252" s="25">
        <v>646670835.52999997</v>
      </c>
      <c r="X252" s="25">
        <v>3.3131193685420199</v>
      </c>
      <c r="Y252" s="25">
        <v>646670835.52999997</v>
      </c>
      <c r="Z252" s="25">
        <v>3.3131193685420199</v>
      </c>
      <c r="AA252" s="25">
        <v>657170835.52999997</v>
      </c>
      <c r="AB252" s="25">
        <v>3.3669145166426397</v>
      </c>
      <c r="AC252" s="25">
        <v>0</v>
      </c>
      <c r="AD252" s="25">
        <v>10500000</v>
      </c>
      <c r="AE252" s="25">
        <v>2667739807.5599999</v>
      </c>
    </row>
    <row r="253" spans="1:31" x14ac:dyDescent="0.2">
      <c r="A253" s="38" t="s">
        <v>382</v>
      </c>
      <c r="B253" s="104" t="s">
        <v>111</v>
      </c>
      <c r="C253" s="25">
        <v>18926514706</v>
      </c>
      <c r="D253" s="25">
        <v>0</v>
      </c>
      <c r="E253" s="25">
        <v>0</v>
      </c>
      <c r="F253" s="25">
        <v>2349516405</v>
      </c>
      <c r="G253" s="25">
        <v>1757542231</v>
      </c>
      <c r="H253" s="25">
        <v>19518488880</v>
      </c>
      <c r="I253" s="25">
        <v>19518488880</v>
      </c>
      <c r="J253" s="25">
        <v>19518488880</v>
      </c>
      <c r="K253" s="25">
        <v>18871818044.470001</v>
      </c>
      <c r="L253" s="25">
        <v>18871818044.470001</v>
      </c>
      <c r="M253" s="25">
        <v>18871818044.470001</v>
      </c>
      <c r="N253" s="25">
        <v>18871818044.470001</v>
      </c>
      <c r="O253" s="25">
        <v>18861318044.470001</v>
      </c>
      <c r="P253" s="25">
        <v>18861318044.470001</v>
      </c>
      <c r="Q253" s="25">
        <v>16193578236.91</v>
      </c>
      <c r="R253" s="25">
        <v>16193578236.91</v>
      </c>
      <c r="S253" s="25">
        <v>0</v>
      </c>
      <c r="T253" s="25">
        <v>0</v>
      </c>
      <c r="U253" s="25">
        <v>0</v>
      </c>
      <c r="V253" s="25">
        <v>0</v>
      </c>
      <c r="W253" s="25">
        <v>646670835.52999997</v>
      </c>
      <c r="X253" s="25">
        <v>3.3131193685420199</v>
      </c>
      <c r="Y253" s="25">
        <v>646670835.52999997</v>
      </c>
      <c r="Z253" s="25">
        <v>3.3131193685420199</v>
      </c>
      <c r="AA253" s="25">
        <v>657170835.52999997</v>
      </c>
      <c r="AB253" s="25">
        <v>3.3669145166426397</v>
      </c>
      <c r="AC253" s="25">
        <v>0</v>
      </c>
      <c r="AD253" s="25">
        <v>10500000</v>
      </c>
      <c r="AE253" s="25">
        <v>2667739807.5599999</v>
      </c>
    </row>
    <row r="254" spans="1:31" x14ac:dyDescent="0.2">
      <c r="A254" s="38" t="s">
        <v>383</v>
      </c>
      <c r="B254" s="104" t="s">
        <v>113</v>
      </c>
      <c r="C254" s="25">
        <v>18926514706</v>
      </c>
      <c r="D254" s="25">
        <v>0</v>
      </c>
      <c r="E254" s="25">
        <v>0</v>
      </c>
      <c r="F254" s="25">
        <v>2349516405</v>
      </c>
      <c r="G254" s="25">
        <v>1757542231</v>
      </c>
      <c r="H254" s="25">
        <v>19518488880</v>
      </c>
      <c r="I254" s="25">
        <v>19518488880</v>
      </c>
      <c r="J254" s="25">
        <v>19518488880</v>
      </c>
      <c r="K254" s="25">
        <v>18871818044.470001</v>
      </c>
      <c r="L254" s="25">
        <v>18871818044.470001</v>
      </c>
      <c r="M254" s="25">
        <v>18871818044.470001</v>
      </c>
      <c r="N254" s="25">
        <v>18871818044.470001</v>
      </c>
      <c r="O254" s="25">
        <v>18861318044.470001</v>
      </c>
      <c r="P254" s="25">
        <v>18861318044.470001</v>
      </c>
      <c r="Q254" s="25">
        <v>16193578236.91</v>
      </c>
      <c r="R254" s="25">
        <v>16193578236.91</v>
      </c>
      <c r="S254" s="25">
        <v>0</v>
      </c>
      <c r="T254" s="25">
        <v>0</v>
      </c>
      <c r="U254" s="25">
        <v>0</v>
      </c>
      <c r="V254" s="25">
        <v>0</v>
      </c>
      <c r="W254" s="25">
        <v>646670835.52999997</v>
      </c>
      <c r="X254" s="25">
        <v>3.3131193685420199</v>
      </c>
      <c r="Y254" s="25">
        <v>646670835.52999997</v>
      </c>
      <c r="Z254" s="25">
        <v>3.3131193685420199</v>
      </c>
      <c r="AA254" s="25">
        <v>657170835.52999997</v>
      </c>
      <c r="AB254" s="25">
        <v>3.3669145166426397</v>
      </c>
      <c r="AC254" s="25">
        <v>0</v>
      </c>
      <c r="AD254" s="25">
        <v>10500000</v>
      </c>
      <c r="AE254" s="25">
        <v>2667739807.5599999</v>
      </c>
    </row>
    <row r="255" spans="1:31" x14ac:dyDescent="0.2">
      <c r="A255" s="38" t="s">
        <v>384</v>
      </c>
      <c r="B255" s="104" t="s">
        <v>115</v>
      </c>
      <c r="C255" s="25">
        <v>18926514706</v>
      </c>
      <c r="D255" s="25">
        <v>0</v>
      </c>
      <c r="E255" s="25">
        <v>0</v>
      </c>
      <c r="F255" s="25">
        <v>2349516405</v>
      </c>
      <c r="G255" s="25">
        <v>1757542231</v>
      </c>
      <c r="H255" s="25">
        <v>19518488880</v>
      </c>
      <c r="I255" s="25">
        <v>19518488880</v>
      </c>
      <c r="J255" s="25">
        <v>19518488880</v>
      </c>
      <c r="K255" s="25">
        <v>18871818044.470001</v>
      </c>
      <c r="L255" s="25">
        <v>18871818044.470001</v>
      </c>
      <c r="M255" s="25">
        <v>18871818044.470001</v>
      </c>
      <c r="N255" s="25">
        <v>18871818044.470001</v>
      </c>
      <c r="O255" s="25">
        <v>18861318044.470001</v>
      </c>
      <c r="P255" s="25">
        <v>18861318044.470001</v>
      </c>
      <c r="Q255" s="25">
        <v>16193578236.91</v>
      </c>
      <c r="R255" s="25">
        <v>16193578236.91</v>
      </c>
      <c r="S255" s="25">
        <v>0</v>
      </c>
      <c r="T255" s="25">
        <v>0</v>
      </c>
      <c r="U255" s="25">
        <v>0</v>
      </c>
      <c r="V255" s="25">
        <v>0</v>
      </c>
      <c r="W255" s="25">
        <v>646670835.52999997</v>
      </c>
      <c r="X255" s="25">
        <v>3.3131193685420199</v>
      </c>
      <c r="Y255" s="25">
        <v>646670835.52999997</v>
      </c>
      <c r="Z255" s="25">
        <v>3.3131193685420199</v>
      </c>
      <c r="AA255" s="25">
        <v>657170835.52999997</v>
      </c>
      <c r="AB255" s="25">
        <v>3.3669145166426397</v>
      </c>
      <c r="AC255" s="25">
        <v>0</v>
      </c>
      <c r="AD255" s="25">
        <v>10500000</v>
      </c>
      <c r="AE255" s="25">
        <v>2667739807.5599999</v>
      </c>
    </row>
    <row r="256" spans="1:31" x14ac:dyDescent="0.2">
      <c r="A256" s="38" t="s">
        <v>385</v>
      </c>
      <c r="B256" s="104" t="s">
        <v>386</v>
      </c>
      <c r="C256" s="25">
        <v>100000000</v>
      </c>
      <c r="D256" s="25">
        <v>0</v>
      </c>
      <c r="E256" s="25">
        <v>0</v>
      </c>
      <c r="F256" s="25">
        <v>0</v>
      </c>
      <c r="G256" s="25">
        <v>0</v>
      </c>
      <c r="H256" s="25">
        <v>100000000</v>
      </c>
      <c r="I256" s="25">
        <v>100000000</v>
      </c>
      <c r="J256" s="25">
        <v>100000000</v>
      </c>
      <c r="K256" s="25">
        <v>99966476</v>
      </c>
      <c r="L256" s="25">
        <v>99966476</v>
      </c>
      <c r="M256" s="25">
        <v>99966476</v>
      </c>
      <c r="N256" s="25">
        <v>99966476</v>
      </c>
      <c r="O256" s="25">
        <v>99966476</v>
      </c>
      <c r="P256" s="25">
        <v>99966476</v>
      </c>
      <c r="Q256" s="25">
        <v>14366500</v>
      </c>
      <c r="R256" s="25">
        <v>14366500</v>
      </c>
      <c r="S256" s="25">
        <v>0</v>
      </c>
      <c r="T256" s="25">
        <v>0</v>
      </c>
      <c r="U256" s="25">
        <v>0</v>
      </c>
      <c r="V256" s="25">
        <v>0</v>
      </c>
      <c r="W256" s="25">
        <v>33524</v>
      </c>
      <c r="X256" s="25">
        <v>3.3523999999999998E-2</v>
      </c>
      <c r="Y256" s="25">
        <v>33524</v>
      </c>
      <c r="Z256" s="25">
        <v>3.3523999999999998E-2</v>
      </c>
      <c r="AA256" s="25">
        <v>33524</v>
      </c>
      <c r="AB256" s="25">
        <v>3.3523999999999998E-2</v>
      </c>
      <c r="AC256" s="25">
        <v>0</v>
      </c>
      <c r="AD256" s="25">
        <v>0</v>
      </c>
      <c r="AE256" s="25">
        <v>85599976</v>
      </c>
    </row>
    <row r="257" spans="1:31" x14ac:dyDescent="0.2">
      <c r="A257" s="38" t="s">
        <v>387</v>
      </c>
      <c r="B257" s="104" t="s">
        <v>74</v>
      </c>
      <c r="C257" s="25">
        <v>100000000</v>
      </c>
      <c r="D257" s="25">
        <v>0</v>
      </c>
      <c r="E257" s="25">
        <v>0</v>
      </c>
      <c r="F257" s="25">
        <v>0</v>
      </c>
      <c r="G257" s="25">
        <v>0</v>
      </c>
      <c r="H257" s="25">
        <v>100000000</v>
      </c>
      <c r="I257" s="25">
        <v>100000000</v>
      </c>
      <c r="J257" s="25">
        <v>100000000</v>
      </c>
      <c r="K257" s="25">
        <v>99966476</v>
      </c>
      <c r="L257" s="25">
        <v>99966476</v>
      </c>
      <c r="M257" s="25">
        <v>99966476</v>
      </c>
      <c r="N257" s="25">
        <v>99966476</v>
      </c>
      <c r="O257" s="25">
        <v>99966476</v>
      </c>
      <c r="P257" s="25">
        <v>99966476</v>
      </c>
      <c r="Q257" s="25">
        <v>14366500</v>
      </c>
      <c r="R257" s="25">
        <v>14366500</v>
      </c>
      <c r="S257" s="25">
        <v>0</v>
      </c>
      <c r="T257" s="25">
        <v>0</v>
      </c>
      <c r="U257" s="25">
        <v>0</v>
      </c>
      <c r="V257" s="25">
        <v>0</v>
      </c>
      <c r="W257" s="25">
        <v>33524</v>
      </c>
      <c r="X257" s="25">
        <v>3.3523999999999998E-2</v>
      </c>
      <c r="Y257" s="25">
        <v>33524</v>
      </c>
      <c r="Z257" s="25">
        <v>3.3523999999999998E-2</v>
      </c>
      <c r="AA257" s="25">
        <v>33524</v>
      </c>
      <c r="AB257" s="25">
        <v>3.3523999999999998E-2</v>
      </c>
      <c r="AC257" s="25">
        <v>0</v>
      </c>
      <c r="AD257" s="25">
        <v>0</v>
      </c>
      <c r="AE257" s="25">
        <v>85599976</v>
      </c>
    </row>
    <row r="258" spans="1:31" x14ac:dyDescent="0.2">
      <c r="A258" s="38" t="s">
        <v>388</v>
      </c>
      <c r="B258" s="104" t="s">
        <v>389</v>
      </c>
      <c r="C258" s="25">
        <v>30000000</v>
      </c>
      <c r="D258" s="25">
        <v>0</v>
      </c>
      <c r="E258" s="25">
        <v>0</v>
      </c>
      <c r="F258" s="25">
        <v>42028463</v>
      </c>
      <c r="G258" s="25">
        <v>0</v>
      </c>
      <c r="H258" s="25">
        <v>72028463</v>
      </c>
      <c r="I258" s="25">
        <v>72028463</v>
      </c>
      <c r="J258" s="25">
        <v>72028463</v>
      </c>
      <c r="K258" s="25">
        <v>69725628</v>
      </c>
      <c r="L258" s="25">
        <v>69725628</v>
      </c>
      <c r="M258" s="25">
        <v>69725628</v>
      </c>
      <c r="N258" s="25">
        <v>69725628</v>
      </c>
      <c r="O258" s="25">
        <v>69725628</v>
      </c>
      <c r="P258" s="25">
        <v>69725628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2302835</v>
      </c>
      <c r="X258" s="25">
        <v>3.1971180615085499</v>
      </c>
      <c r="Y258" s="25">
        <v>2302835</v>
      </c>
      <c r="Z258" s="25">
        <v>3.1971180615085499</v>
      </c>
      <c r="AA258" s="25">
        <v>2302835</v>
      </c>
      <c r="AB258" s="25">
        <v>3.1971180615085499</v>
      </c>
      <c r="AC258" s="25">
        <v>0</v>
      </c>
      <c r="AD258" s="25">
        <v>0</v>
      </c>
      <c r="AE258" s="25">
        <v>69725628</v>
      </c>
    </row>
    <row r="259" spans="1:31" x14ac:dyDescent="0.2">
      <c r="A259" s="38" t="s">
        <v>390</v>
      </c>
      <c r="B259" s="104" t="s">
        <v>74</v>
      </c>
      <c r="C259" s="25">
        <v>30000000</v>
      </c>
      <c r="D259" s="25">
        <v>0</v>
      </c>
      <c r="E259" s="25">
        <v>0</v>
      </c>
      <c r="F259" s="25">
        <v>42028463</v>
      </c>
      <c r="G259" s="25">
        <v>0</v>
      </c>
      <c r="H259" s="25">
        <v>72028463</v>
      </c>
      <c r="I259" s="25">
        <v>72028463</v>
      </c>
      <c r="J259" s="25">
        <v>72028463</v>
      </c>
      <c r="K259" s="25">
        <v>69725628</v>
      </c>
      <c r="L259" s="25">
        <v>69725628</v>
      </c>
      <c r="M259" s="25">
        <v>69725628</v>
      </c>
      <c r="N259" s="25">
        <v>69725628</v>
      </c>
      <c r="O259" s="25">
        <v>69725628</v>
      </c>
      <c r="P259" s="25">
        <v>69725628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2302835</v>
      </c>
      <c r="X259" s="25">
        <v>3.1971180615085499</v>
      </c>
      <c r="Y259" s="25">
        <v>2302835</v>
      </c>
      <c r="Z259" s="25">
        <v>3.1971180615085499</v>
      </c>
      <c r="AA259" s="25">
        <v>2302835</v>
      </c>
      <c r="AB259" s="25">
        <v>3.1971180615085499</v>
      </c>
      <c r="AC259" s="25">
        <v>0</v>
      </c>
      <c r="AD259" s="25">
        <v>0</v>
      </c>
      <c r="AE259" s="25">
        <v>69725628</v>
      </c>
    </row>
    <row r="260" spans="1:31" x14ac:dyDescent="0.2">
      <c r="A260" s="38" t="s">
        <v>391</v>
      </c>
      <c r="B260" s="104" t="s">
        <v>392</v>
      </c>
      <c r="C260" s="25">
        <v>140000000</v>
      </c>
      <c r="D260" s="25">
        <v>0</v>
      </c>
      <c r="E260" s="25">
        <v>0</v>
      </c>
      <c r="F260" s="25">
        <v>3637380</v>
      </c>
      <c r="G260" s="25">
        <v>22488723</v>
      </c>
      <c r="H260" s="25">
        <v>121148657</v>
      </c>
      <c r="I260" s="25">
        <v>121148657</v>
      </c>
      <c r="J260" s="25">
        <v>121148657</v>
      </c>
      <c r="K260" s="25">
        <v>114216915</v>
      </c>
      <c r="L260" s="25">
        <v>114216915</v>
      </c>
      <c r="M260" s="25">
        <v>114216915</v>
      </c>
      <c r="N260" s="25">
        <v>114216915</v>
      </c>
      <c r="O260" s="25">
        <v>114216915</v>
      </c>
      <c r="P260" s="25">
        <v>114216915</v>
      </c>
      <c r="Q260" s="25">
        <v>66639526</v>
      </c>
      <c r="R260" s="25">
        <v>66639526</v>
      </c>
      <c r="S260" s="25">
        <v>0</v>
      </c>
      <c r="T260" s="25">
        <v>0</v>
      </c>
      <c r="U260" s="25">
        <v>0</v>
      </c>
      <c r="V260" s="25">
        <v>0</v>
      </c>
      <c r="W260" s="25">
        <v>6931742</v>
      </c>
      <c r="X260" s="25">
        <v>5.7216829073061897</v>
      </c>
      <c r="Y260" s="25">
        <v>6931742</v>
      </c>
      <c r="Z260" s="25">
        <v>5.7216829073061897</v>
      </c>
      <c r="AA260" s="25">
        <v>6931742</v>
      </c>
      <c r="AB260" s="25">
        <v>5.7216829073061897</v>
      </c>
      <c r="AC260" s="25">
        <v>0</v>
      </c>
      <c r="AD260" s="25">
        <v>0</v>
      </c>
      <c r="AE260" s="25">
        <v>47577389</v>
      </c>
    </row>
    <row r="261" spans="1:31" x14ac:dyDescent="0.2">
      <c r="A261" s="38" t="s">
        <v>393</v>
      </c>
      <c r="B261" s="104" t="s">
        <v>74</v>
      </c>
      <c r="C261" s="25">
        <v>140000000</v>
      </c>
      <c r="D261" s="25">
        <v>0</v>
      </c>
      <c r="E261" s="25">
        <v>0</v>
      </c>
      <c r="F261" s="25">
        <v>3637380</v>
      </c>
      <c r="G261" s="25">
        <v>22488723</v>
      </c>
      <c r="H261" s="25">
        <v>121148657</v>
      </c>
      <c r="I261" s="25">
        <v>121148657</v>
      </c>
      <c r="J261" s="25">
        <v>121148657</v>
      </c>
      <c r="K261" s="25">
        <v>114216915</v>
      </c>
      <c r="L261" s="25">
        <v>114216915</v>
      </c>
      <c r="M261" s="25">
        <v>114216915</v>
      </c>
      <c r="N261" s="25">
        <v>114216915</v>
      </c>
      <c r="O261" s="25">
        <v>114216915</v>
      </c>
      <c r="P261" s="25">
        <v>114216915</v>
      </c>
      <c r="Q261" s="25">
        <v>66639526</v>
      </c>
      <c r="R261" s="25">
        <v>66639526</v>
      </c>
      <c r="S261" s="25">
        <v>0</v>
      </c>
      <c r="T261" s="25">
        <v>0</v>
      </c>
      <c r="U261" s="25">
        <v>0</v>
      </c>
      <c r="V261" s="25">
        <v>0</v>
      </c>
      <c r="W261" s="25">
        <v>6931742</v>
      </c>
      <c r="X261" s="25">
        <v>5.7216829073061897</v>
      </c>
      <c r="Y261" s="25">
        <v>6931742</v>
      </c>
      <c r="Z261" s="25">
        <v>5.7216829073061897</v>
      </c>
      <c r="AA261" s="25">
        <v>6931742</v>
      </c>
      <c r="AB261" s="25">
        <v>5.7216829073061897</v>
      </c>
      <c r="AC261" s="25">
        <v>0</v>
      </c>
      <c r="AD261" s="25">
        <v>0</v>
      </c>
      <c r="AE261" s="25">
        <v>47577389</v>
      </c>
    </row>
    <row r="262" spans="1:31" x14ac:dyDescent="0.2">
      <c r="A262" s="38" t="s">
        <v>394</v>
      </c>
      <c r="B262" s="104" t="s">
        <v>395</v>
      </c>
      <c r="C262" s="25">
        <v>54000000</v>
      </c>
      <c r="D262" s="25">
        <v>0</v>
      </c>
      <c r="E262" s="25">
        <v>0</v>
      </c>
      <c r="F262" s="25">
        <v>0</v>
      </c>
      <c r="G262" s="25">
        <v>0</v>
      </c>
      <c r="H262" s="25">
        <v>54000000</v>
      </c>
      <c r="I262" s="25">
        <v>54000000</v>
      </c>
      <c r="J262" s="25">
        <v>54000000</v>
      </c>
      <c r="K262" s="25">
        <v>48570954</v>
      </c>
      <c r="L262" s="25">
        <v>48570954</v>
      </c>
      <c r="M262" s="25">
        <v>48570954</v>
      </c>
      <c r="N262" s="25">
        <v>48570954</v>
      </c>
      <c r="O262" s="25">
        <v>48570954</v>
      </c>
      <c r="P262" s="25">
        <v>48570954</v>
      </c>
      <c r="Q262" s="25">
        <v>47816954</v>
      </c>
      <c r="R262" s="25">
        <v>47816954</v>
      </c>
      <c r="S262" s="25">
        <v>0</v>
      </c>
      <c r="T262" s="25">
        <v>0</v>
      </c>
      <c r="U262" s="25">
        <v>0</v>
      </c>
      <c r="V262" s="25">
        <v>0</v>
      </c>
      <c r="W262" s="25">
        <v>5429046</v>
      </c>
      <c r="X262" s="25">
        <v>10.053788888888899</v>
      </c>
      <c r="Y262" s="25">
        <v>5429046</v>
      </c>
      <c r="Z262" s="25">
        <v>10.053788888888899</v>
      </c>
      <c r="AA262" s="25">
        <v>5429046</v>
      </c>
      <c r="AB262" s="25">
        <v>10.053788888888899</v>
      </c>
      <c r="AC262" s="25">
        <v>0</v>
      </c>
      <c r="AD262" s="25">
        <v>0</v>
      </c>
      <c r="AE262" s="25">
        <v>754000</v>
      </c>
    </row>
    <row r="263" spans="1:31" x14ac:dyDescent="0.2">
      <c r="A263" s="38" t="s">
        <v>396</v>
      </c>
      <c r="B263" s="104" t="s">
        <v>74</v>
      </c>
      <c r="C263" s="25">
        <v>54000000</v>
      </c>
      <c r="D263" s="25">
        <v>0</v>
      </c>
      <c r="E263" s="25">
        <v>0</v>
      </c>
      <c r="F263" s="25">
        <v>0</v>
      </c>
      <c r="G263" s="25">
        <v>0</v>
      </c>
      <c r="H263" s="25">
        <v>54000000</v>
      </c>
      <c r="I263" s="25">
        <v>54000000</v>
      </c>
      <c r="J263" s="25">
        <v>54000000</v>
      </c>
      <c r="K263" s="25">
        <v>48570954</v>
      </c>
      <c r="L263" s="25">
        <v>48570954</v>
      </c>
      <c r="M263" s="25">
        <v>48570954</v>
      </c>
      <c r="N263" s="25">
        <v>48570954</v>
      </c>
      <c r="O263" s="25">
        <v>48570954</v>
      </c>
      <c r="P263" s="25">
        <v>48570954</v>
      </c>
      <c r="Q263" s="25">
        <v>47816954</v>
      </c>
      <c r="R263" s="25">
        <v>47816954</v>
      </c>
      <c r="S263" s="25">
        <v>0</v>
      </c>
      <c r="T263" s="25">
        <v>0</v>
      </c>
      <c r="U263" s="25">
        <v>0</v>
      </c>
      <c r="V263" s="25">
        <v>0</v>
      </c>
      <c r="W263" s="25">
        <v>5429046</v>
      </c>
      <c r="X263" s="25">
        <v>10.053788888888899</v>
      </c>
      <c r="Y263" s="25">
        <v>5429046</v>
      </c>
      <c r="Z263" s="25">
        <v>10.053788888888899</v>
      </c>
      <c r="AA263" s="25">
        <v>5429046</v>
      </c>
      <c r="AB263" s="25">
        <v>10.053788888888899</v>
      </c>
      <c r="AC263" s="25">
        <v>0</v>
      </c>
      <c r="AD263" s="25">
        <v>0</v>
      </c>
      <c r="AE263" s="25">
        <v>754000</v>
      </c>
    </row>
    <row r="264" spans="1:31" x14ac:dyDescent="0.2">
      <c r="A264" s="38" t="s">
        <v>397</v>
      </c>
      <c r="B264" s="104" t="s">
        <v>398</v>
      </c>
      <c r="C264" s="25">
        <v>200000000</v>
      </c>
      <c r="D264" s="25">
        <v>0</v>
      </c>
      <c r="E264" s="25">
        <v>0</v>
      </c>
      <c r="F264" s="25">
        <v>0</v>
      </c>
      <c r="G264" s="25">
        <v>0</v>
      </c>
      <c r="H264" s="25">
        <v>200000000</v>
      </c>
      <c r="I264" s="25">
        <v>200000000</v>
      </c>
      <c r="J264" s="25">
        <v>200000000</v>
      </c>
      <c r="K264" s="25">
        <v>71084143</v>
      </c>
      <c r="L264" s="25">
        <v>71084143</v>
      </c>
      <c r="M264" s="25">
        <v>71084143</v>
      </c>
      <c r="N264" s="25">
        <v>71084143</v>
      </c>
      <c r="O264" s="25">
        <v>71084143</v>
      </c>
      <c r="P264" s="25">
        <v>71084143</v>
      </c>
      <c r="Q264" s="25">
        <v>56904536</v>
      </c>
      <c r="R264" s="25">
        <v>56904536</v>
      </c>
      <c r="S264" s="25">
        <v>0</v>
      </c>
      <c r="T264" s="25">
        <v>0</v>
      </c>
      <c r="U264" s="25">
        <v>0</v>
      </c>
      <c r="V264" s="25">
        <v>0</v>
      </c>
      <c r="W264" s="25">
        <v>128915857</v>
      </c>
      <c r="X264" s="25">
        <v>64.457928499999994</v>
      </c>
      <c r="Y264" s="25">
        <v>128915857</v>
      </c>
      <c r="Z264" s="25">
        <v>64.457928499999994</v>
      </c>
      <c r="AA264" s="25">
        <v>128915857</v>
      </c>
      <c r="AB264" s="25">
        <v>64.457928499999994</v>
      </c>
      <c r="AC264" s="25">
        <v>0</v>
      </c>
      <c r="AD264" s="25">
        <v>0</v>
      </c>
      <c r="AE264" s="25">
        <v>14179607</v>
      </c>
    </row>
    <row r="265" spans="1:31" x14ac:dyDescent="0.2">
      <c r="A265" s="38" t="s">
        <v>399</v>
      </c>
      <c r="B265" s="104" t="s">
        <v>74</v>
      </c>
      <c r="C265" s="25">
        <v>200000000</v>
      </c>
      <c r="D265" s="25">
        <v>0</v>
      </c>
      <c r="E265" s="25">
        <v>0</v>
      </c>
      <c r="F265" s="25">
        <v>0</v>
      </c>
      <c r="G265" s="25">
        <v>0</v>
      </c>
      <c r="H265" s="25">
        <v>200000000</v>
      </c>
      <c r="I265" s="25">
        <v>200000000</v>
      </c>
      <c r="J265" s="25">
        <v>200000000</v>
      </c>
      <c r="K265" s="25">
        <v>71084143</v>
      </c>
      <c r="L265" s="25">
        <v>71084143</v>
      </c>
      <c r="M265" s="25">
        <v>71084143</v>
      </c>
      <c r="N265" s="25">
        <v>71084143</v>
      </c>
      <c r="O265" s="25">
        <v>71084143</v>
      </c>
      <c r="P265" s="25">
        <v>71084143</v>
      </c>
      <c r="Q265" s="25">
        <v>56904536</v>
      </c>
      <c r="R265" s="25">
        <v>56904536</v>
      </c>
      <c r="S265" s="25">
        <v>0</v>
      </c>
      <c r="T265" s="25">
        <v>0</v>
      </c>
      <c r="U265" s="25">
        <v>0</v>
      </c>
      <c r="V265" s="25">
        <v>0</v>
      </c>
      <c r="W265" s="25">
        <v>128915857</v>
      </c>
      <c r="X265" s="25">
        <v>64.457928499999994</v>
      </c>
      <c r="Y265" s="25">
        <v>128915857</v>
      </c>
      <c r="Z265" s="25">
        <v>64.457928499999994</v>
      </c>
      <c r="AA265" s="25">
        <v>128915857</v>
      </c>
      <c r="AB265" s="25">
        <v>64.457928499999994</v>
      </c>
      <c r="AC265" s="25">
        <v>0</v>
      </c>
      <c r="AD265" s="25">
        <v>0</v>
      </c>
      <c r="AE265" s="25">
        <v>14179607</v>
      </c>
    </row>
    <row r="266" spans="1:31" x14ac:dyDescent="0.2">
      <c r="A266" s="38" t="s">
        <v>400</v>
      </c>
      <c r="B266" s="104" t="s">
        <v>401</v>
      </c>
      <c r="C266" s="25">
        <v>35000000</v>
      </c>
      <c r="D266" s="25">
        <v>0</v>
      </c>
      <c r="E266" s="25">
        <v>0</v>
      </c>
      <c r="F266" s="25">
        <v>270000000</v>
      </c>
      <c r="G266" s="25">
        <v>0</v>
      </c>
      <c r="H266" s="25">
        <v>305000000</v>
      </c>
      <c r="I266" s="25">
        <v>305000000</v>
      </c>
      <c r="J266" s="25">
        <v>305000000</v>
      </c>
      <c r="K266" s="25">
        <v>280869364</v>
      </c>
      <c r="L266" s="25">
        <v>280869364</v>
      </c>
      <c r="M266" s="25">
        <v>280869364</v>
      </c>
      <c r="N266" s="25">
        <v>280869364</v>
      </c>
      <c r="O266" s="25">
        <v>280869364</v>
      </c>
      <c r="P266" s="25">
        <v>280869364</v>
      </c>
      <c r="Q266" s="25">
        <v>201308364</v>
      </c>
      <c r="R266" s="25">
        <v>201308364</v>
      </c>
      <c r="S266" s="25">
        <v>0</v>
      </c>
      <c r="T266" s="25">
        <v>0</v>
      </c>
      <c r="U266" s="25">
        <v>0</v>
      </c>
      <c r="V266" s="25">
        <v>0</v>
      </c>
      <c r="W266" s="25">
        <v>24130636</v>
      </c>
      <c r="X266" s="25">
        <v>7.9116839344262297</v>
      </c>
      <c r="Y266" s="25">
        <v>24130636</v>
      </c>
      <c r="Z266" s="25">
        <v>7.9116839344262297</v>
      </c>
      <c r="AA266" s="25">
        <v>24130636</v>
      </c>
      <c r="AB266" s="25">
        <v>7.9116839344262297</v>
      </c>
      <c r="AC266" s="25">
        <v>0</v>
      </c>
      <c r="AD266" s="25">
        <v>0</v>
      </c>
      <c r="AE266" s="25">
        <v>79561000</v>
      </c>
    </row>
    <row r="267" spans="1:31" x14ac:dyDescent="0.2">
      <c r="A267" s="38" t="s">
        <v>402</v>
      </c>
      <c r="B267" s="104" t="s">
        <v>74</v>
      </c>
      <c r="C267" s="25">
        <v>35000000</v>
      </c>
      <c r="D267" s="25">
        <v>0</v>
      </c>
      <c r="E267" s="25">
        <v>0</v>
      </c>
      <c r="F267" s="25">
        <v>270000000</v>
      </c>
      <c r="G267" s="25">
        <v>0</v>
      </c>
      <c r="H267" s="25">
        <v>305000000</v>
      </c>
      <c r="I267" s="25">
        <v>305000000</v>
      </c>
      <c r="J267" s="25">
        <v>305000000</v>
      </c>
      <c r="K267" s="25">
        <v>280869364</v>
      </c>
      <c r="L267" s="25">
        <v>280869364</v>
      </c>
      <c r="M267" s="25">
        <v>280869364</v>
      </c>
      <c r="N267" s="25">
        <v>280869364</v>
      </c>
      <c r="O267" s="25">
        <v>280869364</v>
      </c>
      <c r="P267" s="25">
        <v>280869364</v>
      </c>
      <c r="Q267" s="25">
        <v>201308364</v>
      </c>
      <c r="R267" s="25">
        <v>201308364</v>
      </c>
      <c r="S267" s="25">
        <v>0</v>
      </c>
      <c r="T267" s="25">
        <v>0</v>
      </c>
      <c r="U267" s="25">
        <v>0</v>
      </c>
      <c r="V267" s="25">
        <v>0</v>
      </c>
      <c r="W267" s="25">
        <v>24130636</v>
      </c>
      <c r="X267" s="25">
        <v>7.9116839344262297</v>
      </c>
      <c r="Y267" s="25">
        <v>24130636</v>
      </c>
      <c r="Z267" s="25">
        <v>7.9116839344262297</v>
      </c>
      <c r="AA267" s="25">
        <v>24130636</v>
      </c>
      <c r="AB267" s="25">
        <v>7.9116839344262297</v>
      </c>
      <c r="AC267" s="25">
        <v>0</v>
      </c>
      <c r="AD267" s="25">
        <v>0</v>
      </c>
      <c r="AE267" s="25">
        <v>79561000</v>
      </c>
    </row>
    <row r="268" spans="1:31" x14ac:dyDescent="0.2">
      <c r="A268" s="38" t="s">
        <v>403</v>
      </c>
      <c r="B268" s="104" t="s">
        <v>404</v>
      </c>
      <c r="C268" s="25">
        <v>60000000</v>
      </c>
      <c r="D268" s="25">
        <v>0</v>
      </c>
      <c r="E268" s="25">
        <v>0</v>
      </c>
      <c r="F268" s="25">
        <v>0</v>
      </c>
      <c r="G268" s="25">
        <v>60000000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</row>
    <row r="269" spans="1:31" x14ac:dyDescent="0.2">
      <c r="A269" s="38" t="s">
        <v>405</v>
      </c>
      <c r="B269" s="104" t="s">
        <v>74</v>
      </c>
      <c r="C269" s="25">
        <v>60000000</v>
      </c>
      <c r="D269" s="25">
        <v>0</v>
      </c>
      <c r="E269" s="25">
        <v>0</v>
      </c>
      <c r="F269" s="25">
        <v>0</v>
      </c>
      <c r="G269" s="25">
        <v>60000000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>
        <v>0</v>
      </c>
      <c r="AE269" s="25">
        <v>0</v>
      </c>
    </row>
    <row r="270" spans="1:31" x14ac:dyDescent="0.2">
      <c r="A270" s="38" t="s">
        <v>406</v>
      </c>
      <c r="B270" s="104" t="s">
        <v>407</v>
      </c>
      <c r="C270" s="25">
        <v>120000000</v>
      </c>
      <c r="D270" s="25">
        <v>0</v>
      </c>
      <c r="E270" s="25">
        <v>0</v>
      </c>
      <c r="F270" s="25">
        <v>0</v>
      </c>
      <c r="G270" s="25">
        <v>45000000</v>
      </c>
      <c r="H270" s="25">
        <v>75000000</v>
      </c>
      <c r="I270" s="25">
        <v>75000000</v>
      </c>
      <c r="J270" s="25">
        <v>75000000</v>
      </c>
      <c r="K270" s="25">
        <v>73735379</v>
      </c>
      <c r="L270" s="25">
        <v>73735379</v>
      </c>
      <c r="M270" s="25">
        <v>73735379</v>
      </c>
      <c r="N270" s="25">
        <v>73735379</v>
      </c>
      <c r="O270" s="25">
        <v>73735379</v>
      </c>
      <c r="P270" s="25">
        <v>73735379</v>
      </c>
      <c r="Q270" s="25">
        <v>28120689</v>
      </c>
      <c r="R270" s="25">
        <v>28120689</v>
      </c>
      <c r="S270" s="25">
        <v>0</v>
      </c>
      <c r="T270" s="25">
        <v>0</v>
      </c>
      <c r="U270" s="25">
        <v>0</v>
      </c>
      <c r="V270" s="25">
        <v>0</v>
      </c>
      <c r="W270" s="25">
        <v>1264621</v>
      </c>
      <c r="X270" s="25">
        <v>1.6861613333333301</v>
      </c>
      <c r="Y270" s="25">
        <v>1264621</v>
      </c>
      <c r="Z270" s="25">
        <v>1.6861613333333301</v>
      </c>
      <c r="AA270" s="25">
        <v>1264621</v>
      </c>
      <c r="AB270" s="25">
        <v>1.6861613333333301</v>
      </c>
      <c r="AC270" s="25">
        <v>0</v>
      </c>
      <c r="AD270" s="25">
        <v>0</v>
      </c>
      <c r="AE270" s="25">
        <v>45614690</v>
      </c>
    </row>
    <row r="271" spans="1:31" x14ac:dyDescent="0.2">
      <c r="A271" s="38" t="s">
        <v>408</v>
      </c>
      <c r="B271" s="104" t="s">
        <v>74</v>
      </c>
      <c r="C271" s="25">
        <v>120000000</v>
      </c>
      <c r="D271" s="25">
        <v>0</v>
      </c>
      <c r="E271" s="25">
        <v>0</v>
      </c>
      <c r="F271" s="25">
        <v>0</v>
      </c>
      <c r="G271" s="25">
        <v>45000000</v>
      </c>
      <c r="H271" s="25">
        <v>75000000</v>
      </c>
      <c r="I271" s="25">
        <v>75000000</v>
      </c>
      <c r="J271" s="25">
        <v>75000000</v>
      </c>
      <c r="K271" s="25">
        <v>73735379</v>
      </c>
      <c r="L271" s="25">
        <v>73735379</v>
      </c>
      <c r="M271" s="25">
        <v>73735379</v>
      </c>
      <c r="N271" s="25">
        <v>73735379</v>
      </c>
      <c r="O271" s="25">
        <v>73735379</v>
      </c>
      <c r="P271" s="25">
        <v>73735379</v>
      </c>
      <c r="Q271" s="25">
        <v>28120689</v>
      </c>
      <c r="R271" s="25">
        <v>28120689</v>
      </c>
      <c r="S271" s="25">
        <v>0</v>
      </c>
      <c r="T271" s="25">
        <v>0</v>
      </c>
      <c r="U271" s="25">
        <v>0</v>
      </c>
      <c r="V271" s="25">
        <v>0</v>
      </c>
      <c r="W271" s="25">
        <v>1264621</v>
      </c>
      <c r="X271" s="25">
        <v>1.6861613333333301</v>
      </c>
      <c r="Y271" s="25">
        <v>1264621</v>
      </c>
      <c r="Z271" s="25">
        <v>1.6861613333333301</v>
      </c>
      <c r="AA271" s="25">
        <v>1264621</v>
      </c>
      <c r="AB271" s="25">
        <v>1.6861613333333301</v>
      </c>
      <c r="AC271" s="25">
        <v>0</v>
      </c>
      <c r="AD271" s="25">
        <v>0</v>
      </c>
      <c r="AE271" s="25">
        <v>45614690</v>
      </c>
    </row>
    <row r="272" spans="1:31" x14ac:dyDescent="0.2">
      <c r="A272" s="38" t="s">
        <v>409</v>
      </c>
      <c r="B272" s="104" t="s">
        <v>410</v>
      </c>
      <c r="C272" s="25">
        <v>513000000</v>
      </c>
      <c r="D272" s="25">
        <v>0</v>
      </c>
      <c r="E272" s="25">
        <v>0</v>
      </c>
      <c r="F272" s="25">
        <v>177351020</v>
      </c>
      <c r="G272" s="25">
        <v>51000000</v>
      </c>
      <c r="H272" s="25">
        <v>639351020</v>
      </c>
      <c r="I272" s="25">
        <v>639351020</v>
      </c>
      <c r="J272" s="25">
        <v>639351020</v>
      </c>
      <c r="K272" s="25">
        <v>498901418.13</v>
      </c>
      <c r="L272" s="25">
        <v>498901418.13</v>
      </c>
      <c r="M272" s="25">
        <v>498901418.13</v>
      </c>
      <c r="N272" s="25">
        <v>498901418.13</v>
      </c>
      <c r="O272" s="25">
        <v>488401418.13</v>
      </c>
      <c r="P272" s="25">
        <v>488401418.13</v>
      </c>
      <c r="Q272" s="25">
        <v>384258113</v>
      </c>
      <c r="R272" s="25">
        <v>384258113</v>
      </c>
      <c r="S272" s="25">
        <v>0</v>
      </c>
      <c r="T272" s="25">
        <v>0</v>
      </c>
      <c r="U272" s="25">
        <v>0</v>
      </c>
      <c r="V272" s="25">
        <v>0</v>
      </c>
      <c r="W272" s="25">
        <v>140449601.87</v>
      </c>
      <c r="X272" s="25">
        <v>21.967526050087496</v>
      </c>
      <c r="Y272" s="25">
        <v>140449601.87</v>
      </c>
      <c r="Z272" s="25">
        <v>21.967526050087496</v>
      </c>
      <c r="AA272" s="25">
        <v>150949601.87</v>
      </c>
      <c r="AB272" s="25">
        <v>23.609816383807399</v>
      </c>
      <c r="AC272" s="25">
        <v>0</v>
      </c>
      <c r="AD272" s="25">
        <v>10500000</v>
      </c>
      <c r="AE272" s="25">
        <v>104143305.13</v>
      </c>
    </row>
    <row r="273" spans="1:31" x14ac:dyDescent="0.2">
      <c r="A273" s="38" t="s">
        <v>411</v>
      </c>
      <c r="B273" s="104" t="s">
        <v>74</v>
      </c>
      <c r="C273" s="25">
        <v>513000000</v>
      </c>
      <c r="D273" s="25">
        <v>0</v>
      </c>
      <c r="E273" s="25">
        <v>0</v>
      </c>
      <c r="F273" s="25">
        <v>177351020</v>
      </c>
      <c r="G273" s="25">
        <v>51000000</v>
      </c>
      <c r="H273" s="25">
        <v>639351020</v>
      </c>
      <c r="I273" s="25">
        <v>639351020</v>
      </c>
      <c r="J273" s="25">
        <v>639351020</v>
      </c>
      <c r="K273" s="25">
        <v>498901418.13</v>
      </c>
      <c r="L273" s="25">
        <v>498901418.13</v>
      </c>
      <c r="M273" s="25">
        <v>498901418.13</v>
      </c>
      <c r="N273" s="25">
        <v>498901418.13</v>
      </c>
      <c r="O273" s="25">
        <v>488401418.13</v>
      </c>
      <c r="P273" s="25">
        <v>488401418.13</v>
      </c>
      <c r="Q273" s="25">
        <v>384258113</v>
      </c>
      <c r="R273" s="25">
        <v>384258113</v>
      </c>
      <c r="S273" s="25">
        <v>0</v>
      </c>
      <c r="T273" s="25">
        <v>0</v>
      </c>
      <c r="U273" s="25">
        <v>0</v>
      </c>
      <c r="V273" s="25">
        <v>0</v>
      </c>
      <c r="W273" s="25">
        <v>140449601.87</v>
      </c>
      <c r="X273" s="25">
        <v>21.967526050087496</v>
      </c>
      <c r="Y273" s="25">
        <v>140449601.87</v>
      </c>
      <c r="Z273" s="25">
        <v>21.967526050087496</v>
      </c>
      <c r="AA273" s="25">
        <v>150949601.87</v>
      </c>
      <c r="AB273" s="25">
        <v>23.609816383807399</v>
      </c>
      <c r="AC273" s="25">
        <v>0</v>
      </c>
      <c r="AD273" s="25">
        <v>10500000</v>
      </c>
      <c r="AE273" s="25">
        <v>104143305.13</v>
      </c>
    </row>
    <row r="274" spans="1:31" x14ac:dyDescent="0.2">
      <c r="A274" s="38" t="s">
        <v>412</v>
      </c>
      <c r="B274" s="104" t="s">
        <v>413</v>
      </c>
      <c r="C274" s="25">
        <v>35000000</v>
      </c>
      <c r="D274" s="25">
        <v>0</v>
      </c>
      <c r="E274" s="25">
        <v>0</v>
      </c>
      <c r="F274" s="25">
        <v>0</v>
      </c>
      <c r="G274" s="25">
        <v>35000000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</row>
    <row r="275" spans="1:31" x14ac:dyDescent="0.2">
      <c r="A275" s="38" t="s">
        <v>414</v>
      </c>
      <c r="B275" s="104" t="s">
        <v>74</v>
      </c>
      <c r="C275" s="25">
        <v>35000000</v>
      </c>
      <c r="D275" s="25">
        <v>0</v>
      </c>
      <c r="E275" s="25">
        <v>0</v>
      </c>
      <c r="F275" s="25">
        <v>0</v>
      </c>
      <c r="G275" s="25">
        <v>35000000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</row>
    <row r="276" spans="1:31" x14ac:dyDescent="0.2">
      <c r="A276" s="38" t="s">
        <v>415</v>
      </c>
      <c r="B276" s="104" t="s">
        <v>416</v>
      </c>
      <c r="C276" s="25">
        <v>920000000</v>
      </c>
      <c r="D276" s="25">
        <v>0</v>
      </c>
      <c r="E276" s="25">
        <v>0</v>
      </c>
      <c r="F276" s="25">
        <v>0</v>
      </c>
      <c r="G276" s="25">
        <v>110000000</v>
      </c>
      <c r="H276" s="25">
        <v>810000000</v>
      </c>
      <c r="I276" s="25">
        <v>810000000</v>
      </c>
      <c r="J276" s="25">
        <v>810000000</v>
      </c>
      <c r="K276" s="25">
        <v>786959301</v>
      </c>
      <c r="L276" s="25">
        <v>786959301</v>
      </c>
      <c r="M276" s="25">
        <v>786959301</v>
      </c>
      <c r="N276" s="25">
        <v>786959301</v>
      </c>
      <c r="O276" s="25">
        <v>786959301</v>
      </c>
      <c r="P276" s="25">
        <v>786959301</v>
      </c>
      <c r="Q276" s="25">
        <v>786959299.57000005</v>
      </c>
      <c r="R276" s="25">
        <v>786959299.57000005</v>
      </c>
      <c r="S276" s="25">
        <v>0</v>
      </c>
      <c r="T276" s="25">
        <v>0</v>
      </c>
      <c r="U276" s="25">
        <v>0</v>
      </c>
      <c r="V276" s="25">
        <v>0</v>
      </c>
      <c r="W276" s="25">
        <v>23040699</v>
      </c>
      <c r="X276" s="25">
        <v>2.8445307407407396</v>
      </c>
      <c r="Y276" s="25">
        <v>23040699</v>
      </c>
      <c r="Z276" s="25">
        <v>2.8445307407407396</v>
      </c>
      <c r="AA276" s="25">
        <v>23040699</v>
      </c>
      <c r="AB276" s="25">
        <v>2.8445307407407396</v>
      </c>
      <c r="AC276" s="25">
        <v>0</v>
      </c>
      <c r="AD276" s="25">
        <v>0</v>
      </c>
      <c r="AE276" s="25">
        <v>1.43</v>
      </c>
    </row>
    <row r="277" spans="1:31" x14ac:dyDescent="0.2">
      <c r="A277" s="38" t="s">
        <v>417</v>
      </c>
      <c r="B277" s="104" t="s">
        <v>74</v>
      </c>
      <c r="C277" s="25">
        <v>920000000</v>
      </c>
      <c r="D277" s="25">
        <v>0</v>
      </c>
      <c r="E277" s="25">
        <v>0</v>
      </c>
      <c r="F277" s="25">
        <v>0</v>
      </c>
      <c r="G277" s="25">
        <v>110000000</v>
      </c>
      <c r="H277" s="25">
        <v>810000000</v>
      </c>
      <c r="I277" s="25">
        <v>810000000</v>
      </c>
      <c r="J277" s="25">
        <v>810000000</v>
      </c>
      <c r="K277" s="25">
        <v>786959301</v>
      </c>
      <c r="L277" s="25">
        <v>786959301</v>
      </c>
      <c r="M277" s="25">
        <v>786959301</v>
      </c>
      <c r="N277" s="25">
        <v>786959301</v>
      </c>
      <c r="O277" s="25">
        <v>786959301</v>
      </c>
      <c r="P277" s="25">
        <v>786959301</v>
      </c>
      <c r="Q277" s="25">
        <v>786959299.57000005</v>
      </c>
      <c r="R277" s="25">
        <v>786959299.57000005</v>
      </c>
      <c r="S277" s="25">
        <v>0</v>
      </c>
      <c r="T277" s="25">
        <v>0</v>
      </c>
      <c r="U277" s="25">
        <v>0</v>
      </c>
      <c r="V277" s="25">
        <v>0</v>
      </c>
      <c r="W277" s="25">
        <v>23040699</v>
      </c>
      <c r="X277" s="25">
        <v>2.8445307407407396</v>
      </c>
      <c r="Y277" s="25">
        <v>23040699</v>
      </c>
      <c r="Z277" s="25">
        <v>2.8445307407407396</v>
      </c>
      <c r="AA277" s="25">
        <v>23040699</v>
      </c>
      <c r="AB277" s="25">
        <v>2.8445307407407396</v>
      </c>
      <c r="AC277" s="25">
        <v>0</v>
      </c>
      <c r="AD277" s="25">
        <v>0</v>
      </c>
      <c r="AE277" s="25">
        <v>1.43</v>
      </c>
    </row>
    <row r="278" spans="1:31" x14ac:dyDescent="0.2">
      <c r="A278" s="38" t="s">
        <v>418</v>
      </c>
      <c r="B278" s="104" t="s">
        <v>419</v>
      </c>
      <c r="C278" s="25">
        <v>380000000</v>
      </c>
      <c r="D278" s="25">
        <v>0</v>
      </c>
      <c r="E278" s="25">
        <v>0</v>
      </c>
      <c r="F278" s="25">
        <v>29000000</v>
      </c>
      <c r="G278" s="25">
        <v>298990</v>
      </c>
      <c r="H278" s="25">
        <v>408701010</v>
      </c>
      <c r="I278" s="25">
        <v>408701010</v>
      </c>
      <c r="J278" s="25">
        <v>408701010</v>
      </c>
      <c r="K278" s="25">
        <v>407866616</v>
      </c>
      <c r="L278" s="25">
        <v>407866616</v>
      </c>
      <c r="M278" s="25">
        <v>407866616</v>
      </c>
      <c r="N278" s="25">
        <v>407866616</v>
      </c>
      <c r="O278" s="25">
        <v>407866616</v>
      </c>
      <c r="P278" s="25">
        <v>407866616</v>
      </c>
      <c r="Q278" s="25">
        <v>296868181</v>
      </c>
      <c r="R278" s="25">
        <v>296868181</v>
      </c>
      <c r="S278" s="25">
        <v>0</v>
      </c>
      <c r="T278" s="25">
        <v>0</v>
      </c>
      <c r="U278" s="25">
        <v>0</v>
      </c>
      <c r="V278" s="25">
        <v>0</v>
      </c>
      <c r="W278" s="25">
        <v>834394</v>
      </c>
      <c r="X278" s="25">
        <v>0.20415755762384799</v>
      </c>
      <c r="Y278" s="25">
        <v>834394</v>
      </c>
      <c r="Z278" s="25">
        <v>0.20415755762384799</v>
      </c>
      <c r="AA278" s="25">
        <v>834394</v>
      </c>
      <c r="AB278" s="25">
        <v>0.20415755762384799</v>
      </c>
      <c r="AC278" s="25">
        <v>0</v>
      </c>
      <c r="AD278" s="25">
        <v>0</v>
      </c>
      <c r="AE278" s="25">
        <v>110998435</v>
      </c>
    </row>
    <row r="279" spans="1:31" x14ac:dyDescent="0.2">
      <c r="A279" s="38" t="s">
        <v>420</v>
      </c>
      <c r="B279" s="104" t="s">
        <v>74</v>
      </c>
      <c r="C279" s="25">
        <v>380000000</v>
      </c>
      <c r="D279" s="25">
        <v>0</v>
      </c>
      <c r="E279" s="25">
        <v>0</v>
      </c>
      <c r="F279" s="25">
        <v>29000000</v>
      </c>
      <c r="G279" s="25">
        <v>298990</v>
      </c>
      <c r="H279" s="25">
        <v>408701010</v>
      </c>
      <c r="I279" s="25">
        <v>408701010</v>
      </c>
      <c r="J279" s="25">
        <v>408701010</v>
      </c>
      <c r="K279" s="25">
        <v>407866616</v>
      </c>
      <c r="L279" s="25">
        <v>407866616</v>
      </c>
      <c r="M279" s="25">
        <v>407866616</v>
      </c>
      <c r="N279" s="25">
        <v>407866616</v>
      </c>
      <c r="O279" s="25">
        <v>407866616</v>
      </c>
      <c r="P279" s="25">
        <v>407866616</v>
      </c>
      <c r="Q279" s="25">
        <v>296868181</v>
      </c>
      <c r="R279" s="25">
        <v>296868181</v>
      </c>
      <c r="S279" s="25">
        <v>0</v>
      </c>
      <c r="T279" s="25">
        <v>0</v>
      </c>
      <c r="U279" s="25">
        <v>0</v>
      </c>
      <c r="V279" s="25">
        <v>0</v>
      </c>
      <c r="W279" s="25">
        <v>834394</v>
      </c>
      <c r="X279" s="25">
        <v>0.20415755762384799</v>
      </c>
      <c r="Y279" s="25">
        <v>834394</v>
      </c>
      <c r="Z279" s="25">
        <v>0.20415755762384799</v>
      </c>
      <c r="AA279" s="25">
        <v>834394</v>
      </c>
      <c r="AB279" s="25">
        <v>0.20415755762384799</v>
      </c>
      <c r="AC279" s="25">
        <v>0</v>
      </c>
      <c r="AD279" s="25">
        <v>0</v>
      </c>
      <c r="AE279" s="25">
        <v>110998435</v>
      </c>
    </row>
    <row r="280" spans="1:31" x14ac:dyDescent="0.2">
      <c r="A280" s="38" t="s">
        <v>421</v>
      </c>
      <c r="B280" s="104" t="s">
        <v>422</v>
      </c>
      <c r="C280" s="25">
        <v>180000000</v>
      </c>
      <c r="D280" s="25">
        <v>0</v>
      </c>
      <c r="E280" s="25">
        <v>0</v>
      </c>
      <c r="F280" s="25">
        <v>67975600</v>
      </c>
      <c r="G280" s="25">
        <v>50000000</v>
      </c>
      <c r="H280" s="25">
        <v>197975600</v>
      </c>
      <c r="I280" s="25">
        <v>197975600</v>
      </c>
      <c r="J280" s="25">
        <v>197975600</v>
      </c>
      <c r="K280" s="25">
        <v>192527346</v>
      </c>
      <c r="L280" s="25">
        <v>192527346</v>
      </c>
      <c r="M280" s="25">
        <v>192527346</v>
      </c>
      <c r="N280" s="25">
        <v>192527346</v>
      </c>
      <c r="O280" s="25">
        <v>192527346</v>
      </c>
      <c r="P280" s="25">
        <v>192527346</v>
      </c>
      <c r="Q280" s="25">
        <v>190318450</v>
      </c>
      <c r="R280" s="25">
        <v>190318450</v>
      </c>
      <c r="S280" s="25">
        <v>0</v>
      </c>
      <c r="T280" s="25">
        <v>0</v>
      </c>
      <c r="U280" s="25">
        <v>0</v>
      </c>
      <c r="V280" s="25">
        <v>0</v>
      </c>
      <c r="W280" s="25">
        <v>5448254</v>
      </c>
      <c r="X280" s="25">
        <v>2.7519825675487302</v>
      </c>
      <c r="Y280" s="25">
        <v>5448254</v>
      </c>
      <c r="Z280" s="25">
        <v>2.7519825675487302</v>
      </c>
      <c r="AA280" s="25">
        <v>5448254</v>
      </c>
      <c r="AB280" s="25">
        <v>2.7519825675487302</v>
      </c>
      <c r="AC280" s="25">
        <v>0</v>
      </c>
      <c r="AD280" s="25">
        <v>0</v>
      </c>
      <c r="AE280" s="25">
        <v>2208896</v>
      </c>
    </row>
    <row r="281" spans="1:31" x14ac:dyDescent="0.2">
      <c r="A281" s="38" t="s">
        <v>423</v>
      </c>
      <c r="B281" s="104" t="s">
        <v>74</v>
      </c>
      <c r="C281" s="25">
        <v>180000000</v>
      </c>
      <c r="D281" s="25">
        <v>0</v>
      </c>
      <c r="E281" s="25">
        <v>0</v>
      </c>
      <c r="F281" s="25">
        <v>65194936</v>
      </c>
      <c r="G281" s="25">
        <v>50000000</v>
      </c>
      <c r="H281" s="25">
        <v>195194936</v>
      </c>
      <c r="I281" s="25">
        <v>195194936</v>
      </c>
      <c r="J281" s="25">
        <v>195194936</v>
      </c>
      <c r="K281" s="25">
        <v>192527346</v>
      </c>
      <c r="L281" s="25">
        <v>192527346</v>
      </c>
      <c r="M281" s="25">
        <v>192527346</v>
      </c>
      <c r="N281" s="25">
        <v>192527346</v>
      </c>
      <c r="O281" s="25">
        <v>192527346</v>
      </c>
      <c r="P281" s="25">
        <v>192527346</v>
      </c>
      <c r="Q281" s="25">
        <v>190318450</v>
      </c>
      <c r="R281" s="25">
        <v>190318450</v>
      </c>
      <c r="S281" s="25">
        <v>0</v>
      </c>
      <c r="T281" s="25">
        <v>0</v>
      </c>
      <c r="U281" s="25">
        <v>0</v>
      </c>
      <c r="V281" s="25">
        <v>0</v>
      </c>
      <c r="W281" s="25">
        <v>2667590</v>
      </c>
      <c r="X281" s="25">
        <v>1.3666286916377799</v>
      </c>
      <c r="Y281" s="25">
        <v>2667590</v>
      </c>
      <c r="Z281" s="25">
        <v>1.3666286916377799</v>
      </c>
      <c r="AA281" s="25">
        <v>2667590</v>
      </c>
      <c r="AB281" s="25">
        <v>1.3666286916377799</v>
      </c>
      <c r="AC281" s="25">
        <v>0</v>
      </c>
      <c r="AD281" s="25">
        <v>0</v>
      </c>
      <c r="AE281" s="25">
        <v>2208896</v>
      </c>
    </row>
    <row r="282" spans="1:31" x14ac:dyDescent="0.2">
      <c r="A282" s="38" t="s">
        <v>424</v>
      </c>
      <c r="B282" s="104" t="s">
        <v>76</v>
      </c>
      <c r="C282" s="25">
        <v>0</v>
      </c>
      <c r="D282" s="25">
        <v>0</v>
      </c>
      <c r="E282" s="25">
        <v>0</v>
      </c>
      <c r="F282" s="25">
        <v>2780664</v>
      </c>
      <c r="G282" s="25">
        <v>0</v>
      </c>
      <c r="H282" s="25">
        <v>2780664</v>
      </c>
      <c r="I282" s="25">
        <v>2780664</v>
      </c>
      <c r="J282" s="25">
        <v>2780664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2780664</v>
      </c>
      <c r="X282" s="25">
        <v>100</v>
      </c>
      <c r="Y282" s="25">
        <v>2780664</v>
      </c>
      <c r="Z282" s="25">
        <v>100</v>
      </c>
      <c r="AA282" s="25">
        <v>2780664</v>
      </c>
      <c r="AB282" s="25">
        <v>100</v>
      </c>
      <c r="AC282" s="25">
        <v>0</v>
      </c>
      <c r="AD282" s="25">
        <v>0</v>
      </c>
      <c r="AE282" s="25">
        <v>0</v>
      </c>
    </row>
    <row r="283" spans="1:31" x14ac:dyDescent="0.2">
      <c r="A283" s="38" t="s">
        <v>425</v>
      </c>
      <c r="B283" s="104" t="s">
        <v>426</v>
      </c>
      <c r="C283" s="25">
        <v>110000000</v>
      </c>
      <c r="D283" s="25">
        <v>0</v>
      </c>
      <c r="E283" s="25">
        <v>0</v>
      </c>
      <c r="F283" s="25">
        <v>0</v>
      </c>
      <c r="G283" s="25">
        <v>0</v>
      </c>
      <c r="H283" s="25">
        <v>110000000</v>
      </c>
      <c r="I283" s="25">
        <v>110000000</v>
      </c>
      <c r="J283" s="25">
        <v>110000000</v>
      </c>
      <c r="K283" s="25">
        <v>110000000</v>
      </c>
      <c r="L283" s="25">
        <v>110000000</v>
      </c>
      <c r="M283" s="25">
        <v>110000000</v>
      </c>
      <c r="N283" s="25">
        <v>110000000</v>
      </c>
      <c r="O283" s="25">
        <v>110000000</v>
      </c>
      <c r="P283" s="25">
        <v>110000000</v>
      </c>
      <c r="Q283" s="25">
        <v>100304224</v>
      </c>
      <c r="R283" s="25">
        <v>100304224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>
        <v>0</v>
      </c>
      <c r="AE283" s="25">
        <v>9695776</v>
      </c>
    </row>
    <row r="284" spans="1:31" x14ac:dyDescent="0.2">
      <c r="A284" s="38" t="s">
        <v>427</v>
      </c>
      <c r="B284" s="104" t="s">
        <v>74</v>
      </c>
      <c r="C284" s="25">
        <v>110000000</v>
      </c>
      <c r="D284" s="25">
        <v>0</v>
      </c>
      <c r="E284" s="25">
        <v>0</v>
      </c>
      <c r="F284" s="25">
        <v>0</v>
      </c>
      <c r="G284" s="25">
        <v>0</v>
      </c>
      <c r="H284" s="25">
        <v>110000000</v>
      </c>
      <c r="I284" s="25">
        <v>110000000</v>
      </c>
      <c r="J284" s="25">
        <v>110000000</v>
      </c>
      <c r="K284" s="25">
        <v>110000000</v>
      </c>
      <c r="L284" s="25">
        <v>110000000</v>
      </c>
      <c r="M284" s="25">
        <v>110000000</v>
      </c>
      <c r="N284" s="25">
        <v>110000000</v>
      </c>
      <c r="O284" s="25">
        <v>110000000</v>
      </c>
      <c r="P284" s="25">
        <v>110000000</v>
      </c>
      <c r="Q284" s="25">
        <v>100304224</v>
      </c>
      <c r="R284" s="25">
        <v>100304224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9695776</v>
      </c>
    </row>
    <row r="285" spans="1:31" x14ac:dyDescent="0.2">
      <c r="A285" s="38" t="s">
        <v>428</v>
      </c>
      <c r="B285" s="104" t="s">
        <v>429</v>
      </c>
      <c r="C285" s="25">
        <v>75000000</v>
      </c>
      <c r="D285" s="25">
        <v>0</v>
      </c>
      <c r="E285" s="25">
        <v>0</v>
      </c>
      <c r="F285" s="25">
        <v>57400000</v>
      </c>
      <c r="G285" s="25">
        <v>25000000</v>
      </c>
      <c r="H285" s="25">
        <v>107400000</v>
      </c>
      <c r="I285" s="25">
        <v>107400000</v>
      </c>
      <c r="J285" s="25">
        <v>107400000</v>
      </c>
      <c r="K285" s="25">
        <v>73099494</v>
      </c>
      <c r="L285" s="25">
        <v>73099494</v>
      </c>
      <c r="M285" s="25">
        <v>73099494</v>
      </c>
      <c r="N285" s="25">
        <v>73099494</v>
      </c>
      <c r="O285" s="25">
        <v>73099494</v>
      </c>
      <c r="P285" s="25">
        <v>73099494</v>
      </c>
      <c r="Q285" s="25">
        <v>20842215</v>
      </c>
      <c r="R285" s="25">
        <v>20842215</v>
      </c>
      <c r="S285" s="25">
        <v>0</v>
      </c>
      <c r="T285" s="25">
        <v>0</v>
      </c>
      <c r="U285" s="25">
        <v>0</v>
      </c>
      <c r="V285" s="25">
        <v>0</v>
      </c>
      <c r="W285" s="25">
        <v>34300506</v>
      </c>
      <c r="X285" s="25">
        <v>31.937156424580998</v>
      </c>
      <c r="Y285" s="25">
        <v>34300506</v>
      </c>
      <c r="Z285" s="25">
        <v>31.937156424580998</v>
      </c>
      <c r="AA285" s="25">
        <v>34300506</v>
      </c>
      <c r="AB285" s="25">
        <v>31.937156424580998</v>
      </c>
      <c r="AC285" s="25">
        <v>0</v>
      </c>
      <c r="AD285" s="25">
        <v>0</v>
      </c>
      <c r="AE285" s="25">
        <v>52257279</v>
      </c>
    </row>
    <row r="286" spans="1:31" x14ac:dyDescent="0.2">
      <c r="A286" s="38" t="s">
        <v>430</v>
      </c>
      <c r="B286" s="104" t="s">
        <v>74</v>
      </c>
      <c r="C286" s="25">
        <v>75000000</v>
      </c>
      <c r="D286" s="25">
        <v>0</v>
      </c>
      <c r="E286" s="25">
        <v>0</v>
      </c>
      <c r="F286" s="25">
        <v>57400000</v>
      </c>
      <c r="G286" s="25">
        <v>25000000</v>
      </c>
      <c r="H286" s="25">
        <v>107400000</v>
      </c>
      <c r="I286" s="25">
        <v>107400000</v>
      </c>
      <c r="J286" s="25">
        <v>107400000</v>
      </c>
      <c r="K286" s="25">
        <v>73099494</v>
      </c>
      <c r="L286" s="25">
        <v>73099494</v>
      </c>
      <c r="M286" s="25">
        <v>73099494</v>
      </c>
      <c r="N286" s="25">
        <v>73099494</v>
      </c>
      <c r="O286" s="25">
        <v>73099494</v>
      </c>
      <c r="P286" s="25">
        <v>73099494</v>
      </c>
      <c r="Q286" s="25">
        <v>20842215</v>
      </c>
      <c r="R286" s="25">
        <v>20842215</v>
      </c>
      <c r="S286" s="25">
        <v>0</v>
      </c>
      <c r="T286" s="25">
        <v>0</v>
      </c>
      <c r="U286" s="25">
        <v>0</v>
      </c>
      <c r="V286" s="25">
        <v>0</v>
      </c>
      <c r="W286" s="25">
        <v>34300506</v>
      </c>
      <c r="X286" s="25">
        <v>31.937156424580998</v>
      </c>
      <c r="Y286" s="25">
        <v>34300506</v>
      </c>
      <c r="Z286" s="25">
        <v>31.937156424580998</v>
      </c>
      <c r="AA286" s="25">
        <v>34300506</v>
      </c>
      <c r="AB286" s="25">
        <v>31.937156424580998</v>
      </c>
      <c r="AC286" s="25">
        <v>0</v>
      </c>
      <c r="AD286" s="25">
        <v>0</v>
      </c>
      <c r="AE286" s="25">
        <v>52257279</v>
      </c>
    </row>
    <row r="287" spans="1:31" x14ac:dyDescent="0.2">
      <c r="A287" s="38" t="s">
        <v>431</v>
      </c>
      <c r="B287" s="104" t="s">
        <v>432</v>
      </c>
      <c r="C287" s="25">
        <v>65000000</v>
      </c>
      <c r="D287" s="25">
        <v>0</v>
      </c>
      <c r="E287" s="25">
        <v>0</v>
      </c>
      <c r="F287" s="25">
        <v>0</v>
      </c>
      <c r="G287" s="25">
        <v>37421800</v>
      </c>
      <c r="H287" s="25">
        <v>27578200</v>
      </c>
      <c r="I287" s="25">
        <v>27578200</v>
      </c>
      <c r="J287" s="25">
        <v>27578200</v>
      </c>
      <c r="K287" s="25">
        <v>27578200</v>
      </c>
      <c r="L287" s="25">
        <v>27578200</v>
      </c>
      <c r="M287" s="25">
        <v>27578200</v>
      </c>
      <c r="N287" s="25">
        <v>27578200</v>
      </c>
      <c r="O287" s="25">
        <v>27578200</v>
      </c>
      <c r="P287" s="25">
        <v>27578200</v>
      </c>
      <c r="Q287" s="25">
        <v>27578200</v>
      </c>
      <c r="R287" s="25">
        <v>27578200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</row>
    <row r="288" spans="1:31" x14ac:dyDescent="0.2">
      <c r="A288" s="38" t="s">
        <v>433</v>
      </c>
      <c r="B288" s="104" t="s">
        <v>74</v>
      </c>
      <c r="C288" s="25">
        <v>65000000</v>
      </c>
      <c r="D288" s="25">
        <v>0</v>
      </c>
      <c r="E288" s="25">
        <v>0</v>
      </c>
      <c r="F288" s="25">
        <v>0</v>
      </c>
      <c r="G288" s="25">
        <v>37421800</v>
      </c>
      <c r="H288" s="25">
        <v>27578200</v>
      </c>
      <c r="I288" s="25">
        <v>27578200</v>
      </c>
      <c r="J288" s="25">
        <v>27578200</v>
      </c>
      <c r="K288" s="25">
        <v>27578200</v>
      </c>
      <c r="L288" s="25">
        <v>27578200</v>
      </c>
      <c r="M288" s="25">
        <v>27578200</v>
      </c>
      <c r="N288" s="25">
        <v>27578200</v>
      </c>
      <c r="O288" s="25">
        <v>27578200</v>
      </c>
      <c r="P288" s="25">
        <v>27578200</v>
      </c>
      <c r="Q288" s="25">
        <v>27578200</v>
      </c>
      <c r="R288" s="25">
        <v>27578200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25">
        <v>0</v>
      </c>
      <c r="AA288" s="25">
        <v>0</v>
      </c>
      <c r="AB288" s="25">
        <v>0</v>
      </c>
      <c r="AC288" s="25">
        <v>0</v>
      </c>
      <c r="AD288" s="25">
        <v>0</v>
      </c>
      <c r="AE288" s="25">
        <v>0</v>
      </c>
    </row>
    <row r="289" spans="1:31" x14ac:dyDescent="0.2">
      <c r="A289" s="38" t="s">
        <v>434</v>
      </c>
      <c r="B289" s="104" t="s">
        <v>435</v>
      </c>
      <c r="C289" s="25">
        <v>2350000000</v>
      </c>
      <c r="D289" s="25">
        <v>0</v>
      </c>
      <c r="E289" s="25">
        <v>0</v>
      </c>
      <c r="F289" s="25">
        <v>653686887</v>
      </c>
      <c r="G289" s="25">
        <v>442769438</v>
      </c>
      <c r="H289" s="25">
        <v>2560917449</v>
      </c>
      <c r="I289" s="25">
        <v>2560917449</v>
      </c>
      <c r="J289" s="25">
        <v>2560917449</v>
      </c>
      <c r="K289" s="25">
        <v>2539157811</v>
      </c>
      <c r="L289" s="25">
        <v>2539157811</v>
      </c>
      <c r="M289" s="25">
        <v>2539157811</v>
      </c>
      <c r="N289" s="25">
        <v>2539157811</v>
      </c>
      <c r="O289" s="25">
        <v>2539157811</v>
      </c>
      <c r="P289" s="25">
        <v>2539157811</v>
      </c>
      <c r="Q289" s="25">
        <v>2272101239</v>
      </c>
      <c r="R289" s="25">
        <v>2272101239</v>
      </c>
      <c r="S289" s="25">
        <v>0</v>
      </c>
      <c r="T289" s="25">
        <v>0</v>
      </c>
      <c r="U289" s="25">
        <v>0</v>
      </c>
      <c r="V289" s="25">
        <v>0</v>
      </c>
      <c r="W289" s="25">
        <v>21759638</v>
      </c>
      <c r="X289" s="25">
        <v>0.84968135183337601</v>
      </c>
      <c r="Y289" s="25">
        <v>21759638</v>
      </c>
      <c r="Z289" s="25">
        <v>0.84968135183337601</v>
      </c>
      <c r="AA289" s="25">
        <v>21759638</v>
      </c>
      <c r="AB289" s="25">
        <v>0.84968135183337601</v>
      </c>
      <c r="AC289" s="25">
        <v>0</v>
      </c>
      <c r="AD289" s="25">
        <v>0</v>
      </c>
      <c r="AE289" s="25">
        <v>267056572</v>
      </c>
    </row>
    <row r="290" spans="1:31" x14ac:dyDescent="0.2">
      <c r="A290" s="38" t="s">
        <v>436</v>
      </c>
      <c r="B290" s="104" t="s">
        <v>74</v>
      </c>
      <c r="C290" s="25">
        <v>2350000000</v>
      </c>
      <c r="D290" s="25">
        <v>0</v>
      </c>
      <c r="E290" s="25">
        <v>0</v>
      </c>
      <c r="F290" s="25">
        <v>3686887</v>
      </c>
      <c r="G290" s="25">
        <v>43000000</v>
      </c>
      <c r="H290" s="25">
        <v>2310686887</v>
      </c>
      <c r="I290" s="25">
        <v>2310686887</v>
      </c>
      <c r="J290" s="25">
        <v>2310686887</v>
      </c>
      <c r="K290" s="25">
        <v>2289155699</v>
      </c>
      <c r="L290" s="25">
        <v>2289155699</v>
      </c>
      <c r="M290" s="25">
        <v>2289155699</v>
      </c>
      <c r="N290" s="25">
        <v>2289155699</v>
      </c>
      <c r="O290" s="25">
        <v>2289155699</v>
      </c>
      <c r="P290" s="25">
        <v>2289155699</v>
      </c>
      <c r="Q290" s="25">
        <v>2272101239</v>
      </c>
      <c r="R290" s="25">
        <v>2272101239</v>
      </c>
      <c r="S290" s="25">
        <v>0</v>
      </c>
      <c r="T290" s="25">
        <v>0</v>
      </c>
      <c r="U290" s="25">
        <v>0</v>
      </c>
      <c r="V290" s="25">
        <v>0</v>
      </c>
      <c r="W290" s="25">
        <v>21531188</v>
      </c>
      <c r="X290" s="25">
        <v>0.93180898377599997</v>
      </c>
      <c r="Y290" s="25">
        <v>21531188</v>
      </c>
      <c r="Z290" s="25">
        <v>0.93180898377599997</v>
      </c>
      <c r="AA290" s="25">
        <v>21531188</v>
      </c>
      <c r="AB290" s="25">
        <v>0.93180898377599997</v>
      </c>
      <c r="AC290" s="25">
        <v>0</v>
      </c>
      <c r="AD290" s="25">
        <v>0</v>
      </c>
      <c r="AE290" s="25">
        <v>17054460</v>
      </c>
    </row>
    <row r="291" spans="1:31" x14ac:dyDescent="0.2">
      <c r="A291" s="38" t="s">
        <v>437</v>
      </c>
      <c r="B291" s="104" t="s">
        <v>76</v>
      </c>
      <c r="C291" s="25">
        <v>0</v>
      </c>
      <c r="D291" s="25">
        <v>0</v>
      </c>
      <c r="E291" s="25">
        <v>0</v>
      </c>
      <c r="F291" s="25">
        <v>650000000</v>
      </c>
      <c r="G291" s="25">
        <v>399769438</v>
      </c>
      <c r="H291" s="25">
        <v>250230562</v>
      </c>
      <c r="I291" s="25">
        <v>250230562</v>
      </c>
      <c r="J291" s="25">
        <v>250230562</v>
      </c>
      <c r="K291" s="25">
        <v>250002112</v>
      </c>
      <c r="L291" s="25">
        <v>250002112</v>
      </c>
      <c r="M291" s="25">
        <v>250002112</v>
      </c>
      <c r="N291" s="25">
        <v>250002112</v>
      </c>
      <c r="O291" s="25">
        <v>250002112</v>
      </c>
      <c r="P291" s="25">
        <v>250002112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228450</v>
      </c>
      <c r="X291" s="25">
        <v>9.129580262861739E-2</v>
      </c>
      <c r="Y291" s="25">
        <v>228450</v>
      </c>
      <c r="Z291" s="25">
        <v>9.129580262861739E-2</v>
      </c>
      <c r="AA291" s="25">
        <v>228450</v>
      </c>
      <c r="AB291" s="25">
        <v>9.129580262861739E-2</v>
      </c>
      <c r="AC291" s="25">
        <v>0</v>
      </c>
      <c r="AD291" s="25">
        <v>0</v>
      </c>
      <c r="AE291" s="25">
        <v>250002112</v>
      </c>
    </row>
    <row r="292" spans="1:31" x14ac:dyDescent="0.2">
      <c r="A292" s="38" t="s">
        <v>438</v>
      </c>
      <c r="B292" s="104" t="s">
        <v>439</v>
      </c>
      <c r="C292" s="25">
        <v>290000000</v>
      </c>
      <c r="D292" s="25">
        <v>0</v>
      </c>
      <c r="E292" s="25">
        <v>0</v>
      </c>
      <c r="F292" s="25">
        <v>80640966</v>
      </c>
      <c r="G292" s="25">
        <v>70000000</v>
      </c>
      <c r="H292" s="25">
        <v>300640966</v>
      </c>
      <c r="I292" s="25">
        <v>300640966</v>
      </c>
      <c r="J292" s="25">
        <v>300640966</v>
      </c>
      <c r="K292" s="25">
        <v>234240971</v>
      </c>
      <c r="L292" s="25">
        <v>234240971</v>
      </c>
      <c r="M292" s="25">
        <v>234240971</v>
      </c>
      <c r="N292" s="25">
        <v>234240971</v>
      </c>
      <c r="O292" s="25">
        <v>234240971</v>
      </c>
      <c r="P292" s="25">
        <v>234240971</v>
      </c>
      <c r="Q292" s="25">
        <v>108138406</v>
      </c>
      <c r="R292" s="25">
        <v>108138406</v>
      </c>
      <c r="S292" s="25">
        <v>0</v>
      </c>
      <c r="T292" s="25">
        <v>0</v>
      </c>
      <c r="U292" s="25">
        <v>0</v>
      </c>
      <c r="V292" s="25">
        <v>0</v>
      </c>
      <c r="W292" s="25">
        <v>66399995</v>
      </c>
      <c r="X292" s="25">
        <v>22.086143443272498</v>
      </c>
      <c r="Y292" s="25">
        <v>66399995</v>
      </c>
      <c r="Z292" s="25">
        <v>22.086143443272498</v>
      </c>
      <c r="AA292" s="25">
        <v>66399995</v>
      </c>
      <c r="AB292" s="25">
        <v>22.086143443272498</v>
      </c>
      <c r="AC292" s="25">
        <v>0</v>
      </c>
      <c r="AD292" s="25">
        <v>0</v>
      </c>
      <c r="AE292" s="25">
        <v>126102565</v>
      </c>
    </row>
    <row r="293" spans="1:31" x14ac:dyDescent="0.2">
      <c r="A293" s="38" t="s">
        <v>440</v>
      </c>
      <c r="B293" s="104" t="s">
        <v>74</v>
      </c>
      <c r="C293" s="25">
        <v>290000000</v>
      </c>
      <c r="D293" s="25">
        <v>0</v>
      </c>
      <c r="E293" s="25">
        <v>0</v>
      </c>
      <c r="F293" s="25">
        <v>20640966</v>
      </c>
      <c r="G293" s="25">
        <v>70000000</v>
      </c>
      <c r="H293" s="25">
        <v>240640966</v>
      </c>
      <c r="I293" s="25">
        <v>240640966</v>
      </c>
      <c r="J293" s="25">
        <v>240640966</v>
      </c>
      <c r="K293" s="25">
        <v>234240971</v>
      </c>
      <c r="L293" s="25">
        <v>234240971</v>
      </c>
      <c r="M293" s="25">
        <v>234240971</v>
      </c>
      <c r="N293" s="25">
        <v>234240971</v>
      </c>
      <c r="O293" s="25">
        <v>234240971</v>
      </c>
      <c r="P293" s="25">
        <v>234240971</v>
      </c>
      <c r="Q293" s="25">
        <v>108138406</v>
      </c>
      <c r="R293" s="25">
        <v>108138406</v>
      </c>
      <c r="S293" s="25">
        <v>0</v>
      </c>
      <c r="T293" s="25">
        <v>0</v>
      </c>
      <c r="U293" s="25">
        <v>0</v>
      </c>
      <c r="V293" s="25">
        <v>0</v>
      </c>
      <c r="W293" s="25">
        <v>6399995</v>
      </c>
      <c r="X293" s="25">
        <v>2.6595617140267005</v>
      </c>
      <c r="Y293" s="25">
        <v>6399995</v>
      </c>
      <c r="Z293" s="25">
        <v>2.6595617140267005</v>
      </c>
      <c r="AA293" s="25">
        <v>6399995</v>
      </c>
      <c r="AB293" s="25">
        <v>2.6595617140267005</v>
      </c>
      <c r="AC293" s="25">
        <v>0</v>
      </c>
      <c r="AD293" s="25">
        <v>0</v>
      </c>
      <c r="AE293" s="25">
        <v>126102565</v>
      </c>
    </row>
    <row r="294" spans="1:31" x14ac:dyDescent="0.2">
      <c r="A294" s="38" t="s">
        <v>441</v>
      </c>
      <c r="B294" s="104" t="s">
        <v>76</v>
      </c>
      <c r="C294" s="25">
        <v>0</v>
      </c>
      <c r="D294" s="25">
        <v>0</v>
      </c>
      <c r="E294" s="25">
        <v>0</v>
      </c>
      <c r="F294" s="25">
        <v>60000000</v>
      </c>
      <c r="G294" s="25">
        <v>0</v>
      </c>
      <c r="H294" s="25">
        <v>60000000</v>
      </c>
      <c r="I294" s="25">
        <v>60000000</v>
      </c>
      <c r="J294" s="25">
        <v>60000000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60000000</v>
      </c>
      <c r="X294" s="25">
        <v>100</v>
      </c>
      <c r="Y294" s="25">
        <v>60000000</v>
      </c>
      <c r="Z294" s="25">
        <v>100</v>
      </c>
      <c r="AA294" s="25">
        <v>60000000</v>
      </c>
      <c r="AB294" s="25">
        <v>100</v>
      </c>
      <c r="AC294" s="25">
        <v>0</v>
      </c>
      <c r="AD294" s="25">
        <v>0</v>
      </c>
      <c r="AE294" s="25">
        <v>0</v>
      </c>
    </row>
    <row r="295" spans="1:31" x14ac:dyDescent="0.2">
      <c r="A295" s="38" t="s">
        <v>442</v>
      </c>
      <c r="B295" s="104" t="s">
        <v>443</v>
      </c>
      <c r="C295" s="25">
        <v>320000000</v>
      </c>
      <c r="D295" s="25">
        <v>0</v>
      </c>
      <c r="E295" s="25">
        <v>0</v>
      </c>
      <c r="F295" s="25">
        <v>59046510</v>
      </c>
      <c r="G295" s="25">
        <v>40000000</v>
      </c>
      <c r="H295" s="25">
        <v>339046510</v>
      </c>
      <c r="I295" s="25">
        <v>339046510</v>
      </c>
      <c r="J295" s="25">
        <v>339046510</v>
      </c>
      <c r="K295" s="25">
        <v>324422973</v>
      </c>
      <c r="L295" s="25">
        <v>324422973</v>
      </c>
      <c r="M295" s="25">
        <v>324422973</v>
      </c>
      <c r="N295" s="25">
        <v>324422973</v>
      </c>
      <c r="O295" s="25">
        <v>324422973</v>
      </c>
      <c r="P295" s="25">
        <v>324422973</v>
      </c>
      <c r="Q295" s="25">
        <v>234646215</v>
      </c>
      <c r="R295" s="25">
        <v>234646215</v>
      </c>
      <c r="S295" s="25">
        <v>0</v>
      </c>
      <c r="T295" s="25">
        <v>0</v>
      </c>
      <c r="U295" s="25">
        <v>0</v>
      </c>
      <c r="V295" s="25">
        <v>0</v>
      </c>
      <c r="W295" s="25">
        <v>14623537</v>
      </c>
      <c r="X295" s="25">
        <v>4.3131359765360804</v>
      </c>
      <c r="Y295" s="25">
        <v>14623537</v>
      </c>
      <c r="Z295" s="25">
        <v>4.3131359765360804</v>
      </c>
      <c r="AA295" s="25">
        <v>14623537</v>
      </c>
      <c r="AB295" s="25">
        <v>4.3131359765360804</v>
      </c>
      <c r="AC295" s="25">
        <v>0</v>
      </c>
      <c r="AD295" s="25">
        <v>0</v>
      </c>
      <c r="AE295" s="25">
        <v>89776758</v>
      </c>
    </row>
    <row r="296" spans="1:31" x14ac:dyDescent="0.2">
      <c r="A296" s="38" t="s">
        <v>444</v>
      </c>
      <c r="B296" s="104" t="s">
        <v>74</v>
      </c>
      <c r="C296" s="25">
        <v>320000000</v>
      </c>
      <c r="D296" s="25">
        <v>0</v>
      </c>
      <c r="E296" s="25">
        <v>0</v>
      </c>
      <c r="F296" s="25">
        <v>59046510</v>
      </c>
      <c r="G296" s="25">
        <v>40000000</v>
      </c>
      <c r="H296" s="25">
        <v>339046510</v>
      </c>
      <c r="I296" s="25">
        <v>339046510</v>
      </c>
      <c r="J296" s="25">
        <v>339046510</v>
      </c>
      <c r="K296" s="25">
        <v>324422973</v>
      </c>
      <c r="L296" s="25">
        <v>324422973</v>
      </c>
      <c r="M296" s="25">
        <v>324422973</v>
      </c>
      <c r="N296" s="25">
        <v>324422973</v>
      </c>
      <c r="O296" s="25">
        <v>324422973</v>
      </c>
      <c r="P296" s="25">
        <v>324422973</v>
      </c>
      <c r="Q296" s="25">
        <v>234646215</v>
      </c>
      <c r="R296" s="25">
        <v>234646215</v>
      </c>
      <c r="S296" s="25">
        <v>0</v>
      </c>
      <c r="T296" s="25">
        <v>0</v>
      </c>
      <c r="U296" s="25">
        <v>0</v>
      </c>
      <c r="V296" s="25">
        <v>0</v>
      </c>
      <c r="W296" s="25">
        <v>14623537</v>
      </c>
      <c r="X296" s="25">
        <v>4.3131359765360804</v>
      </c>
      <c r="Y296" s="25">
        <v>14623537</v>
      </c>
      <c r="Z296" s="25">
        <v>4.3131359765360804</v>
      </c>
      <c r="AA296" s="25">
        <v>14623537</v>
      </c>
      <c r="AB296" s="25">
        <v>4.3131359765360804</v>
      </c>
      <c r="AC296" s="25">
        <v>0</v>
      </c>
      <c r="AD296" s="25">
        <v>0</v>
      </c>
      <c r="AE296" s="25">
        <v>89776758</v>
      </c>
    </row>
    <row r="297" spans="1:31" x14ac:dyDescent="0.2">
      <c r="A297" s="38" t="s">
        <v>445</v>
      </c>
      <c r="B297" s="104" t="s">
        <v>446</v>
      </c>
      <c r="C297" s="25">
        <v>55000000</v>
      </c>
      <c r="D297" s="25">
        <v>0</v>
      </c>
      <c r="E297" s="25">
        <v>0</v>
      </c>
      <c r="F297" s="25">
        <v>5380000</v>
      </c>
      <c r="G297" s="25">
        <v>24923642</v>
      </c>
      <c r="H297" s="25">
        <v>35456358</v>
      </c>
      <c r="I297" s="25">
        <v>35456358</v>
      </c>
      <c r="J297" s="25">
        <v>35456358</v>
      </c>
      <c r="K297" s="25">
        <v>30484584.34</v>
      </c>
      <c r="L297" s="25">
        <v>30484584.34</v>
      </c>
      <c r="M297" s="25">
        <v>30484584.34</v>
      </c>
      <c r="N297" s="25">
        <v>30484584.34</v>
      </c>
      <c r="O297" s="25">
        <v>30484584.34</v>
      </c>
      <c r="P297" s="25">
        <v>30484584.34</v>
      </c>
      <c r="Q297" s="25">
        <v>29864584.34</v>
      </c>
      <c r="R297" s="25">
        <v>29864584.34</v>
      </c>
      <c r="S297" s="25">
        <v>0</v>
      </c>
      <c r="T297" s="25">
        <v>0</v>
      </c>
      <c r="U297" s="25">
        <v>0</v>
      </c>
      <c r="V297" s="25">
        <v>0</v>
      </c>
      <c r="W297" s="25">
        <v>4971773.66</v>
      </c>
      <c r="X297" s="25">
        <v>14.022234488945498</v>
      </c>
      <c r="Y297" s="25">
        <v>4971773.66</v>
      </c>
      <c r="Z297" s="25">
        <v>14.022234488945498</v>
      </c>
      <c r="AA297" s="25">
        <v>4971773.66</v>
      </c>
      <c r="AB297" s="25">
        <v>14.022234488945498</v>
      </c>
      <c r="AC297" s="25">
        <v>0</v>
      </c>
      <c r="AD297" s="25">
        <v>0</v>
      </c>
      <c r="AE297" s="25">
        <v>620000</v>
      </c>
    </row>
    <row r="298" spans="1:31" x14ac:dyDescent="0.2">
      <c r="A298" s="38" t="s">
        <v>447</v>
      </c>
      <c r="B298" s="104" t="s">
        <v>74</v>
      </c>
      <c r="C298" s="25">
        <v>55000000</v>
      </c>
      <c r="D298" s="25">
        <v>0</v>
      </c>
      <c r="E298" s="25">
        <v>0</v>
      </c>
      <c r="F298" s="25">
        <v>5380000</v>
      </c>
      <c r="G298" s="25">
        <v>24923642</v>
      </c>
      <c r="H298" s="25">
        <v>35456358</v>
      </c>
      <c r="I298" s="25">
        <v>35456358</v>
      </c>
      <c r="J298" s="25">
        <v>35456358</v>
      </c>
      <c r="K298" s="25">
        <v>30484584.34</v>
      </c>
      <c r="L298" s="25">
        <v>30484584.34</v>
      </c>
      <c r="M298" s="25">
        <v>30484584.34</v>
      </c>
      <c r="N298" s="25">
        <v>30484584.34</v>
      </c>
      <c r="O298" s="25">
        <v>30484584.34</v>
      </c>
      <c r="P298" s="25">
        <v>30484584.34</v>
      </c>
      <c r="Q298" s="25">
        <v>29864584.34</v>
      </c>
      <c r="R298" s="25">
        <v>29864584.34</v>
      </c>
      <c r="S298" s="25">
        <v>0</v>
      </c>
      <c r="T298" s="25">
        <v>0</v>
      </c>
      <c r="U298" s="25">
        <v>0</v>
      </c>
      <c r="V298" s="25">
        <v>0</v>
      </c>
      <c r="W298" s="25">
        <v>4971773.66</v>
      </c>
      <c r="X298" s="25">
        <v>14.022234488945498</v>
      </c>
      <c r="Y298" s="25">
        <v>4971773.66</v>
      </c>
      <c r="Z298" s="25">
        <v>14.022234488945498</v>
      </c>
      <c r="AA298" s="25">
        <v>4971773.66</v>
      </c>
      <c r="AB298" s="25">
        <v>14.022234488945498</v>
      </c>
      <c r="AC298" s="25">
        <v>0</v>
      </c>
      <c r="AD298" s="25">
        <v>0</v>
      </c>
      <c r="AE298" s="25">
        <v>620000</v>
      </c>
    </row>
    <row r="299" spans="1:31" x14ac:dyDescent="0.2">
      <c r="A299" s="38" t="s">
        <v>448</v>
      </c>
      <c r="B299" s="104" t="s">
        <v>449</v>
      </c>
      <c r="C299" s="25">
        <v>3180000000</v>
      </c>
      <c r="D299" s="25">
        <v>0</v>
      </c>
      <c r="E299" s="25">
        <v>0</v>
      </c>
      <c r="F299" s="25">
        <v>737401139</v>
      </c>
      <c r="G299" s="25">
        <v>0</v>
      </c>
      <c r="H299" s="25">
        <v>3917401139</v>
      </c>
      <c r="I299" s="25">
        <v>3917401139</v>
      </c>
      <c r="J299" s="25">
        <v>3917401139</v>
      </c>
      <c r="K299" s="25">
        <v>3917401139</v>
      </c>
      <c r="L299" s="25">
        <v>3917401139</v>
      </c>
      <c r="M299" s="25">
        <v>3917401139</v>
      </c>
      <c r="N299" s="25">
        <v>3917401139</v>
      </c>
      <c r="O299" s="25">
        <v>3917401139</v>
      </c>
      <c r="P299" s="25">
        <v>3917401139</v>
      </c>
      <c r="Q299" s="25">
        <v>2904546564</v>
      </c>
      <c r="R299" s="25">
        <v>2904546564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1012854575</v>
      </c>
    </row>
    <row r="300" spans="1:31" x14ac:dyDescent="0.2">
      <c r="A300" s="38" t="s">
        <v>450</v>
      </c>
      <c r="B300" s="104" t="s">
        <v>74</v>
      </c>
      <c r="C300" s="25">
        <v>3180000000</v>
      </c>
      <c r="D300" s="25">
        <v>0</v>
      </c>
      <c r="E300" s="25">
        <v>0</v>
      </c>
      <c r="F300" s="25">
        <v>400412365</v>
      </c>
      <c r="G300" s="25">
        <v>0</v>
      </c>
      <c r="H300" s="25">
        <v>3580412365</v>
      </c>
      <c r="I300" s="25">
        <v>3580412365</v>
      </c>
      <c r="J300" s="25">
        <v>3580412365</v>
      </c>
      <c r="K300" s="25">
        <v>3580412365</v>
      </c>
      <c r="L300" s="25">
        <v>3580412365</v>
      </c>
      <c r="M300" s="25">
        <v>3580412365</v>
      </c>
      <c r="N300" s="25">
        <v>3580412365</v>
      </c>
      <c r="O300" s="25">
        <v>3580412365</v>
      </c>
      <c r="P300" s="25">
        <v>3580412365</v>
      </c>
      <c r="Q300" s="25">
        <v>2904546564</v>
      </c>
      <c r="R300" s="25">
        <v>2904546564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675865801</v>
      </c>
    </row>
    <row r="301" spans="1:31" x14ac:dyDescent="0.2">
      <c r="A301" s="38" t="s">
        <v>451</v>
      </c>
      <c r="B301" s="104" t="s">
        <v>76</v>
      </c>
      <c r="C301" s="25">
        <v>0</v>
      </c>
      <c r="D301" s="25">
        <v>0</v>
      </c>
      <c r="E301" s="25">
        <v>0</v>
      </c>
      <c r="F301" s="25">
        <v>336988774</v>
      </c>
      <c r="G301" s="25">
        <v>0</v>
      </c>
      <c r="H301" s="25">
        <v>336988774</v>
      </c>
      <c r="I301" s="25">
        <v>336988774</v>
      </c>
      <c r="J301" s="25">
        <v>336988774</v>
      </c>
      <c r="K301" s="25">
        <v>336988774</v>
      </c>
      <c r="L301" s="25">
        <v>336988774</v>
      </c>
      <c r="M301" s="25">
        <v>336988774</v>
      </c>
      <c r="N301" s="25">
        <v>336988774</v>
      </c>
      <c r="O301" s="25">
        <v>336988774</v>
      </c>
      <c r="P301" s="25">
        <v>336988774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336988774</v>
      </c>
    </row>
    <row r="302" spans="1:31" x14ac:dyDescent="0.2">
      <c r="A302" s="38" t="s">
        <v>452</v>
      </c>
      <c r="B302" s="104" t="s">
        <v>453</v>
      </c>
      <c r="C302" s="25">
        <v>26000000</v>
      </c>
      <c r="D302" s="25">
        <v>0</v>
      </c>
      <c r="E302" s="25">
        <v>0</v>
      </c>
      <c r="F302" s="25">
        <v>500000</v>
      </c>
      <c r="G302" s="25">
        <v>16000000</v>
      </c>
      <c r="H302" s="25">
        <v>10500000</v>
      </c>
      <c r="I302" s="25">
        <v>10500000</v>
      </c>
      <c r="J302" s="25">
        <v>10500000</v>
      </c>
      <c r="K302" s="25">
        <v>10496460</v>
      </c>
      <c r="L302" s="25">
        <v>10496460</v>
      </c>
      <c r="M302" s="25">
        <v>10496460</v>
      </c>
      <c r="N302" s="25">
        <v>10496460</v>
      </c>
      <c r="O302" s="25">
        <v>10496460</v>
      </c>
      <c r="P302" s="25">
        <v>10496460</v>
      </c>
      <c r="Q302" s="25">
        <v>4489280</v>
      </c>
      <c r="R302" s="25">
        <v>4489280</v>
      </c>
      <c r="S302" s="25">
        <v>0</v>
      </c>
      <c r="T302" s="25">
        <v>0</v>
      </c>
      <c r="U302" s="25">
        <v>0</v>
      </c>
      <c r="V302" s="25">
        <v>0</v>
      </c>
      <c r="W302" s="25">
        <v>3540</v>
      </c>
      <c r="X302" s="25">
        <v>3.3714285714285697E-2</v>
      </c>
      <c r="Y302" s="25">
        <v>3540</v>
      </c>
      <c r="Z302" s="25">
        <v>3.3714285714285697E-2</v>
      </c>
      <c r="AA302" s="25">
        <v>3540</v>
      </c>
      <c r="AB302" s="25">
        <v>3.3714285714285697E-2</v>
      </c>
      <c r="AC302" s="25">
        <v>0</v>
      </c>
      <c r="AD302" s="25">
        <v>0</v>
      </c>
      <c r="AE302" s="25">
        <v>6007180</v>
      </c>
    </row>
    <row r="303" spans="1:31" x14ac:dyDescent="0.2">
      <c r="A303" s="38" t="s">
        <v>454</v>
      </c>
      <c r="B303" s="104" t="s">
        <v>74</v>
      </c>
      <c r="C303" s="25">
        <v>26000000</v>
      </c>
      <c r="D303" s="25">
        <v>0</v>
      </c>
      <c r="E303" s="25">
        <v>0</v>
      </c>
      <c r="F303" s="25">
        <v>500000</v>
      </c>
      <c r="G303" s="25">
        <v>16000000</v>
      </c>
      <c r="H303" s="25">
        <v>10500000</v>
      </c>
      <c r="I303" s="25">
        <v>10500000</v>
      </c>
      <c r="J303" s="25">
        <v>10500000</v>
      </c>
      <c r="K303" s="25">
        <v>10496460</v>
      </c>
      <c r="L303" s="25">
        <v>10496460</v>
      </c>
      <c r="M303" s="25">
        <v>10496460</v>
      </c>
      <c r="N303" s="25">
        <v>10496460</v>
      </c>
      <c r="O303" s="25">
        <v>10496460</v>
      </c>
      <c r="P303" s="25">
        <v>10496460</v>
      </c>
      <c r="Q303" s="25">
        <v>4489280</v>
      </c>
      <c r="R303" s="25">
        <v>4489280</v>
      </c>
      <c r="S303" s="25">
        <v>0</v>
      </c>
      <c r="T303" s="25">
        <v>0</v>
      </c>
      <c r="U303" s="25">
        <v>0</v>
      </c>
      <c r="V303" s="25">
        <v>0</v>
      </c>
      <c r="W303" s="25">
        <v>3540</v>
      </c>
      <c r="X303" s="25">
        <v>3.3714285714285697E-2</v>
      </c>
      <c r="Y303" s="25">
        <v>3540</v>
      </c>
      <c r="Z303" s="25">
        <v>3.3714285714285697E-2</v>
      </c>
      <c r="AA303" s="25">
        <v>3540</v>
      </c>
      <c r="AB303" s="25">
        <v>3.3714285714285697E-2</v>
      </c>
      <c r="AC303" s="25">
        <v>0</v>
      </c>
      <c r="AD303" s="25">
        <v>0</v>
      </c>
      <c r="AE303" s="25">
        <v>6007180</v>
      </c>
    </row>
    <row r="304" spans="1:31" x14ac:dyDescent="0.2">
      <c r="A304" s="38" t="s">
        <v>455</v>
      </c>
      <c r="B304" s="104" t="s">
        <v>456</v>
      </c>
      <c r="C304" s="25">
        <v>14000000</v>
      </c>
      <c r="D304" s="25">
        <v>0</v>
      </c>
      <c r="E304" s="25">
        <v>0</v>
      </c>
      <c r="F304" s="25">
        <v>0</v>
      </c>
      <c r="G304" s="25">
        <v>0</v>
      </c>
      <c r="H304" s="25">
        <v>14000000</v>
      </c>
      <c r="I304" s="25">
        <v>14000000</v>
      </c>
      <c r="J304" s="25">
        <v>14000000</v>
      </c>
      <c r="K304" s="25">
        <v>5663261</v>
      </c>
      <c r="L304" s="25">
        <v>5663261</v>
      </c>
      <c r="M304" s="25">
        <v>5663261</v>
      </c>
      <c r="N304" s="25">
        <v>5663261</v>
      </c>
      <c r="O304" s="25">
        <v>5663261</v>
      </c>
      <c r="P304" s="25">
        <v>5663261</v>
      </c>
      <c r="Q304" s="25">
        <v>5663261</v>
      </c>
      <c r="R304" s="25">
        <v>5663261</v>
      </c>
      <c r="S304" s="25">
        <v>0</v>
      </c>
      <c r="T304" s="25">
        <v>0</v>
      </c>
      <c r="U304" s="25">
        <v>0</v>
      </c>
      <c r="V304" s="25">
        <v>0</v>
      </c>
      <c r="W304" s="25">
        <v>8336739</v>
      </c>
      <c r="X304" s="25">
        <v>59.548135714285699</v>
      </c>
      <c r="Y304" s="25">
        <v>8336739</v>
      </c>
      <c r="Z304" s="25">
        <v>59.548135714285699</v>
      </c>
      <c r="AA304" s="25">
        <v>8336739</v>
      </c>
      <c r="AB304" s="25">
        <v>59.548135714285699</v>
      </c>
      <c r="AC304" s="25">
        <v>0</v>
      </c>
      <c r="AD304" s="25">
        <v>0</v>
      </c>
      <c r="AE304" s="25">
        <v>0</v>
      </c>
    </row>
    <row r="305" spans="1:31" x14ac:dyDescent="0.2">
      <c r="A305" s="38" t="s">
        <v>457</v>
      </c>
      <c r="B305" s="104" t="s">
        <v>74</v>
      </c>
      <c r="C305" s="25">
        <v>14000000</v>
      </c>
      <c r="D305" s="25">
        <v>0</v>
      </c>
      <c r="E305" s="25">
        <v>0</v>
      </c>
      <c r="F305" s="25">
        <v>0</v>
      </c>
      <c r="G305" s="25">
        <v>0</v>
      </c>
      <c r="H305" s="25">
        <v>14000000</v>
      </c>
      <c r="I305" s="25">
        <v>14000000</v>
      </c>
      <c r="J305" s="25">
        <v>14000000</v>
      </c>
      <c r="K305" s="25">
        <v>5663261</v>
      </c>
      <c r="L305" s="25">
        <v>5663261</v>
      </c>
      <c r="M305" s="25">
        <v>5663261</v>
      </c>
      <c r="N305" s="25">
        <v>5663261</v>
      </c>
      <c r="O305" s="25">
        <v>5663261</v>
      </c>
      <c r="P305" s="25">
        <v>5663261</v>
      </c>
      <c r="Q305" s="25">
        <v>5663261</v>
      </c>
      <c r="R305" s="25">
        <v>5663261</v>
      </c>
      <c r="S305" s="25">
        <v>0</v>
      </c>
      <c r="T305" s="25">
        <v>0</v>
      </c>
      <c r="U305" s="25">
        <v>0</v>
      </c>
      <c r="V305" s="25">
        <v>0</v>
      </c>
      <c r="W305" s="25">
        <v>8336739</v>
      </c>
      <c r="X305" s="25">
        <v>59.548135714285699</v>
      </c>
      <c r="Y305" s="25">
        <v>8336739</v>
      </c>
      <c r="Z305" s="25">
        <v>59.548135714285699</v>
      </c>
      <c r="AA305" s="25">
        <v>8336739</v>
      </c>
      <c r="AB305" s="25">
        <v>59.548135714285699</v>
      </c>
      <c r="AC305" s="25">
        <v>0</v>
      </c>
      <c r="AD305" s="25">
        <v>0</v>
      </c>
      <c r="AE305" s="25">
        <v>0</v>
      </c>
    </row>
    <row r="306" spans="1:31" x14ac:dyDescent="0.2">
      <c r="A306" s="38" t="s">
        <v>458</v>
      </c>
      <c r="B306" s="104" t="s">
        <v>459</v>
      </c>
      <c r="C306" s="25">
        <v>3000000</v>
      </c>
      <c r="D306" s="25">
        <v>0</v>
      </c>
      <c r="E306" s="25">
        <v>0</v>
      </c>
      <c r="F306" s="25">
        <v>0</v>
      </c>
      <c r="G306" s="25">
        <v>3000000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</row>
    <row r="307" spans="1:31" x14ac:dyDescent="0.2">
      <c r="A307" s="38" t="s">
        <v>460</v>
      </c>
      <c r="B307" s="104" t="s">
        <v>74</v>
      </c>
      <c r="C307" s="25">
        <v>3000000</v>
      </c>
      <c r="D307" s="25">
        <v>0</v>
      </c>
      <c r="E307" s="25">
        <v>0</v>
      </c>
      <c r="F307" s="25">
        <v>0</v>
      </c>
      <c r="G307" s="25">
        <v>3000000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</row>
    <row r="308" spans="1:31" x14ac:dyDescent="0.2">
      <c r="A308" s="38" t="s">
        <v>461</v>
      </c>
      <c r="B308" s="104" t="s">
        <v>462</v>
      </c>
      <c r="C308" s="25">
        <v>60000000</v>
      </c>
      <c r="D308" s="25">
        <v>0</v>
      </c>
      <c r="E308" s="25">
        <v>0</v>
      </c>
      <c r="F308" s="25">
        <v>0</v>
      </c>
      <c r="G308" s="25">
        <v>60000000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</row>
    <row r="309" spans="1:31" x14ac:dyDescent="0.2">
      <c r="A309" s="38" t="s">
        <v>463</v>
      </c>
      <c r="B309" s="104" t="s">
        <v>74</v>
      </c>
      <c r="C309" s="25">
        <v>60000000</v>
      </c>
      <c r="D309" s="25">
        <v>0</v>
      </c>
      <c r="E309" s="25">
        <v>0</v>
      </c>
      <c r="F309" s="25">
        <v>0</v>
      </c>
      <c r="G309" s="25">
        <v>60000000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</row>
    <row r="310" spans="1:31" x14ac:dyDescent="0.2">
      <c r="A310" s="38" t="s">
        <v>464</v>
      </c>
      <c r="B310" s="104" t="s">
        <v>465</v>
      </c>
      <c r="C310" s="25">
        <v>45000000</v>
      </c>
      <c r="D310" s="25">
        <v>0</v>
      </c>
      <c r="E310" s="25">
        <v>0</v>
      </c>
      <c r="F310" s="25">
        <v>0</v>
      </c>
      <c r="G310" s="25">
        <v>4028463</v>
      </c>
      <c r="H310" s="25">
        <v>40971537</v>
      </c>
      <c r="I310" s="25">
        <v>40971537</v>
      </c>
      <c r="J310" s="25">
        <v>40971537</v>
      </c>
      <c r="K310" s="25">
        <v>26040000</v>
      </c>
      <c r="L310" s="25">
        <v>26040000</v>
      </c>
      <c r="M310" s="25">
        <v>26040000</v>
      </c>
      <c r="N310" s="25">
        <v>26040000</v>
      </c>
      <c r="O310" s="25">
        <v>26040000</v>
      </c>
      <c r="P310" s="25">
        <v>26040000</v>
      </c>
      <c r="Q310" s="25">
        <v>26040000</v>
      </c>
      <c r="R310" s="25">
        <v>26040000</v>
      </c>
      <c r="S310" s="25">
        <v>0</v>
      </c>
      <c r="T310" s="25">
        <v>0</v>
      </c>
      <c r="U310" s="25">
        <v>0</v>
      </c>
      <c r="V310" s="25">
        <v>0</v>
      </c>
      <c r="W310" s="25">
        <v>14931537</v>
      </c>
      <c r="X310" s="25">
        <v>36.443682842554793</v>
      </c>
      <c r="Y310" s="25">
        <v>14931537</v>
      </c>
      <c r="Z310" s="25">
        <v>36.443682842554793</v>
      </c>
      <c r="AA310" s="25">
        <v>14931537</v>
      </c>
      <c r="AB310" s="25">
        <v>36.443682842554793</v>
      </c>
      <c r="AC310" s="25">
        <v>0</v>
      </c>
      <c r="AD310" s="25">
        <v>0</v>
      </c>
      <c r="AE310" s="25">
        <v>0</v>
      </c>
    </row>
    <row r="311" spans="1:31" x14ac:dyDescent="0.2">
      <c r="A311" s="38" t="s">
        <v>466</v>
      </c>
      <c r="B311" s="104" t="s">
        <v>74</v>
      </c>
      <c r="C311" s="25">
        <v>45000000</v>
      </c>
      <c r="D311" s="25">
        <v>0</v>
      </c>
      <c r="E311" s="25">
        <v>0</v>
      </c>
      <c r="F311" s="25">
        <v>0</v>
      </c>
      <c r="G311" s="25">
        <v>4028463</v>
      </c>
      <c r="H311" s="25">
        <v>40971537</v>
      </c>
      <c r="I311" s="25">
        <v>40971537</v>
      </c>
      <c r="J311" s="25">
        <v>40971537</v>
      </c>
      <c r="K311" s="25">
        <v>26040000</v>
      </c>
      <c r="L311" s="25">
        <v>26040000</v>
      </c>
      <c r="M311" s="25">
        <v>26040000</v>
      </c>
      <c r="N311" s="25">
        <v>26040000</v>
      </c>
      <c r="O311" s="25">
        <v>26040000</v>
      </c>
      <c r="P311" s="25">
        <v>26040000</v>
      </c>
      <c r="Q311" s="25">
        <v>26040000</v>
      </c>
      <c r="R311" s="25">
        <v>26040000</v>
      </c>
      <c r="S311" s="25">
        <v>0</v>
      </c>
      <c r="T311" s="25">
        <v>0</v>
      </c>
      <c r="U311" s="25">
        <v>0</v>
      </c>
      <c r="V311" s="25">
        <v>0</v>
      </c>
      <c r="W311" s="25">
        <v>14931537</v>
      </c>
      <c r="X311" s="25">
        <v>36.443682842554793</v>
      </c>
      <c r="Y311" s="25">
        <v>14931537</v>
      </c>
      <c r="Z311" s="25">
        <v>36.443682842554793</v>
      </c>
      <c r="AA311" s="25">
        <v>14931537</v>
      </c>
      <c r="AB311" s="25">
        <v>36.443682842554793</v>
      </c>
      <c r="AC311" s="25">
        <v>0</v>
      </c>
      <c r="AD311" s="25">
        <v>0</v>
      </c>
      <c r="AE311" s="25">
        <v>0</v>
      </c>
    </row>
    <row r="312" spans="1:31" x14ac:dyDescent="0.2">
      <c r="A312" s="38" t="s">
        <v>467</v>
      </c>
      <c r="B312" s="104" t="s">
        <v>468</v>
      </c>
      <c r="C312" s="25">
        <v>80000000</v>
      </c>
      <c r="D312" s="25">
        <v>0</v>
      </c>
      <c r="E312" s="25">
        <v>0</v>
      </c>
      <c r="F312" s="25">
        <v>484500</v>
      </c>
      <c r="G312" s="25">
        <v>0</v>
      </c>
      <c r="H312" s="25">
        <v>80484500</v>
      </c>
      <c r="I312" s="25">
        <v>80484500</v>
      </c>
      <c r="J312" s="25">
        <v>80484500</v>
      </c>
      <c r="K312" s="25">
        <v>39135950</v>
      </c>
      <c r="L312" s="25">
        <v>39135950</v>
      </c>
      <c r="M312" s="25">
        <v>39135950</v>
      </c>
      <c r="N312" s="25">
        <v>39135950</v>
      </c>
      <c r="O312" s="25">
        <v>39135950</v>
      </c>
      <c r="P312" s="25">
        <v>39135950</v>
      </c>
      <c r="Q312" s="25">
        <v>39135950</v>
      </c>
      <c r="R312" s="25">
        <v>39135950</v>
      </c>
      <c r="S312" s="25">
        <v>0</v>
      </c>
      <c r="T312" s="25">
        <v>0</v>
      </c>
      <c r="U312" s="25">
        <v>0</v>
      </c>
      <c r="V312" s="25">
        <v>0</v>
      </c>
      <c r="W312" s="25">
        <v>41348550</v>
      </c>
      <c r="X312" s="25">
        <v>51.3745503792656</v>
      </c>
      <c r="Y312" s="25">
        <v>41348550</v>
      </c>
      <c r="Z312" s="25">
        <v>51.3745503792656</v>
      </c>
      <c r="AA312" s="25">
        <v>41348550</v>
      </c>
      <c r="AB312" s="25">
        <v>51.3745503792656</v>
      </c>
      <c r="AC312" s="25">
        <v>0</v>
      </c>
      <c r="AD312" s="25">
        <v>0</v>
      </c>
      <c r="AE312" s="25">
        <v>0</v>
      </c>
    </row>
    <row r="313" spans="1:31" x14ac:dyDescent="0.2">
      <c r="A313" s="38" t="s">
        <v>469</v>
      </c>
      <c r="B313" s="104" t="s">
        <v>74</v>
      </c>
      <c r="C313" s="25">
        <v>80000000</v>
      </c>
      <c r="D313" s="25">
        <v>0</v>
      </c>
      <c r="E313" s="25">
        <v>0</v>
      </c>
      <c r="F313" s="25">
        <v>484500</v>
      </c>
      <c r="G313" s="25">
        <v>0</v>
      </c>
      <c r="H313" s="25">
        <v>80484500</v>
      </c>
      <c r="I313" s="25">
        <v>80484500</v>
      </c>
      <c r="J313" s="25">
        <v>80484500</v>
      </c>
      <c r="K313" s="25">
        <v>39135950</v>
      </c>
      <c r="L313" s="25">
        <v>39135950</v>
      </c>
      <c r="M313" s="25">
        <v>39135950</v>
      </c>
      <c r="N313" s="25">
        <v>39135950</v>
      </c>
      <c r="O313" s="25">
        <v>39135950</v>
      </c>
      <c r="P313" s="25">
        <v>39135950</v>
      </c>
      <c r="Q313" s="25">
        <v>39135950</v>
      </c>
      <c r="R313" s="25">
        <v>39135950</v>
      </c>
      <c r="S313" s="25">
        <v>0</v>
      </c>
      <c r="T313" s="25">
        <v>0</v>
      </c>
      <c r="U313" s="25">
        <v>0</v>
      </c>
      <c r="V313" s="25">
        <v>0</v>
      </c>
      <c r="W313" s="25">
        <v>41348550</v>
      </c>
      <c r="X313" s="25">
        <v>51.3745503792656</v>
      </c>
      <c r="Y313" s="25">
        <v>41348550</v>
      </c>
      <c r="Z313" s="25">
        <v>51.3745503792656</v>
      </c>
      <c r="AA313" s="25">
        <v>41348550</v>
      </c>
      <c r="AB313" s="25">
        <v>51.3745503792656</v>
      </c>
      <c r="AC313" s="25">
        <v>0</v>
      </c>
      <c r="AD313" s="25">
        <v>0</v>
      </c>
      <c r="AE313" s="25">
        <v>0</v>
      </c>
    </row>
    <row r="314" spans="1:31" x14ac:dyDescent="0.2">
      <c r="A314" s="38" t="s">
        <v>470</v>
      </c>
      <c r="B314" s="104" t="s">
        <v>471</v>
      </c>
      <c r="C314" s="25">
        <v>40000000</v>
      </c>
      <c r="D314" s="25">
        <v>0</v>
      </c>
      <c r="E314" s="25">
        <v>0</v>
      </c>
      <c r="F314" s="25">
        <v>0</v>
      </c>
      <c r="G314" s="25">
        <v>12000000</v>
      </c>
      <c r="H314" s="25">
        <v>28000000</v>
      </c>
      <c r="I314" s="25">
        <v>28000000</v>
      </c>
      <c r="J314" s="25">
        <v>28000000</v>
      </c>
      <c r="K314" s="25">
        <v>23097530</v>
      </c>
      <c r="L314" s="25">
        <v>23097530</v>
      </c>
      <c r="M314" s="25">
        <v>23097530</v>
      </c>
      <c r="N314" s="25">
        <v>23097530</v>
      </c>
      <c r="O314" s="25">
        <v>23097530</v>
      </c>
      <c r="P314" s="25">
        <v>23097530</v>
      </c>
      <c r="Q314" s="25">
        <v>23097530</v>
      </c>
      <c r="R314" s="25">
        <v>23097530</v>
      </c>
      <c r="S314" s="25">
        <v>0</v>
      </c>
      <c r="T314" s="25">
        <v>0</v>
      </c>
      <c r="U314" s="25">
        <v>0</v>
      </c>
      <c r="V314" s="25">
        <v>0</v>
      </c>
      <c r="W314" s="25">
        <v>4902470</v>
      </c>
      <c r="X314" s="25">
        <v>17.508821428571395</v>
      </c>
      <c r="Y314" s="25">
        <v>4902470</v>
      </c>
      <c r="Z314" s="25">
        <v>17.508821428571395</v>
      </c>
      <c r="AA314" s="25">
        <v>4902470</v>
      </c>
      <c r="AB314" s="25">
        <v>17.508821428571395</v>
      </c>
      <c r="AC314" s="25">
        <v>0</v>
      </c>
      <c r="AD314" s="25">
        <v>0</v>
      </c>
      <c r="AE314" s="25">
        <v>0</v>
      </c>
    </row>
    <row r="315" spans="1:31" x14ac:dyDescent="0.2">
      <c r="A315" s="38" t="s">
        <v>472</v>
      </c>
      <c r="B315" s="104" t="s">
        <v>74</v>
      </c>
      <c r="C315" s="25">
        <v>40000000</v>
      </c>
      <c r="D315" s="25">
        <v>0</v>
      </c>
      <c r="E315" s="25">
        <v>0</v>
      </c>
      <c r="F315" s="25">
        <v>0</v>
      </c>
      <c r="G315" s="25">
        <v>12000000</v>
      </c>
      <c r="H315" s="25">
        <v>28000000</v>
      </c>
      <c r="I315" s="25">
        <v>28000000</v>
      </c>
      <c r="J315" s="25">
        <v>28000000</v>
      </c>
      <c r="K315" s="25">
        <v>23097530</v>
      </c>
      <c r="L315" s="25">
        <v>23097530</v>
      </c>
      <c r="M315" s="25">
        <v>23097530</v>
      </c>
      <c r="N315" s="25">
        <v>23097530</v>
      </c>
      <c r="O315" s="25">
        <v>23097530</v>
      </c>
      <c r="P315" s="25">
        <v>23097530</v>
      </c>
      <c r="Q315" s="25">
        <v>23097530</v>
      </c>
      <c r="R315" s="25">
        <v>23097530</v>
      </c>
      <c r="S315" s="25">
        <v>0</v>
      </c>
      <c r="T315" s="25">
        <v>0</v>
      </c>
      <c r="U315" s="25">
        <v>0</v>
      </c>
      <c r="V315" s="25">
        <v>0</v>
      </c>
      <c r="W315" s="25">
        <v>4902470</v>
      </c>
      <c r="X315" s="25">
        <v>17.508821428571395</v>
      </c>
      <c r="Y315" s="25">
        <v>4902470</v>
      </c>
      <c r="Z315" s="25">
        <v>17.508821428571395</v>
      </c>
      <c r="AA315" s="25">
        <v>4902470</v>
      </c>
      <c r="AB315" s="25">
        <v>17.508821428571395</v>
      </c>
      <c r="AC315" s="25">
        <v>0</v>
      </c>
      <c r="AD315" s="25">
        <v>0</v>
      </c>
      <c r="AE315" s="25">
        <v>0</v>
      </c>
    </row>
    <row r="316" spans="1:31" x14ac:dyDescent="0.2">
      <c r="A316" s="38" t="s">
        <v>473</v>
      </c>
      <c r="B316" s="104" t="s">
        <v>474</v>
      </c>
      <c r="C316" s="25">
        <v>9276514706</v>
      </c>
      <c r="D316" s="25">
        <v>0</v>
      </c>
      <c r="E316" s="25">
        <v>0</v>
      </c>
      <c r="F316" s="25">
        <v>163727240</v>
      </c>
      <c r="G316" s="25">
        <v>623211175</v>
      </c>
      <c r="H316" s="25">
        <v>8817030771</v>
      </c>
      <c r="I316" s="25">
        <v>8817030771</v>
      </c>
      <c r="J316" s="25">
        <v>8817030771</v>
      </c>
      <c r="K316" s="25">
        <v>8750713457</v>
      </c>
      <c r="L316" s="25">
        <v>8750713457</v>
      </c>
      <c r="M316" s="25">
        <v>8750713457</v>
      </c>
      <c r="N316" s="25">
        <v>8750713457</v>
      </c>
      <c r="O316" s="25">
        <v>8750713457</v>
      </c>
      <c r="P316" s="25">
        <v>8750713457</v>
      </c>
      <c r="Q316" s="25">
        <v>8257328316</v>
      </c>
      <c r="R316" s="25">
        <v>8257328316</v>
      </c>
      <c r="S316" s="25">
        <v>0</v>
      </c>
      <c r="T316" s="25">
        <v>0</v>
      </c>
      <c r="U316" s="25">
        <v>0</v>
      </c>
      <c r="V316" s="25">
        <v>0</v>
      </c>
      <c r="W316" s="25">
        <v>66317314</v>
      </c>
      <c r="X316" s="25">
        <v>0.75215019344293899</v>
      </c>
      <c r="Y316" s="25">
        <v>66317314</v>
      </c>
      <c r="Z316" s="25">
        <v>0.75215019344293899</v>
      </c>
      <c r="AA316" s="25">
        <v>66317314</v>
      </c>
      <c r="AB316" s="25">
        <v>0.75215019344293899</v>
      </c>
      <c r="AC316" s="25">
        <v>0</v>
      </c>
      <c r="AD316" s="25">
        <v>0</v>
      </c>
      <c r="AE316" s="25">
        <v>493385141</v>
      </c>
    </row>
    <row r="317" spans="1:31" x14ac:dyDescent="0.2">
      <c r="A317" s="38" t="s">
        <v>475</v>
      </c>
      <c r="B317" s="104" t="s">
        <v>74</v>
      </c>
      <c r="C317" s="25">
        <v>9276514706</v>
      </c>
      <c r="D317" s="25">
        <v>0</v>
      </c>
      <c r="E317" s="25">
        <v>0</v>
      </c>
      <c r="F317" s="25">
        <v>163727240</v>
      </c>
      <c r="G317" s="25">
        <v>623211175</v>
      </c>
      <c r="H317" s="25">
        <v>8817030771</v>
      </c>
      <c r="I317" s="25">
        <v>8817030771</v>
      </c>
      <c r="J317" s="25">
        <v>8817030771</v>
      </c>
      <c r="K317" s="25">
        <v>8750713457</v>
      </c>
      <c r="L317" s="25">
        <v>8750713457</v>
      </c>
      <c r="M317" s="25">
        <v>8750713457</v>
      </c>
      <c r="N317" s="25">
        <v>8750713457</v>
      </c>
      <c r="O317" s="25">
        <v>8750713457</v>
      </c>
      <c r="P317" s="25">
        <v>8750713457</v>
      </c>
      <c r="Q317" s="25">
        <v>8257328316</v>
      </c>
      <c r="R317" s="25">
        <v>8257328316</v>
      </c>
      <c r="S317" s="25">
        <v>0</v>
      </c>
      <c r="T317" s="25">
        <v>0</v>
      </c>
      <c r="U317" s="25">
        <v>0</v>
      </c>
      <c r="V317" s="25">
        <v>0</v>
      </c>
      <c r="W317" s="25">
        <v>66317314</v>
      </c>
      <c r="X317" s="25">
        <v>0.75215019344293899</v>
      </c>
      <c r="Y317" s="25">
        <v>66317314</v>
      </c>
      <c r="Z317" s="25">
        <v>0.75215019344293899</v>
      </c>
      <c r="AA317" s="25">
        <v>66317314</v>
      </c>
      <c r="AB317" s="25">
        <v>0.75215019344293899</v>
      </c>
      <c r="AC317" s="25">
        <v>0</v>
      </c>
      <c r="AD317" s="25">
        <v>0</v>
      </c>
      <c r="AE317" s="25">
        <v>493385141</v>
      </c>
    </row>
    <row r="318" spans="1:31" x14ac:dyDescent="0.2">
      <c r="A318" s="38" t="s">
        <v>476</v>
      </c>
      <c r="B318" s="104" t="s">
        <v>477</v>
      </c>
      <c r="C318" s="25">
        <v>150000000</v>
      </c>
      <c r="D318" s="25">
        <v>0</v>
      </c>
      <c r="E318" s="25">
        <v>0</v>
      </c>
      <c r="F318" s="25">
        <v>0</v>
      </c>
      <c r="G318" s="25">
        <v>17400000</v>
      </c>
      <c r="H318" s="25">
        <v>132600000</v>
      </c>
      <c r="I318" s="25">
        <v>132600000</v>
      </c>
      <c r="J318" s="25">
        <v>132600000</v>
      </c>
      <c r="K318" s="25">
        <v>109752474</v>
      </c>
      <c r="L318" s="25">
        <v>109752474</v>
      </c>
      <c r="M318" s="25">
        <v>109752474</v>
      </c>
      <c r="N318" s="25">
        <v>109752474</v>
      </c>
      <c r="O318" s="25">
        <v>109752474</v>
      </c>
      <c r="P318" s="25">
        <v>109752474</v>
      </c>
      <c r="Q318" s="25">
        <v>60874740</v>
      </c>
      <c r="R318" s="25">
        <v>60874740</v>
      </c>
      <c r="S318" s="25">
        <v>0</v>
      </c>
      <c r="T318" s="25">
        <v>0</v>
      </c>
      <c r="U318" s="25">
        <v>0</v>
      </c>
      <c r="V318" s="25">
        <v>0</v>
      </c>
      <c r="W318" s="25">
        <v>22847526</v>
      </c>
      <c r="X318" s="25">
        <v>17.230411764705902</v>
      </c>
      <c r="Y318" s="25">
        <v>22847526</v>
      </c>
      <c r="Z318" s="25">
        <v>17.230411764705902</v>
      </c>
      <c r="AA318" s="25">
        <v>22847526</v>
      </c>
      <c r="AB318" s="25">
        <v>17.230411764705902</v>
      </c>
      <c r="AC318" s="25">
        <v>0</v>
      </c>
      <c r="AD318" s="25">
        <v>0</v>
      </c>
      <c r="AE318" s="25">
        <v>48877734</v>
      </c>
    </row>
    <row r="319" spans="1:31" x14ac:dyDescent="0.2">
      <c r="A319" s="38" t="s">
        <v>478</v>
      </c>
      <c r="B319" s="104" t="s">
        <v>74</v>
      </c>
      <c r="C319" s="25">
        <v>150000000</v>
      </c>
      <c r="D319" s="25">
        <v>0</v>
      </c>
      <c r="E319" s="25">
        <v>0</v>
      </c>
      <c r="F319" s="25">
        <v>0</v>
      </c>
      <c r="G319" s="25">
        <v>17400000</v>
      </c>
      <c r="H319" s="25">
        <v>132600000</v>
      </c>
      <c r="I319" s="25">
        <v>132600000</v>
      </c>
      <c r="J319" s="25">
        <v>132600000</v>
      </c>
      <c r="K319" s="25">
        <v>109752474</v>
      </c>
      <c r="L319" s="25">
        <v>109752474</v>
      </c>
      <c r="M319" s="25">
        <v>109752474</v>
      </c>
      <c r="N319" s="25">
        <v>109752474</v>
      </c>
      <c r="O319" s="25">
        <v>109752474</v>
      </c>
      <c r="P319" s="25">
        <v>109752474</v>
      </c>
      <c r="Q319" s="25">
        <v>60874740</v>
      </c>
      <c r="R319" s="25">
        <v>60874740</v>
      </c>
      <c r="S319" s="25">
        <v>0</v>
      </c>
      <c r="T319" s="25">
        <v>0</v>
      </c>
      <c r="U319" s="25">
        <v>0</v>
      </c>
      <c r="V319" s="25">
        <v>0</v>
      </c>
      <c r="W319" s="25">
        <v>22847526</v>
      </c>
      <c r="X319" s="25">
        <v>17.230411764705902</v>
      </c>
      <c r="Y319" s="25">
        <v>22847526</v>
      </c>
      <c r="Z319" s="25">
        <v>17.230411764705902</v>
      </c>
      <c r="AA319" s="25">
        <v>22847526</v>
      </c>
      <c r="AB319" s="25">
        <v>17.230411764705902</v>
      </c>
      <c r="AC319" s="25">
        <v>0</v>
      </c>
      <c r="AD319" s="25">
        <v>0</v>
      </c>
      <c r="AE319" s="25">
        <v>48877734</v>
      </c>
    </row>
    <row r="320" spans="1:31" x14ac:dyDescent="0.2">
      <c r="A320" s="38" t="s">
        <v>479</v>
      </c>
      <c r="B320" s="104" t="s">
        <v>480</v>
      </c>
      <c r="C320" s="25">
        <v>20000000</v>
      </c>
      <c r="D320" s="25">
        <v>0</v>
      </c>
      <c r="E320" s="25">
        <v>0</v>
      </c>
      <c r="F320" s="25">
        <v>1256700</v>
      </c>
      <c r="G320" s="25">
        <v>8000000</v>
      </c>
      <c r="H320" s="25">
        <v>13256700</v>
      </c>
      <c r="I320" s="25">
        <v>13256700</v>
      </c>
      <c r="J320" s="25">
        <v>13256700</v>
      </c>
      <c r="K320" s="25">
        <v>6110200</v>
      </c>
      <c r="L320" s="25">
        <v>6110200</v>
      </c>
      <c r="M320" s="25">
        <v>6110200</v>
      </c>
      <c r="N320" s="25">
        <v>6110200</v>
      </c>
      <c r="O320" s="25">
        <v>6110200</v>
      </c>
      <c r="P320" s="25">
        <v>6110200</v>
      </c>
      <c r="Q320" s="25">
        <v>5366900</v>
      </c>
      <c r="R320" s="25">
        <v>5366900</v>
      </c>
      <c r="S320" s="25">
        <v>0</v>
      </c>
      <c r="T320" s="25">
        <v>0</v>
      </c>
      <c r="U320" s="25">
        <v>0</v>
      </c>
      <c r="V320" s="25">
        <v>0</v>
      </c>
      <c r="W320" s="25">
        <v>7146500</v>
      </c>
      <c r="X320" s="25">
        <v>53.908589618834199</v>
      </c>
      <c r="Y320" s="25">
        <v>7146500</v>
      </c>
      <c r="Z320" s="25">
        <v>53.908589618834199</v>
      </c>
      <c r="AA320" s="25">
        <v>7146500</v>
      </c>
      <c r="AB320" s="25">
        <v>53.908589618834199</v>
      </c>
      <c r="AC320" s="25">
        <v>0</v>
      </c>
      <c r="AD320" s="25">
        <v>0</v>
      </c>
      <c r="AE320" s="25">
        <v>743300</v>
      </c>
    </row>
    <row r="321" spans="1:31" x14ac:dyDescent="0.2">
      <c r="A321" s="38" t="s">
        <v>481</v>
      </c>
      <c r="B321" s="104" t="s">
        <v>74</v>
      </c>
      <c r="C321" s="25">
        <v>20000000</v>
      </c>
      <c r="D321" s="25">
        <v>0</v>
      </c>
      <c r="E321" s="25">
        <v>0</v>
      </c>
      <c r="F321" s="25">
        <v>1256700</v>
      </c>
      <c r="G321" s="25">
        <v>8000000</v>
      </c>
      <c r="H321" s="25">
        <v>13256700</v>
      </c>
      <c r="I321" s="25">
        <v>13256700</v>
      </c>
      <c r="J321" s="25">
        <v>13256700</v>
      </c>
      <c r="K321" s="25">
        <v>6110200</v>
      </c>
      <c r="L321" s="25">
        <v>6110200</v>
      </c>
      <c r="M321" s="25">
        <v>6110200</v>
      </c>
      <c r="N321" s="25">
        <v>6110200</v>
      </c>
      <c r="O321" s="25">
        <v>6110200</v>
      </c>
      <c r="P321" s="25">
        <v>6110200</v>
      </c>
      <c r="Q321" s="25">
        <v>5366900</v>
      </c>
      <c r="R321" s="25">
        <v>5366900</v>
      </c>
      <c r="S321" s="25">
        <v>0</v>
      </c>
      <c r="T321" s="25">
        <v>0</v>
      </c>
      <c r="U321" s="25">
        <v>0</v>
      </c>
      <c r="V321" s="25">
        <v>0</v>
      </c>
      <c r="W321" s="25">
        <v>7146500</v>
      </c>
      <c r="X321" s="25">
        <v>53.908589618834199</v>
      </c>
      <c r="Y321" s="25">
        <v>7146500</v>
      </c>
      <c r="Z321" s="25">
        <v>53.908589618834199</v>
      </c>
      <c r="AA321" s="25">
        <v>7146500</v>
      </c>
      <c r="AB321" s="25">
        <v>53.908589618834199</v>
      </c>
      <c r="AC321" s="25">
        <v>0</v>
      </c>
      <c r="AD321" s="25">
        <v>0</v>
      </c>
      <c r="AE321" s="25">
        <v>743300</v>
      </c>
    </row>
    <row r="322" spans="1:31" x14ac:dyDescent="0.2">
      <c r="A322" s="36"/>
    </row>
    <row r="323" spans="1:31" x14ac:dyDescent="0.2">
      <c r="A323" s="38" t="s">
        <v>58</v>
      </c>
      <c r="B323" s="104" t="s">
        <v>482</v>
      </c>
      <c r="C323" s="25">
        <v>305138548560</v>
      </c>
      <c r="D323" s="25">
        <v>93125087390.089996</v>
      </c>
      <c r="E323" s="25">
        <v>12141040470.879999</v>
      </c>
      <c r="F323" s="25">
        <v>144983817203.26999</v>
      </c>
      <c r="G323" s="25">
        <v>141634423206.26999</v>
      </c>
      <c r="H323" s="25">
        <v>389471989476.21002</v>
      </c>
      <c r="I323" s="25">
        <v>389471989476.21002</v>
      </c>
      <c r="J323" s="25">
        <v>389471989476.21002</v>
      </c>
      <c r="K323" s="25">
        <v>326910222599.10999</v>
      </c>
      <c r="L323" s="25">
        <v>326910222599.10999</v>
      </c>
      <c r="M323" s="25">
        <v>326910222599.10999</v>
      </c>
      <c r="N323" s="25">
        <v>326910222599.10999</v>
      </c>
      <c r="O323" s="25">
        <v>311903978485.13</v>
      </c>
      <c r="P323" s="25">
        <v>311903978485.13</v>
      </c>
      <c r="Q323" s="25">
        <v>300568409185.78998</v>
      </c>
      <c r="R323" s="25">
        <v>300568409185.78998</v>
      </c>
      <c r="S323" s="25">
        <v>0</v>
      </c>
      <c r="T323" s="25">
        <v>0</v>
      </c>
      <c r="U323" s="25">
        <v>0</v>
      </c>
      <c r="V323" s="25">
        <v>0</v>
      </c>
      <c r="W323" s="25">
        <v>62561766877.099998</v>
      </c>
      <c r="X323" s="25">
        <v>16.0632262569736</v>
      </c>
      <c r="Y323" s="25">
        <v>62561766877.099998</v>
      </c>
      <c r="Z323" s="25">
        <v>16.0632262569736</v>
      </c>
      <c r="AA323" s="25">
        <v>77568010991.080002</v>
      </c>
      <c r="AB323" s="25">
        <v>19.9161975923863</v>
      </c>
      <c r="AC323" s="25">
        <v>0</v>
      </c>
      <c r="AD323" s="25">
        <v>15006244113.98</v>
      </c>
      <c r="AE323" s="25">
        <v>11335569299.34</v>
      </c>
    </row>
    <row r="324" spans="1:31" x14ac:dyDescent="0.2">
      <c r="A324" s="36"/>
    </row>
    <row r="325" spans="1:31" x14ac:dyDescent="0.2">
      <c r="A325" s="38" t="s">
        <v>483</v>
      </c>
      <c r="B325" s="104" t="s">
        <v>484</v>
      </c>
      <c r="C325" s="25">
        <v>900000000</v>
      </c>
      <c r="D325" s="25">
        <v>137875263</v>
      </c>
      <c r="E325" s="25">
        <v>61909521</v>
      </c>
      <c r="F325" s="25">
        <v>713009086</v>
      </c>
      <c r="G325" s="25">
        <v>196860933</v>
      </c>
      <c r="H325" s="25">
        <v>1492113895</v>
      </c>
      <c r="I325" s="25">
        <v>1492113895</v>
      </c>
      <c r="J325" s="25">
        <v>1492113895</v>
      </c>
      <c r="K325" s="25">
        <v>1479592767</v>
      </c>
      <c r="L325" s="25">
        <v>1479592767</v>
      </c>
      <c r="M325" s="25">
        <v>1479592767</v>
      </c>
      <c r="N325" s="25">
        <v>1479592767</v>
      </c>
      <c r="O325" s="25">
        <v>1477938566</v>
      </c>
      <c r="P325" s="25">
        <v>1477938566</v>
      </c>
      <c r="Q325" s="25">
        <v>1388376978</v>
      </c>
      <c r="R325" s="25">
        <v>1388376978</v>
      </c>
      <c r="S325" s="25">
        <v>0</v>
      </c>
      <c r="T325" s="25">
        <v>0</v>
      </c>
      <c r="U325" s="25">
        <v>0</v>
      </c>
      <c r="V325" s="25">
        <v>0</v>
      </c>
      <c r="W325" s="25">
        <v>12521128</v>
      </c>
      <c r="X325" s="25">
        <v>0.83915363578864099</v>
      </c>
      <c r="Y325" s="25">
        <v>12521128</v>
      </c>
      <c r="Z325" s="25">
        <v>0.83915363578864099</v>
      </c>
      <c r="AA325" s="25">
        <v>14175329</v>
      </c>
      <c r="AB325" s="25">
        <v>0.95001655352857606</v>
      </c>
      <c r="AC325" s="25">
        <v>0</v>
      </c>
      <c r="AD325" s="25">
        <v>1654201</v>
      </c>
      <c r="AE325" s="25">
        <v>89561588</v>
      </c>
    </row>
    <row r="326" spans="1:31" x14ac:dyDescent="0.2">
      <c r="A326" s="38" t="s">
        <v>485</v>
      </c>
      <c r="B326" s="104" t="s">
        <v>486</v>
      </c>
      <c r="C326" s="25">
        <v>900000000</v>
      </c>
      <c r="D326" s="25">
        <v>137875263</v>
      </c>
      <c r="E326" s="25">
        <v>61909521</v>
      </c>
      <c r="F326" s="25">
        <v>713009086</v>
      </c>
      <c r="G326" s="25">
        <v>196860933</v>
      </c>
      <c r="H326" s="25">
        <v>1492113895</v>
      </c>
      <c r="I326" s="25">
        <v>1492113895</v>
      </c>
      <c r="J326" s="25">
        <v>1492113895</v>
      </c>
      <c r="K326" s="25">
        <v>1479592767</v>
      </c>
      <c r="L326" s="25">
        <v>1479592767</v>
      </c>
      <c r="M326" s="25">
        <v>1479592767</v>
      </c>
      <c r="N326" s="25">
        <v>1479592767</v>
      </c>
      <c r="O326" s="25">
        <v>1477938566</v>
      </c>
      <c r="P326" s="25">
        <v>1477938566</v>
      </c>
      <c r="Q326" s="25">
        <v>1388376978</v>
      </c>
      <c r="R326" s="25">
        <v>1388376978</v>
      </c>
      <c r="S326" s="25">
        <v>0</v>
      </c>
      <c r="T326" s="25">
        <v>0</v>
      </c>
      <c r="U326" s="25">
        <v>0</v>
      </c>
      <c r="V326" s="25">
        <v>0</v>
      </c>
      <c r="W326" s="25">
        <v>12521128</v>
      </c>
      <c r="X326" s="25">
        <v>0.83915363578864099</v>
      </c>
      <c r="Y326" s="25">
        <v>12521128</v>
      </c>
      <c r="Z326" s="25">
        <v>0.83915363578864099</v>
      </c>
      <c r="AA326" s="25">
        <v>14175329</v>
      </c>
      <c r="AB326" s="25">
        <v>0.95001655352857606</v>
      </c>
      <c r="AC326" s="25">
        <v>0</v>
      </c>
      <c r="AD326" s="25">
        <v>1654201</v>
      </c>
      <c r="AE326" s="25">
        <v>89561588</v>
      </c>
    </row>
    <row r="327" spans="1:31" x14ac:dyDescent="0.2">
      <c r="A327" s="38" t="s">
        <v>487</v>
      </c>
      <c r="B327" s="104" t="s">
        <v>488</v>
      </c>
      <c r="C327" s="25">
        <v>900000000</v>
      </c>
      <c r="D327" s="25">
        <v>137875263</v>
      </c>
      <c r="E327" s="25">
        <v>61909521</v>
      </c>
      <c r="F327" s="25">
        <v>713009086</v>
      </c>
      <c r="G327" s="25">
        <v>196860933</v>
      </c>
      <c r="H327" s="25">
        <v>1492113895</v>
      </c>
      <c r="I327" s="25">
        <v>1492113895</v>
      </c>
      <c r="J327" s="25">
        <v>1492113895</v>
      </c>
      <c r="K327" s="25">
        <v>1479592767</v>
      </c>
      <c r="L327" s="25">
        <v>1479592767</v>
      </c>
      <c r="M327" s="25">
        <v>1479592767</v>
      </c>
      <c r="N327" s="25">
        <v>1479592767</v>
      </c>
      <c r="O327" s="25">
        <v>1477938566</v>
      </c>
      <c r="P327" s="25">
        <v>1477938566</v>
      </c>
      <c r="Q327" s="25">
        <v>1388376978</v>
      </c>
      <c r="R327" s="25">
        <v>1388376978</v>
      </c>
      <c r="S327" s="25">
        <v>0</v>
      </c>
      <c r="T327" s="25">
        <v>0</v>
      </c>
      <c r="U327" s="25">
        <v>0</v>
      </c>
      <c r="V327" s="25">
        <v>0</v>
      </c>
      <c r="W327" s="25">
        <v>12521128</v>
      </c>
      <c r="X327" s="25">
        <v>0.83915363578864099</v>
      </c>
      <c r="Y327" s="25">
        <v>12521128</v>
      </c>
      <c r="Z327" s="25">
        <v>0.83915363578864099</v>
      </c>
      <c r="AA327" s="25">
        <v>14175329</v>
      </c>
      <c r="AB327" s="25">
        <v>0.95001655352857606</v>
      </c>
      <c r="AC327" s="25">
        <v>0</v>
      </c>
      <c r="AD327" s="25">
        <v>1654201</v>
      </c>
      <c r="AE327" s="25">
        <v>89561588</v>
      </c>
    </row>
    <row r="328" spans="1:31" x14ac:dyDescent="0.2">
      <c r="A328" s="38" t="s">
        <v>489</v>
      </c>
      <c r="B328" s="104" t="s">
        <v>490</v>
      </c>
      <c r="C328" s="25">
        <v>250720000</v>
      </c>
      <c r="D328" s="25">
        <v>0</v>
      </c>
      <c r="E328" s="25">
        <v>0</v>
      </c>
      <c r="F328" s="25">
        <v>11920000</v>
      </c>
      <c r="G328" s="25">
        <v>11920000</v>
      </c>
      <c r="H328" s="25">
        <v>250720000</v>
      </c>
      <c r="I328" s="25">
        <v>250720000</v>
      </c>
      <c r="J328" s="25">
        <v>250720000</v>
      </c>
      <c r="K328" s="25">
        <v>246907322</v>
      </c>
      <c r="L328" s="25">
        <v>246907322</v>
      </c>
      <c r="M328" s="25">
        <v>246907322</v>
      </c>
      <c r="N328" s="25">
        <v>246907322</v>
      </c>
      <c r="O328" s="25">
        <v>246907322</v>
      </c>
      <c r="P328" s="25">
        <v>246907322</v>
      </c>
      <c r="Q328" s="25">
        <v>231602100</v>
      </c>
      <c r="R328" s="25">
        <v>231602100</v>
      </c>
      <c r="S328" s="25">
        <v>0</v>
      </c>
      <c r="T328" s="25">
        <v>0</v>
      </c>
      <c r="U328" s="25">
        <v>0</v>
      </c>
      <c r="V328" s="25">
        <v>0</v>
      </c>
      <c r="W328" s="25">
        <v>3812678</v>
      </c>
      <c r="X328" s="25">
        <v>1.52069160816847</v>
      </c>
      <c r="Y328" s="25">
        <v>3812678</v>
      </c>
      <c r="Z328" s="25">
        <v>1.52069160816847</v>
      </c>
      <c r="AA328" s="25">
        <v>3812678</v>
      </c>
      <c r="AB328" s="25">
        <v>1.52069160816847</v>
      </c>
      <c r="AC328" s="25">
        <v>0</v>
      </c>
      <c r="AD328" s="25">
        <v>0</v>
      </c>
      <c r="AE328" s="25">
        <v>15305222</v>
      </c>
    </row>
    <row r="329" spans="1:31" x14ac:dyDescent="0.2">
      <c r="A329" s="38" t="s">
        <v>491</v>
      </c>
      <c r="B329" s="104" t="s">
        <v>492</v>
      </c>
      <c r="C329" s="25">
        <v>250720000</v>
      </c>
      <c r="D329" s="25">
        <v>0</v>
      </c>
      <c r="E329" s="25">
        <v>0</v>
      </c>
      <c r="F329" s="25">
        <v>11920000</v>
      </c>
      <c r="G329" s="25">
        <v>11920000</v>
      </c>
      <c r="H329" s="25">
        <v>250720000</v>
      </c>
      <c r="I329" s="25">
        <v>250720000</v>
      </c>
      <c r="J329" s="25">
        <v>250720000</v>
      </c>
      <c r="K329" s="25">
        <v>246907322</v>
      </c>
      <c r="L329" s="25">
        <v>246907322</v>
      </c>
      <c r="M329" s="25">
        <v>246907322</v>
      </c>
      <c r="N329" s="25">
        <v>246907322</v>
      </c>
      <c r="O329" s="25">
        <v>246907322</v>
      </c>
      <c r="P329" s="25">
        <v>246907322</v>
      </c>
      <c r="Q329" s="25">
        <v>231602100</v>
      </c>
      <c r="R329" s="25">
        <v>231602100</v>
      </c>
      <c r="S329" s="25">
        <v>0</v>
      </c>
      <c r="T329" s="25">
        <v>0</v>
      </c>
      <c r="U329" s="25">
        <v>0</v>
      </c>
      <c r="V329" s="25">
        <v>0</v>
      </c>
      <c r="W329" s="25">
        <v>3812678</v>
      </c>
      <c r="X329" s="25">
        <v>1.52069160816847</v>
      </c>
      <c r="Y329" s="25">
        <v>3812678</v>
      </c>
      <c r="Z329" s="25">
        <v>1.52069160816847</v>
      </c>
      <c r="AA329" s="25">
        <v>3812678</v>
      </c>
      <c r="AB329" s="25">
        <v>1.52069160816847</v>
      </c>
      <c r="AC329" s="25">
        <v>0</v>
      </c>
      <c r="AD329" s="25">
        <v>0</v>
      </c>
      <c r="AE329" s="25">
        <v>15305222</v>
      </c>
    </row>
    <row r="330" spans="1:31" x14ac:dyDescent="0.2">
      <c r="A330" s="38" t="s">
        <v>493</v>
      </c>
      <c r="B330" s="104" t="s">
        <v>494</v>
      </c>
      <c r="C330" s="25">
        <v>250720000</v>
      </c>
      <c r="D330" s="25">
        <v>0</v>
      </c>
      <c r="E330" s="25">
        <v>0</v>
      </c>
      <c r="F330" s="25">
        <v>11920000</v>
      </c>
      <c r="G330" s="25">
        <v>11920000</v>
      </c>
      <c r="H330" s="25">
        <v>250720000</v>
      </c>
      <c r="I330" s="25">
        <v>250720000</v>
      </c>
      <c r="J330" s="25">
        <v>250720000</v>
      </c>
      <c r="K330" s="25">
        <v>246907322</v>
      </c>
      <c r="L330" s="25">
        <v>246907322</v>
      </c>
      <c r="M330" s="25">
        <v>246907322</v>
      </c>
      <c r="N330" s="25">
        <v>246907322</v>
      </c>
      <c r="O330" s="25">
        <v>246907322</v>
      </c>
      <c r="P330" s="25">
        <v>246907322</v>
      </c>
      <c r="Q330" s="25">
        <v>231602100</v>
      </c>
      <c r="R330" s="25">
        <v>231602100</v>
      </c>
      <c r="S330" s="25">
        <v>0</v>
      </c>
      <c r="T330" s="25">
        <v>0</v>
      </c>
      <c r="U330" s="25">
        <v>0</v>
      </c>
      <c r="V330" s="25">
        <v>0</v>
      </c>
      <c r="W330" s="25">
        <v>3812678</v>
      </c>
      <c r="X330" s="25">
        <v>1.52069160816847</v>
      </c>
      <c r="Y330" s="25">
        <v>3812678</v>
      </c>
      <c r="Z330" s="25">
        <v>1.52069160816847</v>
      </c>
      <c r="AA330" s="25">
        <v>3812678</v>
      </c>
      <c r="AB330" s="25">
        <v>1.52069160816847</v>
      </c>
      <c r="AC330" s="25">
        <v>0</v>
      </c>
      <c r="AD330" s="25">
        <v>0</v>
      </c>
      <c r="AE330" s="25">
        <v>15305222</v>
      </c>
    </row>
    <row r="331" spans="1:31" ht="25.5" x14ac:dyDescent="0.2">
      <c r="A331" s="38" t="s">
        <v>495</v>
      </c>
      <c r="B331" s="104" t="s">
        <v>496</v>
      </c>
      <c r="C331" s="25">
        <v>250720000</v>
      </c>
      <c r="D331" s="25">
        <v>0</v>
      </c>
      <c r="E331" s="25">
        <v>0</v>
      </c>
      <c r="F331" s="25">
        <v>11920000</v>
      </c>
      <c r="G331" s="25">
        <v>11920000</v>
      </c>
      <c r="H331" s="25">
        <v>250720000</v>
      </c>
      <c r="I331" s="25">
        <v>250720000</v>
      </c>
      <c r="J331" s="25">
        <v>250720000</v>
      </c>
      <c r="K331" s="25">
        <v>246907322</v>
      </c>
      <c r="L331" s="25">
        <v>246907322</v>
      </c>
      <c r="M331" s="25">
        <v>246907322</v>
      </c>
      <c r="N331" s="25">
        <v>246907322</v>
      </c>
      <c r="O331" s="25">
        <v>246907322</v>
      </c>
      <c r="P331" s="25">
        <v>246907322</v>
      </c>
      <c r="Q331" s="25">
        <v>231602100</v>
      </c>
      <c r="R331" s="25">
        <v>231602100</v>
      </c>
      <c r="S331" s="25">
        <v>0</v>
      </c>
      <c r="T331" s="25">
        <v>0</v>
      </c>
      <c r="U331" s="25">
        <v>0</v>
      </c>
      <c r="V331" s="25">
        <v>0</v>
      </c>
      <c r="W331" s="25">
        <v>3812678</v>
      </c>
      <c r="X331" s="25">
        <v>1.52069160816847</v>
      </c>
      <c r="Y331" s="25">
        <v>3812678</v>
      </c>
      <c r="Z331" s="25">
        <v>1.52069160816847</v>
      </c>
      <c r="AA331" s="25">
        <v>3812678</v>
      </c>
      <c r="AB331" s="25">
        <v>1.52069160816847</v>
      </c>
      <c r="AC331" s="25">
        <v>0</v>
      </c>
      <c r="AD331" s="25">
        <v>0</v>
      </c>
      <c r="AE331" s="25">
        <v>15305222</v>
      </c>
    </row>
    <row r="332" spans="1:31" ht="25.5" x14ac:dyDescent="0.2">
      <c r="A332" s="38" t="s">
        <v>497</v>
      </c>
      <c r="B332" s="104" t="s">
        <v>498</v>
      </c>
      <c r="C332" s="25">
        <v>250720000</v>
      </c>
      <c r="D332" s="25">
        <v>0</v>
      </c>
      <c r="E332" s="25">
        <v>0</v>
      </c>
      <c r="F332" s="25">
        <v>11920000</v>
      </c>
      <c r="G332" s="25">
        <v>11920000</v>
      </c>
      <c r="H332" s="25">
        <v>250720000</v>
      </c>
      <c r="I332" s="25">
        <v>250720000</v>
      </c>
      <c r="J332" s="25">
        <v>250720000</v>
      </c>
      <c r="K332" s="25">
        <v>246907322</v>
      </c>
      <c r="L332" s="25">
        <v>246907322</v>
      </c>
      <c r="M332" s="25">
        <v>246907322</v>
      </c>
      <c r="N332" s="25">
        <v>246907322</v>
      </c>
      <c r="O332" s="25">
        <v>246907322</v>
      </c>
      <c r="P332" s="25">
        <v>246907322</v>
      </c>
      <c r="Q332" s="25">
        <v>231602100</v>
      </c>
      <c r="R332" s="25">
        <v>231602100</v>
      </c>
      <c r="S332" s="25">
        <v>0</v>
      </c>
      <c r="T332" s="25">
        <v>0</v>
      </c>
      <c r="U332" s="25">
        <v>0</v>
      </c>
      <c r="V332" s="25">
        <v>0</v>
      </c>
      <c r="W332" s="25">
        <v>3812678</v>
      </c>
      <c r="X332" s="25">
        <v>1.52069160816847</v>
      </c>
      <c r="Y332" s="25">
        <v>3812678</v>
      </c>
      <c r="Z332" s="25">
        <v>1.52069160816847</v>
      </c>
      <c r="AA332" s="25">
        <v>3812678</v>
      </c>
      <c r="AB332" s="25">
        <v>1.52069160816847</v>
      </c>
      <c r="AC332" s="25">
        <v>0</v>
      </c>
      <c r="AD332" s="25">
        <v>0</v>
      </c>
      <c r="AE332" s="25">
        <v>15305222</v>
      </c>
    </row>
    <row r="333" spans="1:31" x14ac:dyDescent="0.2">
      <c r="A333" s="38" t="s">
        <v>499</v>
      </c>
      <c r="B333" s="104" t="s">
        <v>500</v>
      </c>
      <c r="C333" s="25">
        <v>250720000</v>
      </c>
      <c r="D333" s="25">
        <v>0</v>
      </c>
      <c r="E333" s="25">
        <v>0</v>
      </c>
      <c r="F333" s="25">
        <v>11920000</v>
      </c>
      <c r="G333" s="25">
        <v>11920000</v>
      </c>
      <c r="H333" s="25">
        <v>250720000</v>
      </c>
      <c r="I333" s="25">
        <v>250720000</v>
      </c>
      <c r="J333" s="25">
        <v>250720000</v>
      </c>
      <c r="K333" s="25">
        <v>246907322</v>
      </c>
      <c r="L333" s="25">
        <v>246907322</v>
      </c>
      <c r="M333" s="25">
        <v>246907322</v>
      </c>
      <c r="N333" s="25">
        <v>246907322</v>
      </c>
      <c r="O333" s="25">
        <v>246907322</v>
      </c>
      <c r="P333" s="25">
        <v>246907322</v>
      </c>
      <c r="Q333" s="25">
        <v>231602100</v>
      </c>
      <c r="R333" s="25">
        <v>231602100</v>
      </c>
      <c r="S333" s="25">
        <v>0</v>
      </c>
      <c r="T333" s="25">
        <v>0</v>
      </c>
      <c r="U333" s="25">
        <v>0</v>
      </c>
      <c r="V333" s="25">
        <v>0</v>
      </c>
      <c r="W333" s="25">
        <v>3812678</v>
      </c>
      <c r="X333" s="25">
        <v>1.52069160816847</v>
      </c>
      <c r="Y333" s="25">
        <v>3812678</v>
      </c>
      <c r="Z333" s="25">
        <v>1.52069160816847</v>
      </c>
      <c r="AA333" s="25">
        <v>3812678</v>
      </c>
      <c r="AB333" s="25">
        <v>1.52069160816847</v>
      </c>
      <c r="AC333" s="25">
        <v>0</v>
      </c>
      <c r="AD333" s="25">
        <v>0</v>
      </c>
      <c r="AE333" s="25">
        <v>15305222</v>
      </c>
    </row>
    <row r="334" spans="1:31" x14ac:dyDescent="0.2">
      <c r="A334" s="38" t="s">
        <v>501</v>
      </c>
      <c r="B334" s="104" t="s">
        <v>502</v>
      </c>
      <c r="C334" s="25">
        <v>2960000</v>
      </c>
      <c r="D334" s="25">
        <v>0</v>
      </c>
      <c r="E334" s="25">
        <v>0</v>
      </c>
      <c r="F334" s="25">
        <v>0</v>
      </c>
      <c r="G334" s="25">
        <v>2960000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</row>
    <row r="335" spans="1:31" x14ac:dyDescent="0.2">
      <c r="A335" s="38" t="s">
        <v>503</v>
      </c>
      <c r="B335" s="104" t="s">
        <v>504</v>
      </c>
      <c r="C335" s="25">
        <v>238800000</v>
      </c>
      <c r="D335" s="25">
        <v>0</v>
      </c>
      <c r="E335" s="25">
        <v>0</v>
      </c>
      <c r="F335" s="25">
        <v>11920000</v>
      </c>
      <c r="G335" s="25">
        <v>0</v>
      </c>
      <c r="H335" s="25">
        <v>250720000</v>
      </c>
      <c r="I335" s="25">
        <v>250720000</v>
      </c>
      <c r="J335" s="25">
        <v>250720000</v>
      </c>
      <c r="K335" s="25">
        <v>246907322</v>
      </c>
      <c r="L335" s="25">
        <v>246907322</v>
      </c>
      <c r="M335" s="25">
        <v>246907322</v>
      </c>
      <c r="N335" s="25">
        <v>246907322</v>
      </c>
      <c r="O335" s="25">
        <v>246907322</v>
      </c>
      <c r="P335" s="25">
        <v>246907322</v>
      </c>
      <c r="Q335" s="25">
        <v>231602100</v>
      </c>
      <c r="R335" s="25">
        <v>231602100</v>
      </c>
      <c r="S335" s="25">
        <v>0</v>
      </c>
      <c r="T335" s="25">
        <v>0</v>
      </c>
      <c r="U335" s="25">
        <v>0</v>
      </c>
      <c r="V335" s="25">
        <v>0</v>
      </c>
      <c r="W335" s="25">
        <v>3812678</v>
      </c>
      <c r="X335" s="25">
        <v>1.52069160816847</v>
      </c>
      <c r="Y335" s="25">
        <v>3812678</v>
      </c>
      <c r="Z335" s="25">
        <v>1.52069160816847</v>
      </c>
      <c r="AA335" s="25">
        <v>3812678</v>
      </c>
      <c r="AB335" s="25">
        <v>1.52069160816847</v>
      </c>
      <c r="AC335" s="25">
        <v>0</v>
      </c>
      <c r="AD335" s="25">
        <v>0</v>
      </c>
      <c r="AE335" s="25">
        <v>15305222</v>
      </c>
    </row>
    <row r="336" spans="1:31" ht="25.5" x14ac:dyDescent="0.2">
      <c r="A336" s="38" t="s">
        <v>505</v>
      </c>
      <c r="B336" s="104" t="s">
        <v>506</v>
      </c>
      <c r="C336" s="25">
        <v>8960000</v>
      </c>
      <c r="D336" s="25">
        <v>0</v>
      </c>
      <c r="E336" s="25">
        <v>0</v>
      </c>
      <c r="F336" s="25">
        <v>0</v>
      </c>
      <c r="G336" s="25">
        <v>8960000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</row>
    <row r="337" spans="1:31" x14ac:dyDescent="0.2">
      <c r="A337" s="38" t="s">
        <v>507</v>
      </c>
      <c r="B337" s="104" t="s">
        <v>508</v>
      </c>
      <c r="C337" s="25">
        <v>649280000</v>
      </c>
      <c r="D337" s="25">
        <v>0</v>
      </c>
      <c r="E337" s="25">
        <v>0</v>
      </c>
      <c r="F337" s="25">
        <v>59460000</v>
      </c>
      <c r="G337" s="25">
        <v>162376784</v>
      </c>
      <c r="H337" s="25">
        <v>546363216</v>
      </c>
      <c r="I337" s="25">
        <v>546363216</v>
      </c>
      <c r="J337" s="25">
        <v>546363216</v>
      </c>
      <c r="K337" s="25">
        <v>542595107</v>
      </c>
      <c r="L337" s="25">
        <v>542595107</v>
      </c>
      <c r="M337" s="25">
        <v>542595107</v>
      </c>
      <c r="N337" s="25">
        <v>542595107</v>
      </c>
      <c r="O337" s="25">
        <v>540940906</v>
      </c>
      <c r="P337" s="25">
        <v>540940906</v>
      </c>
      <c r="Q337" s="25">
        <v>539515706</v>
      </c>
      <c r="R337" s="25">
        <v>539515706</v>
      </c>
      <c r="S337" s="25">
        <v>0</v>
      </c>
      <c r="T337" s="25">
        <v>0</v>
      </c>
      <c r="U337" s="25">
        <v>0</v>
      </c>
      <c r="V337" s="25">
        <v>0</v>
      </c>
      <c r="W337" s="25">
        <v>3768109</v>
      </c>
      <c r="X337" s="25">
        <v>0.68967106306805304</v>
      </c>
      <c r="Y337" s="25">
        <v>3768109</v>
      </c>
      <c r="Z337" s="25">
        <v>0.68967106306805304</v>
      </c>
      <c r="AA337" s="25">
        <v>5422310</v>
      </c>
      <c r="AB337" s="25">
        <v>0.99243687005459003</v>
      </c>
      <c r="AC337" s="25">
        <v>0</v>
      </c>
      <c r="AD337" s="25">
        <v>1654201</v>
      </c>
      <c r="AE337" s="25">
        <v>1425200</v>
      </c>
    </row>
    <row r="338" spans="1:31" x14ac:dyDescent="0.2">
      <c r="A338" s="38" t="s">
        <v>509</v>
      </c>
      <c r="B338" s="104" t="s">
        <v>510</v>
      </c>
      <c r="C338" s="25">
        <v>170640000</v>
      </c>
      <c r="D338" s="25">
        <v>0</v>
      </c>
      <c r="E338" s="25">
        <v>0</v>
      </c>
      <c r="F338" s="25">
        <v>26510000</v>
      </c>
      <c r="G338" s="25">
        <v>10188784</v>
      </c>
      <c r="H338" s="25">
        <v>186961216</v>
      </c>
      <c r="I338" s="25">
        <v>186961216</v>
      </c>
      <c r="J338" s="25">
        <v>186961216</v>
      </c>
      <c r="K338" s="25">
        <v>184581716</v>
      </c>
      <c r="L338" s="25">
        <v>184581716</v>
      </c>
      <c r="M338" s="25">
        <v>184581716</v>
      </c>
      <c r="N338" s="25">
        <v>184581716</v>
      </c>
      <c r="O338" s="25">
        <v>182927515</v>
      </c>
      <c r="P338" s="25">
        <v>182927515</v>
      </c>
      <c r="Q338" s="25">
        <v>182927515</v>
      </c>
      <c r="R338" s="25">
        <v>182927515</v>
      </c>
      <c r="S338" s="25">
        <v>0</v>
      </c>
      <c r="T338" s="25">
        <v>0</v>
      </c>
      <c r="U338" s="25">
        <v>0</v>
      </c>
      <c r="V338" s="25">
        <v>0</v>
      </c>
      <c r="W338" s="25">
        <v>2379500</v>
      </c>
      <c r="X338" s="25">
        <v>1.2727238573373401</v>
      </c>
      <c r="Y338" s="25">
        <v>2379500</v>
      </c>
      <c r="Z338" s="25">
        <v>1.2727238573373401</v>
      </c>
      <c r="AA338" s="25">
        <v>4033701</v>
      </c>
      <c r="AB338" s="25">
        <v>2.1575068275122895</v>
      </c>
      <c r="AC338" s="25">
        <v>0</v>
      </c>
      <c r="AD338" s="25">
        <v>1654201</v>
      </c>
      <c r="AE338" s="25">
        <v>0</v>
      </c>
    </row>
    <row r="339" spans="1:31" x14ac:dyDescent="0.2">
      <c r="A339" s="38" t="s">
        <v>511</v>
      </c>
      <c r="B339" s="104" t="s">
        <v>512</v>
      </c>
      <c r="C339" s="25">
        <v>170640000</v>
      </c>
      <c r="D339" s="25">
        <v>0</v>
      </c>
      <c r="E339" s="25">
        <v>0</v>
      </c>
      <c r="F339" s="25">
        <v>26510000</v>
      </c>
      <c r="G339" s="25">
        <v>10188784</v>
      </c>
      <c r="H339" s="25">
        <v>186961216</v>
      </c>
      <c r="I339" s="25">
        <v>186961216</v>
      </c>
      <c r="J339" s="25">
        <v>186961216</v>
      </c>
      <c r="K339" s="25">
        <v>184581716</v>
      </c>
      <c r="L339" s="25">
        <v>184581716</v>
      </c>
      <c r="M339" s="25">
        <v>184581716</v>
      </c>
      <c r="N339" s="25">
        <v>184581716</v>
      </c>
      <c r="O339" s="25">
        <v>182927515</v>
      </c>
      <c r="P339" s="25">
        <v>182927515</v>
      </c>
      <c r="Q339" s="25">
        <v>182927515</v>
      </c>
      <c r="R339" s="25">
        <v>182927515</v>
      </c>
      <c r="S339" s="25">
        <v>0</v>
      </c>
      <c r="T339" s="25">
        <v>0</v>
      </c>
      <c r="U339" s="25">
        <v>0</v>
      </c>
      <c r="V339" s="25">
        <v>0</v>
      </c>
      <c r="W339" s="25">
        <v>2379500</v>
      </c>
      <c r="X339" s="25">
        <v>1.2727238573373401</v>
      </c>
      <c r="Y339" s="25">
        <v>2379500</v>
      </c>
      <c r="Z339" s="25">
        <v>1.2727238573373401</v>
      </c>
      <c r="AA339" s="25">
        <v>4033701</v>
      </c>
      <c r="AB339" s="25">
        <v>2.1575068275122895</v>
      </c>
      <c r="AC339" s="25">
        <v>0</v>
      </c>
      <c r="AD339" s="25">
        <v>1654201</v>
      </c>
      <c r="AE339" s="25">
        <v>0</v>
      </c>
    </row>
    <row r="340" spans="1:31" x14ac:dyDescent="0.2">
      <c r="A340" s="38" t="s">
        <v>513</v>
      </c>
      <c r="B340" s="104" t="s">
        <v>512</v>
      </c>
      <c r="C340" s="25">
        <v>170640000</v>
      </c>
      <c r="D340" s="25">
        <v>0</v>
      </c>
      <c r="E340" s="25">
        <v>0</v>
      </c>
      <c r="F340" s="25">
        <v>26510000</v>
      </c>
      <c r="G340" s="25">
        <v>10188784</v>
      </c>
      <c r="H340" s="25">
        <v>186961216</v>
      </c>
      <c r="I340" s="25">
        <v>186961216</v>
      </c>
      <c r="J340" s="25">
        <v>186961216</v>
      </c>
      <c r="K340" s="25">
        <v>184581716</v>
      </c>
      <c r="L340" s="25">
        <v>184581716</v>
      </c>
      <c r="M340" s="25">
        <v>184581716</v>
      </c>
      <c r="N340" s="25">
        <v>184581716</v>
      </c>
      <c r="O340" s="25">
        <v>182927515</v>
      </c>
      <c r="P340" s="25">
        <v>182927515</v>
      </c>
      <c r="Q340" s="25">
        <v>182927515</v>
      </c>
      <c r="R340" s="25">
        <v>182927515</v>
      </c>
      <c r="S340" s="25">
        <v>0</v>
      </c>
      <c r="T340" s="25">
        <v>0</v>
      </c>
      <c r="U340" s="25">
        <v>0</v>
      </c>
      <c r="V340" s="25">
        <v>0</v>
      </c>
      <c r="W340" s="25">
        <v>2379500</v>
      </c>
      <c r="X340" s="25">
        <v>1.2727238573373401</v>
      </c>
      <c r="Y340" s="25">
        <v>2379500</v>
      </c>
      <c r="Z340" s="25">
        <v>1.2727238573373401</v>
      </c>
      <c r="AA340" s="25">
        <v>4033701</v>
      </c>
      <c r="AB340" s="25">
        <v>2.1575068275122895</v>
      </c>
      <c r="AC340" s="25">
        <v>0</v>
      </c>
      <c r="AD340" s="25">
        <v>1654201</v>
      </c>
      <c r="AE340" s="25">
        <v>0</v>
      </c>
    </row>
    <row r="341" spans="1:31" ht="25.5" x14ac:dyDescent="0.2">
      <c r="A341" s="38" t="s">
        <v>514</v>
      </c>
      <c r="B341" s="104" t="s">
        <v>515</v>
      </c>
      <c r="C341" s="25">
        <v>170640000</v>
      </c>
      <c r="D341" s="25">
        <v>0</v>
      </c>
      <c r="E341" s="25">
        <v>0</v>
      </c>
      <c r="F341" s="25">
        <v>26510000</v>
      </c>
      <c r="G341" s="25">
        <v>10188784</v>
      </c>
      <c r="H341" s="25">
        <v>186961216</v>
      </c>
      <c r="I341" s="25">
        <v>186961216</v>
      </c>
      <c r="J341" s="25">
        <v>186961216</v>
      </c>
      <c r="K341" s="25">
        <v>184581716</v>
      </c>
      <c r="L341" s="25">
        <v>184581716</v>
      </c>
      <c r="M341" s="25">
        <v>184581716</v>
      </c>
      <c r="N341" s="25">
        <v>184581716</v>
      </c>
      <c r="O341" s="25">
        <v>182927515</v>
      </c>
      <c r="P341" s="25">
        <v>182927515</v>
      </c>
      <c r="Q341" s="25">
        <v>182927515</v>
      </c>
      <c r="R341" s="25">
        <v>182927515</v>
      </c>
      <c r="S341" s="25">
        <v>0</v>
      </c>
      <c r="T341" s="25">
        <v>0</v>
      </c>
      <c r="U341" s="25">
        <v>0</v>
      </c>
      <c r="V341" s="25">
        <v>0</v>
      </c>
      <c r="W341" s="25">
        <v>2379500</v>
      </c>
      <c r="X341" s="25">
        <v>1.2727238573373401</v>
      </c>
      <c r="Y341" s="25">
        <v>2379500</v>
      </c>
      <c r="Z341" s="25">
        <v>1.2727238573373401</v>
      </c>
      <c r="AA341" s="25">
        <v>4033701</v>
      </c>
      <c r="AB341" s="25">
        <v>2.1575068275122895</v>
      </c>
      <c r="AC341" s="25">
        <v>0</v>
      </c>
      <c r="AD341" s="25">
        <v>1654201</v>
      </c>
      <c r="AE341" s="25">
        <v>0</v>
      </c>
    </row>
    <row r="342" spans="1:31" x14ac:dyDescent="0.2">
      <c r="A342" s="38" t="s">
        <v>516</v>
      </c>
      <c r="B342" s="104" t="s">
        <v>517</v>
      </c>
      <c r="C342" s="25">
        <v>170640000</v>
      </c>
      <c r="D342" s="25">
        <v>0</v>
      </c>
      <c r="E342" s="25">
        <v>0</v>
      </c>
      <c r="F342" s="25">
        <v>26510000</v>
      </c>
      <c r="G342" s="25">
        <v>10188784</v>
      </c>
      <c r="H342" s="25">
        <v>186961216</v>
      </c>
      <c r="I342" s="25">
        <v>186961216</v>
      </c>
      <c r="J342" s="25">
        <v>186961216</v>
      </c>
      <c r="K342" s="25">
        <v>184581716</v>
      </c>
      <c r="L342" s="25">
        <v>184581716</v>
      </c>
      <c r="M342" s="25">
        <v>184581716</v>
      </c>
      <c r="N342" s="25">
        <v>184581716</v>
      </c>
      <c r="O342" s="25">
        <v>182927515</v>
      </c>
      <c r="P342" s="25">
        <v>182927515</v>
      </c>
      <c r="Q342" s="25">
        <v>182927515</v>
      </c>
      <c r="R342" s="25">
        <v>182927515</v>
      </c>
      <c r="S342" s="25">
        <v>0</v>
      </c>
      <c r="T342" s="25">
        <v>0</v>
      </c>
      <c r="U342" s="25">
        <v>0</v>
      </c>
      <c r="V342" s="25">
        <v>0</v>
      </c>
      <c r="W342" s="25">
        <v>2379500</v>
      </c>
      <c r="X342" s="25">
        <v>1.2727238573373401</v>
      </c>
      <c r="Y342" s="25">
        <v>2379500</v>
      </c>
      <c r="Z342" s="25">
        <v>1.2727238573373401</v>
      </c>
      <c r="AA342" s="25">
        <v>4033701</v>
      </c>
      <c r="AB342" s="25">
        <v>2.1575068275122895</v>
      </c>
      <c r="AC342" s="25">
        <v>0</v>
      </c>
      <c r="AD342" s="25">
        <v>1654201</v>
      </c>
      <c r="AE342" s="25">
        <v>0</v>
      </c>
    </row>
    <row r="343" spans="1:31" x14ac:dyDescent="0.2">
      <c r="A343" s="38" t="s">
        <v>518</v>
      </c>
      <c r="B343" s="104" t="s">
        <v>519</v>
      </c>
      <c r="C343" s="25">
        <v>27360000</v>
      </c>
      <c r="D343" s="25">
        <v>0</v>
      </c>
      <c r="E343" s="25">
        <v>0</v>
      </c>
      <c r="F343" s="25">
        <v>0</v>
      </c>
      <c r="G343" s="25">
        <v>672000</v>
      </c>
      <c r="H343" s="25">
        <v>26688000</v>
      </c>
      <c r="I343" s="25">
        <v>26688000</v>
      </c>
      <c r="J343" s="25">
        <v>26688000</v>
      </c>
      <c r="K343" s="25">
        <v>26688000</v>
      </c>
      <c r="L343" s="25">
        <v>26688000</v>
      </c>
      <c r="M343" s="25">
        <v>26688000</v>
      </c>
      <c r="N343" s="25">
        <v>26688000</v>
      </c>
      <c r="O343" s="25">
        <v>26688000</v>
      </c>
      <c r="P343" s="25">
        <v>26688000</v>
      </c>
      <c r="Q343" s="25">
        <v>26688000</v>
      </c>
      <c r="R343" s="25">
        <v>26688000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</row>
    <row r="344" spans="1:31" x14ac:dyDescent="0.2">
      <c r="A344" s="38" t="s">
        <v>520</v>
      </c>
      <c r="B344" s="104" t="s">
        <v>521</v>
      </c>
      <c r="C344" s="25">
        <v>143280000</v>
      </c>
      <c r="D344" s="25">
        <v>0</v>
      </c>
      <c r="E344" s="25">
        <v>0</v>
      </c>
      <c r="F344" s="25">
        <v>26510000</v>
      </c>
      <c r="G344" s="25">
        <v>9516784</v>
      </c>
      <c r="H344" s="25">
        <v>160273216</v>
      </c>
      <c r="I344" s="25">
        <v>160273216</v>
      </c>
      <c r="J344" s="25">
        <v>160273216</v>
      </c>
      <c r="K344" s="25">
        <v>157893716</v>
      </c>
      <c r="L344" s="25">
        <v>157893716</v>
      </c>
      <c r="M344" s="25">
        <v>157893716</v>
      </c>
      <c r="N344" s="25">
        <v>157893716</v>
      </c>
      <c r="O344" s="25">
        <v>156239515</v>
      </c>
      <c r="P344" s="25">
        <v>156239515</v>
      </c>
      <c r="Q344" s="25">
        <v>156239515</v>
      </c>
      <c r="R344" s="25">
        <v>156239515</v>
      </c>
      <c r="S344" s="25">
        <v>0</v>
      </c>
      <c r="T344" s="25">
        <v>0</v>
      </c>
      <c r="U344" s="25">
        <v>0</v>
      </c>
      <c r="V344" s="25">
        <v>0</v>
      </c>
      <c r="W344" s="25">
        <v>2379500</v>
      </c>
      <c r="X344" s="25">
        <v>1.4846523077193399</v>
      </c>
      <c r="Y344" s="25">
        <v>2379500</v>
      </c>
      <c r="Z344" s="25">
        <v>1.4846523077193399</v>
      </c>
      <c r="AA344" s="25">
        <v>4033701</v>
      </c>
      <c r="AB344" s="25">
        <v>2.5167654962386199</v>
      </c>
      <c r="AC344" s="25">
        <v>0</v>
      </c>
      <c r="AD344" s="25">
        <v>1654201</v>
      </c>
      <c r="AE344" s="25">
        <v>0</v>
      </c>
    </row>
    <row r="345" spans="1:31" x14ac:dyDescent="0.2">
      <c r="A345" s="38" t="s">
        <v>522</v>
      </c>
      <c r="B345" s="104" t="s">
        <v>523</v>
      </c>
      <c r="C345" s="25">
        <v>441360000</v>
      </c>
      <c r="D345" s="25">
        <v>0</v>
      </c>
      <c r="E345" s="25">
        <v>0</v>
      </c>
      <c r="F345" s="25">
        <v>0</v>
      </c>
      <c r="G345" s="25">
        <v>152188000</v>
      </c>
      <c r="H345" s="25">
        <v>289172000</v>
      </c>
      <c r="I345" s="25">
        <v>289172000</v>
      </c>
      <c r="J345" s="25">
        <v>289172000</v>
      </c>
      <c r="K345" s="25">
        <v>288003391</v>
      </c>
      <c r="L345" s="25">
        <v>288003391</v>
      </c>
      <c r="M345" s="25">
        <v>288003391</v>
      </c>
      <c r="N345" s="25">
        <v>288003391</v>
      </c>
      <c r="O345" s="25">
        <v>288003391</v>
      </c>
      <c r="P345" s="25">
        <v>288003391</v>
      </c>
      <c r="Q345" s="25">
        <v>286578191</v>
      </c>
      <c r="R345" s="25">
        <v>286578191</v>
      </c>
      <c r="S345" s="25">
        <v>0</v>
      </c>
      <c r="T345" s="25">
        <v>0</v>
      </c>
      <c r="U345" s="25">
        <v>0</v>
      </c>
      <c r="V345" s="25">
        <v>0</v>
      </c>
      <c r="W345" s="25">
        <v>1168609</v>
      </c>
      <c r="X345" s="25">
        <v>0.40412245998921104</v>
      </c>
      <c r="Y345" s="25">
        <v>1168609</v>
      </c>
      <c r="Z345" s="25">
        <v>0.40412245998921104</v>
      </c>
      <c r="AA345" s="25">
        <v>1168609</v>
      </c>
      <c r="AB345" s="25">
        <v>0.40412245998921104</v>
      </c>
      <c r="AC345" s="25">
        <v>0</v>
      </c>
      <c r="AD345" s="25">
        <v>0</v>
      </c>
      <c r="AE345" s="25">
        <v>1425200</v>
      </c>
    </row>
    <row r="346" spans="1:31" x14ac:dyDescent="0.2">
      <c r="A346" s="38" t="s">
        <v>524</v>
      </c>
      <c r="B346" s="104" t="s">
        <v>525</v>
      </c>
      <c r="C346" s="25">
        <v>441360000</v>
      </c>
      <c r="D346" s="25">
        <v>0</v>
      </c>
      <c r="E346" s="25">
        <v>0</v>
      </c>
      <c r="F346" s="25">
        <v>0</v>
      </c>
      <c r="G346" s="25">
        <v>152188000</v>
      </c>
      <c r="H346" s="25">
        <v>289172000</v>
      </c>
      <c r="I346" s="25">
        <v>289172000</v>
      </c>
      <c r="J346" s="25">
        <v>289172000</v>
      </c>
      <c r="K346" s="25">
        <v>288003391</v>
      </c>
      <c r="L346" s="25">
        <v>288003391</v>
      </c>
      <c r="M346" s="25">
        <v>288003391</v>
      </c>
      <c r="N346" s="25">
        <v>288003391</v>
      </c>
      <c r="O346" s="25">
        <v>288003391</v>
      </c>
      <c r="P346" s="25">
        <v>288003391</v>
      </c>
      <c r="Q346" s="25">
        <v>286578191</v>
      </c>
      <c r="R346" s="25">
        <v>286578191</v>
      </c>
      <c r="S346" s="25">
        <v>0</v>
      </c>
      <c r="T346" s="25">
        <v>0</v>
      </c>
      <c r="U346" s="25">
        <v>0</v>
      </c>
      <c r="V346" s="25">
        <v>0</v>
      </c>
      <c r="W346" s="25">
        <v>1168609</v>
      </c>
      <c r="X346" s="25">
        <v>0.40412245998921104</v>
      </c>
      <c r="Y346" s="25">
        <v>1168609</v>
      </c>
      <c r="Z346" s="25">
        <v>0.40412245998921104</v>
      </c>
      <c r="AA346" s="25">
        <v>1168609</v>
      </c>
      <c r="AB346" s="25">
        <v>0.40412245998921104</v>
      </c>
      <c r="AC346" s="25">
        <v>0</v>
      </c>
      <c r="AD346" s="25">
        <v>0</v>
      </c>
      <c r="AE346" s="25">
        <v>1425200</v>
      </c>
    </row>
    <row r="347" spans="1:31" x14ac:dyDescent="0.2">
      <c r="A347" s="38" t="s">
        <v>526</v>
      </c>
      <c r="B347" s="104" t="s">
        <v>527</v>
      </c>
      <c r="C347" s="25">
        <v>441360000</v>
      </c>
      <c r="D347" s="25">
        <v>0</v>
      </c>
      <c r="E347" s="25">
        <v>0</v>
      </c>
      <c r="F347" s="25">
        <v>0</v>
      </c>
      <c r="G347" s="25">
        <v>152188000</v>
      </c>
      <c r="H347" s="25">
        <v>289172000</v>
      </c>
      <c r="I347" s="25">
        <v>289172000</v>
      </c>
      <c r="J347" s="25">
        <v>289172000</v>
      </c>
      <c r="K347" s="25">
        <v>288003391</v>
      </c>
      <c r="L347" s="25">
        <v>288003391</v>
      </c>
      <c r="M347" s="25">
        <v>288003391</v>
      </c>
      <c r="N347" s="25">
        <v>288003391</v>
      </c>
      <c r="O347" s="25">
        <v>288003391</v>
      </c>
      <c r="P347" s="25">
        <v>288003391</v>
      </c>
      <c r="Q347" s="25">
        <v>286578191</v>
      </c>
      <c r="R347" s="25">
        <v>286578191</v>
      </c>
      <c r="S347" s="25">
        <v>0</v>
      </c>
      <c r="T347" s="25">
        <v>0</v>
      </c>
      <c r="U347" s="25">
        <v>0</v>
      </c>
      <c r="V347" s="25">
        <v>0</v>
      </c>
      <c r="W347" s="25">
        <v>1168609</v>
      </c>
      <c r="X347" s="25">
        <v>0.40412245998921104</v>
      </c>
      <c r="Y347" s="25">
        <v>1168609</v>
      </c>
      <c r="Z347" s="25">
        <v>0.40412245998921104</v>
      </c>
      <c r="AA347" s="25">
        <v>1168609</v>
      </c>
      <c r="AB347" s="25">
        <v>0.40412245998921104</v>
      </c>
      <c r="AC347" s="25">
        <v>0</v>
      </c>
      <c r="AD347" s="25">
        <v>0</v>
      </c>
      <c r="AE347" s="25">
        <v>1425200</v>
      </c>
    </row>
    <row r="348" spans="1:31" x14ac:dyDescent="0.2">
      <c r="A348" s="38" t="s">
        <v>528</v>
      </c>
      <c r="B348" s="104" t="s">
        <v>529</v>
      </c>
      <c r="C348" s="25">
        <v>441360000</v>
      </c>
      <c r="D348" s="25">
        <v>0</v>
      </c>
      <c r="E348" s="25">
        <v>0</v>
      </c>
      <c r="F348" s="25">
        <v>0</v>
      </c>
      <c r="G348" s="25">
        <v>152188000</v>
      </c>
      <c r="H348" s="25">
        <v>289172000</v>
      </c>
      <c r="I348" s="25">
        <v>289172000</v>
      </c>
      <c r="J348" s="25">
        <v>289172000</v>
      </c>
      <c r="K348" s="25">
        <v>288003391</v>
      </c>
      <c r="L348" s="25">
        <v>288003391</v>
      </c>
      <c r="M348" s="25">
        <v>288003391</v>
      </c>
      <c r="N348" s="25">
        <v>288003391</v>
      </c>
      <c r="O348" s="25">
        <v>288003391</v>
      </c>
      <c r="P348" s="25">
        <v>288003391</v>
      </c>
      <c r="Q348" s="25">
        <v>286578191</v>
      </c>
      <c r="R348" s="25">
        <v>286578191</v>
      </c>
      <c r="S348" s="25">
        <v>0</v>
      </c>
      <c r="T348" s="25">
        <v>0</v>
      </c>
      <c r="U348" s="25">
        <v>0</v>
      </c>
      <c r="V348" s="25">
        <v>0</v>
      </c>
      <c r="W348" s="25">
        <v>1168609</v>
      </c>
      <c r="X348" s="25">
        <v>0.40412245998921104</v>
      </c>
      <c r="Y348" s="25">
        <v>1168609</v>
      </c>
      <c r="Z348" s="25">
        <v>0.40412245998921104</v>
      </c>
      <c r="AA348" s="25">
        <v>1168609</v>
      </c>
      <c r="AB348" s="25">
        <v>0.40412245998921104</v>
      </c>
      <c r="AC348" s="25">
        <v>0</v>
      </c>
      <c r="AD348" s="25">
        <v>0</v>
      </c>
      <c r="AE348" s="25">
        <v>1425200</v>
      </c>
    </row>
    <row r="349" spans="1:31" x14ac:dyDescent="0.2">
      <c r="A349" s="38" t="s">
        <v>530</v>
      </c>
      <c r="B349" s="104" t="s">
        <v>500</v>
      </c>
      <c r="C349" s="25">
        <v>212000000</v>
      </c>
      <c r="D349" s="25">
        <v>0</v>
      </c>
      <c r="E349" s="25">
        <v>0</v>
      </c>
      <c r="F349" s="25">
        <v>0</v>
      </c>
      <c r="G349" s="25">
        <v>115000000</v>
      </c>
      <c r="H349" s="25">
        <v>97000000</v>
      </c>
      <c r="I349" s="25">
        <v>97000000</v>
      </c>
      <c r="J349" s="25">
        <v>97000000</v>
      </c>
      <c r="K349" s="25">
        <v>95831437</v>
      </c>
      <c r="L349" s="25">
        <v>95831437</v>
      </c>
      <c r="M349" s="25">
        <v>95831437</v>
      </c>
      <c r="N349" s="25">
        <v>95831437</v>
      </c>
      <c r="O349" s="25">
        <v>95831437</v>
      </c>
      <c r="P349" s="25">
        <v>95831437</v>
      </c>
      <c r="Q349" s="25">
        <v>95678237</v>
      </c>
      <c r="R349" s="25">
        <v>95678237</v>
      </c>
      <c r="S349" s="25">
        <v>0</v>
      </c>
      <c r="T349" s="25">
        <v>0</v>
      </c>
      <c r="U349" s="25">
        <v>0</v>
      </c>
      <c r="V349" s="25">
        <v>0</v>
      </c>
      <c r="W349" s="25">
        <v>1168563</v>
      </c>
      <c r="X349" s="25">
        <v>1.2047041237113401</v>
      </c>
      <c r="Y349" s="25">
        <v>1168563</v>
      </c>
      <c r="Z349" s="25">
        <v>1.2047041237113401</v>
      </c>
      <c r="AA349" s="25">
        <v>1168563</v>
      </c>
      <c r="AB349" s="25">
        <v>1.2047041237113401</v>
      </c>
      <c r="AC349" s="25">
        <v>0</v>
      </c>
      <c r="AD349" s="25">
        <v>0</v>
      </c>
      <c r="AE349" s="25">
        <v>153200</v>
      </c>
    </row>
    <row r="350" spans="1:31" x14ac:dyDescent="0.2">
      <c r="A350" s="38" t="s">
        <v>531</v>
      </c>
      <c r="B350" s="104" t="s">
        <v>532</v>
      </c>
      <c r="C350" s="25">
        <v>212000000</v>
      </c>
      <c r="D350" s="25">
        <v>0</v>
      </c>
      <c r="E350" s="25">
        <v>0</v>
      </c>
      <c r="F350" s="25">
        <v>0</v>
      </c>
      <c r="G350" s="25">
        <v>115000000</v>
      </c>
      <c r="H350" s="25">
        <v>97000000</v>
      </c>
      <c r="I350" s="25">
        <v>97000000</v>
      </c>
      <c r="J350" s="25">
        <v>97000000</v>
      </c>
      <c r="K350" s="25">
        <v>95831437</v>
      </c>
      <c r="L350" s="25">
        <v>95831437</v>
      </c>
      <c r="M350" s="25">
        <v>95831437</v>
      </c>
      <c r="N350" s="25">
        <v>95831437</v>
      </c>
      <c r="O350" s="25">
        <v>95831437</v>
      </c>
      <c r="P350" s="25">
        <v>95831437</v>
      </c>
      <c r="Q350" s="25">
        <v>95678237</v>
      </c>
      <c r="R350" s="25">
        <v>95678237</v>
      </c>
      <c r="S350" s="25">
        <v>0</v>
      </c>
      <c r="T350" s="25">
        <v>0</v>
      </c>
      <c r="U350" s="25">
        <v>0</v>
      </c>
      <c r="V350" s="25">
        <v>0</v>
      </c>
      <c r="W350" s="25">
        <v>1168563</v>
      </c>
      <c r="X350" s="25">
        <v>1.2047041237113401</v>
      </c>
      <c r="Y350" s="25">
        <v>1168563</v>
      </c>
      <c r="Z350" s="25">
        <v>1.2047041237113401</v>
      </c>
      <c r="AA350" s="25">
        <v>1168563</v>
      </c>
      <c r="AB350" s="25">
        <v>1.2047041237113401</v>
      </c>
      <c r="AC350" s="25">
        <v>0</v>
      </c>
      <c r="AD350" s="25">
        <v>0</v>
      </c>
      <c r="AE350" s="25">
        <v>153200</v>
      </c>
    </row>
    <row r="351" spans="1:31" x14ac:dyDescent="0.2">
      <c r="A351" s="38" t="s">
        <v>533</v>
      </c>
      <c r="B351" s="104" t="s">
        <v>517</v>
      </c>
      <c r="C351" s="25">
        <v>229360000</v>
      </c>
      <c r="D351" s="25">
        <v>0</v>
      </c>
      <c r="E351" s="25">
        <v>0</v>
      </c>
      <c r="F351" s="25">
        <v>0</v>
      </c>
      <c r="G351" s="25">
        <v>37188000</v>
      </c>
      <c r="H351" s="25">
        <v>192172000</v>
      </c>
      <c r="I351" s="25">
        <v>192172000</v>
      </c>
      <c r="J351" s="25">
        <v>192172000</v>
      </c>
      <c r="K351" s="25">
        <v>192171954</v>
      </c>
      <c r="L351" s="25">
        <v>192171954</v>
      </c>
      <c r="M351" s="25">
        <v>192171954</v>
      </c>
      <c r="N351" s="25">
        <v>192171954</v>
      </c>
      <c r="O351" s="25">
        <v>192171954</v>
      </c>
      <c r="P351" s="25">
        <v>192171954</v>
      </c>
      <c r="Q351" s="25">
        <v>190899954</v>
      </c>
      <c r="R351" s="25">
        <v>190899954</v>
      </c>
      <c r="S351" s="25">
        <v>0</v>
      </c>
      <c r="T351" s="25">
        <v>0</v>
      </c>
      <c r="U351" s="25">
        <v>0</v>
      </c>
      <c r="V351" s="25">
        <v>0</v>
      </c>
      <c r="W351" s="25">
        <v>46</v>
      </c>
      <c r="X351" s="25">
        <v>2.3936889869491902E-5</v>
      </c>
      <c r="Y351" s="25">
        <v>46</v>
      </c>
      <c r="Z351" s="25">
        <v>2.3936889869491902E-5</v>
      </c>
      <c r="AA351" s="25">
        <v>46</v>
      </c>
      <c r="AB351" s="25">
        <v>2.3936889869491902E-5</v>
      </c>
      <c r="AC351" s="25">
        <v>0</v>
      </c>
      <c r="AD351" s="25">
        <v>0</v>
      </c>
      <c r="AE351" s="25">
        <v>1272000</v>
      </c>
    </row>
    <row r="352" spans="1:31" x14ac:dyDescent="0.2">
      <c r="A352" s="38" t="s">
        <v>534</v>
      </c>
      <c r="B352" s="104" t="s">
        <v>535</v>
      </c>
      <c r="C352" s="25">
        <v>229360000</v>
      </c>
      <c r="D352" s="25">
        <v>0</v>
      </c>
      <c r="E352" s="25">
        <v>0</v>
      </c>
      <c r="F352" s="25">
        <v>0</v>
      </c>
      <c r="G352" s="25">
        <v>37188000</v>
      </c>
      <c r="H352" s="25">
        <v>192172000</v>
      </c>
      <c r="I352" s="25">
        <v>192172000</v>
      </c>
      <c r="J352" s="25">
        <v>192172000</v>
      </c>
      <c r="K352" s="25">
        <v>192171954</v>
      </c>
      <c r="L352" s="25">
        <v>192171954</v>
      </c>
      <c r="M352" s="25">
        <v>192171954</v>
      </c>
      <c r="N352" s="25">
        <v>192171954</v>
      </c>
      <c r="O352" s="25">
        <v>192171954</v>
      </c>
      <c r="P352" s="25">
        <v>192171954</v>
      </c>
      <c r="Q352" s="25">
        <v>190899954</v>
      </c>
      <c r="R352" s="25">
        <v>190899954</v>
      </c>
      <c r="S352" s="25">
        <v>0</v>
      </c>
      <c r="T352" s="25">
        <v>0</v>
      </c>
      <c r="U352" s="25">
        <v>0</v>
      </c>
      <c r="V352" s="25">
        <v>0</v>
      </c>
      <c r="W352" s="25">
        <v>46</v>
      </c>
      <c r="X352" s="25">
        <v>2.3936889869491902E-5</v>
      </c>
      <c r="Y352" s="25">
        <v>46</v>
      </c>
      <c r="Z352" s="25">
        <v>2.3936889869491902E-5</v>
      </c>
      <c r="AA352" s="25">
        <v>46</v>
      </c>
      <c r="AB352" s="25">
        <v>2.3936889869491902E-5</v>
      </c>
      <c r="AC352" s="25">
        <v>0</v>
      </c>
      <c r="AD352" s="25">
        <v>0</v>
      </c>
      <c r="AE352" s="25">
        <v>1272000</v>
      </c>
    </row>
    <row r="353" spans="1:31" x14ac:dyDescent="0.2">
      <c r="A353" s="38" t="s">
        <v>536</v>
      </c>
      <c r="B353" s="104" t="s">
        <v>537</v>
      </c>
      <c r="C353" s="25">
        <v>37280000</v>
      </c>
      <c r="D353" s="25">
        <v>0</v>
      </c>
      <c r="E353" s="25">
        <v>0</v>
      </c>
      <c r="F353" s="25">
        <v>32950000</v>
      </c>
      <c r="G353" s="25">
        <v>0</v>
      </c>
      <c r="H353" s="25">
        <v>70230000</v>
      </c>
      <c r="I353" s="25">
        <v>70230000</v>
      </c>
      <c r="J353" s="25">
        <v>70230000</v>
      </c>
      <c r="K353" s="25">
        <v>70010000</v>
      </c>
      <c r="L353" s="25">
        <v>70010000</v>
      </c>
      <c r="M353" s="25">
        <v>70010000</v>
      </c>
      <c r="N353" s="25">
        <v>70010000</v>
      </c>
      <c r="O353" s="25">
        <v>70010000</v>
      </c>
      <c r="P353" s="25">
        <v>70010000</v>
      </c>
      <c r="Q353" s="25">
        <v>70010000</v>
      </c>
      <c r="R353" s="25">
        <v>70010000</v>
      </c>
      <c r="S353" s="25">
        <v>0</v>
      </c>
      <c r="T353" s="25">
        <v>0</v>
      </c>
      <c r="U353" s="25">
        <v>0</v>
      </c>
      <c r="V353" s="25">
        <v>0</v>
      </c>
      <c r="W353" s="25">
        <v>220000</v>
      </c>
      <c r="X353" s="25">
        <v>0.31325644311547801</v>
      </c>
      <c r="Y353" s="25">
        <v>220000</v>
      </c>
      <c r="Z353" s="25">
        <v>0.31325644311547801</v>
      </c>
      <c r="AA353" s="25">
        <v>220000</v>
      </c>
      <c r="AB353" s="25">
        <v>0.31325644311547801</v>
      </c>
      <c r="AC353" s="25">
        <v>0</v>
      </c>
      <c r="AD353" s="25">
        <v>0</v>
      </c>
      <c r="AE353" s="25">
        <v>0</v>
      </c>
    </row>
    <row r="354" spans="1:31" x14ac:dyDescent="0.2">
      <c r="A354" s="38" t="s">
        <v>538</v>
      </c>
      <c r="B354" s="104" t="s">
        <v>525</v>
      </c>
      <c r="C354" s="25">
        <v>37280000</v>
      </c>
      <c r="D354" s="25">
        <v>0</v>
      </c>
      <c r="E354" s="25">
        <v>0</v>
      </c>
      <c r="F354" s="25">
        <v>32950000</v>
      </c>
      <c r="G354" s="25">
        <v>0</v>
      </c>
      <c r="H354" s="25">
        <v>70230000</v>
      </c>
      <c r="I354" s="25">
        <v>70230000</v>
      </c>
      <c r="J354" s="25">
        <v>70230000</v>
      </c>
      <c r="K354" s="25">
        <v>70010000</v>
      </c>
      <c r="L354" s="25">
        <v>70010000</v>
      </c>
      <c r="M354" s="25">
        <v>70010000</v>
      </c>
      <c r="N354" s="25">
        <v>70010000</v>
      </c>
      <c r="O354" s="25">
        <v>70010000</v>
      </c>
      <c r="P354" s="25">
        <v>70010000</v>
      </c>
      <c r="Q354" s="25">
        <v>70010000</v>
      </c>
      <c r="R354" s="25">
        <v>70010000</v>
      </c>
      <c r="S354" s="25">
        <v>0</v>
      </c>
      <c r="T354" s="25">
        <v>0</v>
      </c>
      <c r="U354" s="25">
        <v>0</v>
      </c>
      <c r="V354" s="25">
        <v>0</v>
      </c>
      <c r="W354" s="25">
        <v>220000</v>
      </c>
      <c r="X354" s="25">
        <v>0.31325644311547801</v>
      </c>
      <c r="Y354" s="25">
        <v>220000</v>
      </c>
      <c r="Z354" s="25">
        <v>0.31325644311547801</v>
      </c>
      <c r="AA354" s="25">
        <v>220000</v>
      </c>
      <c r="AB354" s="25">
        <v>0.31325644311547801</v>
      </c>
      <c r="AC354" s="25">
        <v>0</v>
      </c>
      <c r="AD354" s="25">
        <v>0</v>
      </c>
      <c r="AE354" s="25">
        <v>0</v>
      </c>
    </row>
    <row r="355" spans="1:31" x14ac:dyDescent="0.2">
      <c r="A355" s="38" t="s">
        <v>539</v>
      </c>
      <c r="B355" s="104" t="s">
        <v>540</v>
      </c>
      <c r="C355" s="25">
        <v>37280000</v>
      </c>
      <c r="D355" s="25">
        <v>0</v>
      </c>
      <c r="E355" s="25">
        <v>0</v>
      </c>
      <c r="F355" s="25">
        <v>32950000</v>
      </c>
      <c r="G355" s="25">
        <v>0</v>
      </c>
      <c r="H355" s="25">
        <v>70230000</v>
      </c>
      <c r="I355" s="25">
        <v>70230000</v>
      </c>
      <c r="J355" s="25">
        <v>70230000</v>
      </c>
      <c r="K355" s="25">
        <v>70010000</v>
      </c>
      <c r="L355" s="25">
        <v>70010000</v>
      </c>
      <c r="M355" s="25">
        <v>70010000</v>
      </c>
      <c r="N355" s="25">
        <v>70010000</v>
      </c>
      <c r="O355" s="25">
        <v>70010000</v>
      </c>
      <c r="P355" s="25">
        <v>70010000</v>
      </c>
      <c r="Q355" s="25">
        <v>70010000</v>
      </c>
      <c r="R355" s="25">
        <v>70010000</v>
      </c>
      <c r="S355" s="25">
        <v>0</v>
      </c>
      <c r="T355" s="25">
        <v>0</v>
      </c>
      <c r="U355" s="25">
        <v>0</v>
      </c>
      <c r="V355" s="25">
        <v>0</v>
      </c>
      <c r="W355" s="25">
        <v>220000</v>
      </c>
      <c r="X355" s="25">
        <v>0.31325644311547801</v>
      </c>
      <c r="Y355" s="25">
        <v>220000</v>
      </c>
      <c r="Z355" s="25">
        <v>0.31325644311547801</v>
      </c>
      <c r="AA355" s="25">
        <v>220000</v>
      </c>
      <c r="AB355" s="25">
        <v>0.31325644311547801</v>
      </c>
      <c r="AC355" s="25">
        <v>0</v>
      </c>
      <c r="AD355" s="25">
        <v>0</v>
      </c>
      <c r="AE355" s="25">
        <v>0</v>
      </c>
    </row>
    <row r="356" spans="1:31" x14ac:dyDescent="0.2">
      <c r="A356" s="38" t="s">
        <v>541</v>
      </c>
      <c r="B356" s="104" t="s">
        <v>529</v>
      </c>
      <c r="C356" s="25">
        <v>37280000</v>
      </c>
      <c r="D356" s="25">
        <v>0</v>
      </c>
      <c r="E356" s="25">
        <v>0</v>
      </c>
      <c r="F356" s="25">
        <v>32950000</v>
      </c>
      <c r="G356" s="25">
        <v>0</v>
      </c>
      <c r="H356" s="25">
        <v>70230000</v>
      </c>
      <c r="I356" s="25">
        <v>70230000</v>
      </c>
      <c r="J356" s="25">
        <v>70230000</v>
      </c>
      <c r="K356" s="25">
        <v>70010000</v>
      </c>
      <c r="L356" s="25">
        <v>70010000</v>
      </c>
      <c r="M356" s="25">
        <v>70010000</v>
      </c>
      <c r="N356" s="25">
        <v>70010000</v>
      </c>
      <c r="O356" s="25">
        <v>70010000</v>
      </c>
      <c r="P356" s="25">
        <v>70010000</v>
      </c>
      <c r="Q356" s="25">
        <v>70010000</v>
      </c>
      <c r="R356" s="25">
        <v>70010000</v>
      </c>
      <c r="S356" s="25">
        <v>0</v>
      </c>
      <c r="T356" s="25">
        <v>0</v>
      </c>
      <c r="U356" s="25">
        <v>0</v>
      </c>
      <c r="V356" s="25">
        <v>0</v>
      </c>
      <c r="W356" s="25">
        <v>220000</v>
      </c>
      <c r="X356" s="25">
        <v>0.31325644311547801</v>
      </c>
      <c r="Y356" s="25">
        <v>220000</v>
      </c>
      <c r="Z356" s="25">
        <v>0.31325644311547801</v>
      </c>
      <c r="AA356" s="25">
        <v>220000</v>
      </c>
      <c r="AB356" s="25">
        <v>0.31325644311547801</v>
      </c>
      <c r="AC356" s="25">
        <v>0</v>
      </c>
      <c r="AD356" s="25">
        <v>0</v>
      </c>
      <c r="AE356" s="25">
        <v>0</v>
      </c>
    </row>
    <row r="357" spans="1:31" x14ac:dyDescent="0.2">
      <c r="A357" s="38" t="s">
        <v>542</v>
      </c>
      <c r="B357" s="104" t="s">
        <v>500</v>
      </c>
      <c r="C357" s="25">
        <v>37280000</v>
      </c>
      <c r="D357" s="25">
        <v>0</v>
      </c>
      <c r="E357" s="25">
        <v>0</v>
      </c>
      <c r="F357" s="25">
        <v>32950000</v>
      </c>
      <c r="G357" s="25">
        <v>0</v>
      </c>
      <c r="H357" s="25">
        <v>70230000</v>
      </c>
      <c r="I357" s="25">
        <v>70230000</v>
      </c>
      <c r="J357" s="25">
        <v>70230000</v>
      </c>
      <c r="K357" s="25">
        <v>70010000</v>
      </c>
      <c r="L357" s="25">
        <v>70010000</v>
      </c>
      <c r="M357" s="25">
        <v>70010000</v>
      </c>
      <c r="N357" s="25">
        <v>70010000</v>
      </c>
      <c r="O357" s="25">
        <v>70010000</v>
      </c>
      <c r="P357" s="25">
        <v>70010000</v>
      </c>
      <c r="Q357" s="25">
        <v>70010000</v>
      </c>
      <c r="R357" s="25">
        <v>70010000</v>
      </c>
      <c r="S357" s="25">
        <v>0</v>
      </c>
      <c r="T357" s="25">
        <v>0</v>
      </c>
      <c r="U357" s="25">
        <v>0</v>
      </c>
      <c r="V357" s="25">
        <v>0</v>
      </c>
      <c r="W357" s="25">
        <v>220000</v>
      </c>
      <c r="X357" s="25">
        <v>0.31325644311547801</v>
      </c>
      <c r="Y357" s="25">
        <v>220000</v>
      </c>
      <c r="Z357" s="25">
        <v>0.31325644311547801</v>
      </c>
      <c r="AA357" s="25">
        <v>220000</v>
      </c>
      <c r="AB357" s="25">
        <v>0.31325644311547801</v>
      </c>
      <c r="AC357" s="25">
        <v>0</v>
      </c>
      <c r="AD357" s="25">
        <v>0</v>
      </c>
      <c r="AE357" s="25">
        <v>0</v>
      </c>
    </row>
    <row r="358" spans="1:31" x14ac:dyDescent="0.2">
      <c r="A358" s="38" t="s">
        <v>543</v>
      </c>
      <c r="B358" s="104" t="s">
        <v>544</v>
      </c>
      <c r="C358" s="25">
        <v>37280000</v>
      </c>
      <c r="D358" s="25">
        <v>0</v>
      </c>
      <c r="E358" s="25">
        <v>0</v>
      </c>
      <c r="F358" s="25">
        <v>32950000</v>
      </c>
      <c r="G358" s="25">
        <v>0</v>
      </c>
      <c r="H358" s="25">
        <v>70230000</v>
      </c>
      <c r="I358" s="25">
        <v>70230000</v>
      </c>
      <c r="J358" s="25">
        <v>70230000</v>
      </c>
      <c r="K358" s="25">
        <v>70010000</v>
      </c>
      <c r="L358" s="25">
        <v>70010000</v>
      </c>
      <c r="M358" s="25">
        <v>70010000</v>
      </c>
      <c r="N358" s="25">
        <v>70010000</v>
      </c>
      <c r="O358" s="25">
        <v>70010000</v>
      </c>
      <c r="P358" s="25">
        <v>70010000</v>
      </c>
      <c r="Q358" s="25">
        <v>70010000</v>
      </c>
      <c r="R358" s="25">
        <v>70010000</v>
      </c>
      <c r="S358" s="25">
        <v>0</v>
      </c>
      <c r="T358" s="25">
        <v>0</v>
      </c>
      <c r="U358" s="25">
        <v>0</v>
      </c>
      <c r="V358" s="25">
        <v>0</v>
      </c>
      <c r="W358" s="25">
        <v>220000</v>
      </c>
      <c r="X358" s="25">
        <v>0.31325644311547801</v>
      </c>
      <c r="Y358" s="25">
        <v>220000</v>
      </c>
      <c r="Z358" s="25">
        <v>0.31325644311547801</v>
      </c>
      <c r="AA358" s="25">
        <v>220000</v>
      </c>
      <c r="AB358" s="25">
        <v>0.31325644311547801</v>
      </c>
      <c r="AC358" s="25">
        <v>0</v>
      </c>
      <c r="AD358" s="25">
        <v>0</v>
      </c>
      <c r="AE358" s="25">
        <v>0</v>
      </c>
    </row>
    <row r="359" spans="1:31" x14ac:dyDescent="0.2">
      <c r="A359" s="38" t="s">
        <v>545</v>
      </c>
      <c r="B359" s="104" t="s">
        <v>546</v>
      </c>
      <c r="C359" s="25">
        <v>0</v>
      </c>
      <c r="D359" s="25">
        <v>13087360</v>
      </c>
      <c r="E359" s="25">
        <v>61909521</v>
      </c>
      <c r="F359" s="25">
        <v>478512841</v>
      </c>
      <c r="G359" s="25">
        <v>9535000</v>
      </c>
      <c r="H359" s="25">
        <v>420155680</v>
      </c>
      <c r="I359" s="25">
        <v>420155680</v>
      </c>
      <c r="J359" s="25">
        <v>420155680</v>
      </c>
      <c r="K359" s="25">
        <v>417170442</v>
      </c>
      <c r="L359" s="25">
        <v>417170442</v>
      </c>
      <c r="M359" s="25">
        <v>417170442</v>
      </c>
      <c r="N359" s="25">
        <v>417170442</v>
      </c>
      <c r="O359" s="25">
        <v>417170442</v>
      </c>
      <c r="P359" s="25">
        <v>417170442</v>
      </c>
      <c r="Q359" s="25">
        <v>354296073</v>
      </c>
      <c r="R359" s="25">
        <v>354296073</v>
      </c>
      <c r="S359" s="25">
        <v>0</v>
      </c>
      <c r="T359" s="25">
        <v>0</v>
      </c>
      <c r="U359" s="25">
        <v>0</v>
      </c>
      <c r="V359" s="25">
        <v>0</v>
      </c>
      <c r="W359" s="25">
        <v>2985238</v>
      </c>
      <c r="X359" s="25">
        <v>0.71050759090059201</v>
      </c>
      <c r="Y359" s="25">
        <v>2985238</v>
      </c>
      <c r="Z359" s="25">
        <v>0.71050759090059201</v>
      </c>
      <c r="AA359" s="25">
        <v>2985238</v>
      </c>
      <c r="AB359" s="25">
        <v>0.71050759090059201</v>
      </c>
      <c r="AC359" s="25">
        <v>0</v>
      </c>
      <c r="AD359" s="25">
        <v>0</v>
      </c>
      <c r="AE359" s="25">
        <v>62874369</v>
      </c>
    </row>
    <row r="360" spans="1:31" x14ac:dyDescent="0.2">
      <c r="A360" s="38" t="s">
        <v>547</v>
      </c>
      <c r="B360" s="104" t="s">
        <v>492</v>
      </c>
      <c r="C360" s="25">
        <v>0</v>
      </c>
      <c r="D360" s="25">
        <v>13087360</v>
      </c>
      <c r="E360" s="25">
        <v>61909521</v>
      </c>
      <c r="F360" s="25">
        <v>478512841</v>
      </c>
      <c r="G360" s="25">
        <v>9535000</v>
      </c>
      <c r="H360" s="25">
        <v>420155680</v>
      </c>
      <c r="I360" s="25">
        <v>420155680</v>
      </c>
      <c r="J360" s="25">
        <v>420155680</v>
      </c>
      <c r="K360" s="25">
        <v>417170442</v>
      </c>
      <c r="L360" s="25">
        <v>417170442</v>
      </c>
      <c r="M360" s="25">
        <v>417170442</v>
      </c>
      <c r="N360" s="25">
        <v>417170442</v>
      </c>
      <c r="O360" s="25">
        <v>417170442</v>
      </c>
      <c r="P360" s="25">
        <v>417170442</v>
      </c>
      <c r="Q360" s="25">
        <v>354296073</v>
      </c>
      <c r="R360" s="25">
        <v>354296073</v>
      </c>
      <c r="S360" s="25">
        <v>0</v>
      </c>
      <c r="T360" s="25">
        <v>0</v>
      </c>
      <c r="U360" s="25">
        <v>0</v>
      </c>
      <c r="V360" s="25">
        <v>0</v>
      </c>
      <c r="W360" s="25">
        <v>2985238</v>
      </c>
      <c r="X360" s="25">
        <v>0.71050759090059201</v>
      </c>
      <c r="Y360" s="25">
        <v>2985238</v>
      </c>
      <c r="Z360" s="25">
        <v>0.71050759090059201</v>
      </c>
      <c r="AA360" s="25">
        <v>2985238</v>
      </c>
      <c r="AB360" s="25">
        <v>0.71050759090059201</v>
      </c>
      <c r="AC360" s="25">
        <v>0</v>
      </c>
      <c r="AD360" s="25">
        <v>0</v>
      </c>
      <c r="AE360" s="25">
        <v>62874369</v>
      </c>
    </row>
    <row r="361" spans="1:31" x14ac:dyDescent="0.2">
      <c r="A361" s="38" t="s">
        <v>548</v>
      </c>
      <c r="B361" s="104" t="s">
        <v>549</v>
      </c>
      <c r="C361" s="25">
        <v>0</v>
      </c>
      <c r="D361" s="25">
        <v>13087360</v>
      </c>
      <c r="E361" s="25">
        <v>10909521</v>
      </c>
      <c r="F361" s="25">
        <v>423512841</v>
      </c>
      <c r="G361" s="25">
        <v>5535000</v>
      </c>
      <c r="H361" s="25">
        <v>420155680</v>
      </c>
      <c r="I361" s="25">
        <v>420155680</v>
      </c>
      <c r="J361" s="25">
        <v>420155680</v>
      </c>
      <c r="K361" s="25">
        <v>417170442</v>
      </c>
      <c r="L361" s="25">
        <v>417170442</v>
      </c>
      <c r="M361" s="25">
        <v>417170442</v>
      </c>
      <c r="N361" s="25">
        <v>417170442</v>
      </c>
      <c r="O361" s="25">
        <v>417170442</v>
      </c>
      <c r="P361" s="25">
        <v>417170442</v>
      </c>
      <c r="Q361" s="25">
        <v>354296073</v>
      </c>
      <c r="R361" s="25">
        <v>354296073</v>
      </c>
      <c r="S361" s="25">
        <v>0</v>
      </c>
      <c r="T361" s="25">
        <v>0</v>
      </c>
      <c r="U361" s="25">
        <v>0</v>
      </c>
      <c r="V361" s="25">
        <v>0</v>
      </c>
      <c r="W361" s="25">
        <v>2985238</v>
      </c>
      <c r="X361" s="25">
        <v>0.71050759090059201</v>
      </c>
      <c r="Y361" s="25">
        <v>2985238</v>
      </c>
      <c r="Z361" s="25">
        <v>0.71050759090059201</v>
      </c>
      <c r="AA361" s="25">
        <v>2985238</v>
      </c>
      <c r="AB361" s="25">
        <v>0.71050759090059201</v>
      </c>
      <c r="AC361" s="25">
        <v>0</v>
      </c>
      <c r="AD361" s="25">
        <v>0</v>
      </c>
      <c r="AE361" s="25">
        <v>62874369</v>
      </c>
    </row>
    <row r="362" spans="1:31" x14ac:dyDescent="0.2">
      <c r="A362" s="38" t="s">
        <v>550</v>
      </c>
      <c r="B362" s="104" t="s">
        <v>551</v>
      </c>
      <c r="C362" s="25">
        <v>0</v>
      </c>
      <c r="D362" s="25">
        <v>13087360</v>
      </c>
      <c r="E362" s="25">
        <v>0</v>
      </c>
      <c r="F362" s="25">
        <v>0</v>
      </c>
      <c r="G362" s="25">
        <v>0</v>
      </c>
      <c r="H362" s="25">
        <v>13087360</v>
      </c>
      <c r="I362" s="25">
        <v>13087360</v>
      </c>
      <c r="J362" s="25">
        <v>13087360</v>
      </c>
      <c r="K362" s="25">
        <v>12094040</v>
      </c>
      <c r="L362" s="25">
        <v>12094040</v>
      </c>
      <c r="M362" s="25">
        <v>12094040</v>
      </c>
      <c r="N362" s="25">
        <v>12094040</v>
      </c>
      <c r="O362" s="25">
        <v>12094040</v>
      </c>
      <c r="P362" s="25">
        <v>12094040</v>
      </c>
      <c r="Q362" s="25">
        <v>12094040</v>
      </c>
      <c r="R362" s="25">
        <v>12094040</v>
      </c>
      <c r="S362" s="25">
        <v>0</v>
      </c>
      <c r="T362" s="25">
        <v>0</v>
      </c>
      <c r="U362" s="25">
        <v>0</v>
      </c>
      <c r="V362" s="25">
        <v>0</v>
      </c>
      <c r="W362" s="25">
        <v>993320</v>
      </c>
      <c r="X362" s="25">
        <v>7.5899188224363003</v>
      </c>
      <c r="Y362" s="25">
        <v>993320</v>
      </c>
      <c r="Z362" s="25">
        <v>7.5899188224363003</v>
      </c>
      <c r="AA362" s="25">
        <v>993320</v>
      </c>
      <c r="AB362" s="25">
        <v>7.5899188224363003</v>
      </c>
      <c r="AC362" s="25">
        <v>0</v>
      </c>
      <c r="AD362" s="25">
        <v>0</v>
      </c>
      <c r="AE362" s="25">
        <v>0</v>
      </c>
    </row>
    <row r="363" spans="1:31" x14ac:dyDescent="0.2">
      <c r="A363" s="38" t="s">
        <v>552</v>
      </c>
      <c r="B363" s="104" t="s">
        <v>553</v>
      </c>
      <c r="C363" s="25">
        <v>0</v>
      </c>
      <c r="D363" s="25">
        <v>13087360</v>
      </c>
      <c r="E363" s="25">
        <v>0</v>
      </c>
      <c r="F363" s="25">
        <v>0</v>
      </c>
      <c r="G363" s="25">
        <v>0</v>
      </c>
      <c r="H363" s="25">
        <v>13087360</v>
      </c>
      <c r="I363" s="25">
        <v>13087360</v>
      </c>
      <c r="J363" s="25">
        <v>13087360</v>
      </c>
      <c r="K363" s="25">
        <v>12094040</v>
      </c>
      <c r="L363" s="25">
        <v>12094040</v>
      </c>
      <c r="M363" s="25">
        <v>12094040</v>
      </c>
      <c r="N363" s="25">
        <v>12094040</v>
      </c>
      <c r="O363" s="25">
        <v>12094040</v>
      </c>
      <c r="P363" s="25">
        <v>12094040</v>
      </c>
      <c r="Q363" s="25">
        <v>12094040</v>
      </c>
      <c r="R363" s="25">
        <v>12094040</v>
      </c>
      <c r="S363" s="25">
        <v>0</v>
      </c>
      <c r="T363" s="25">
        <v>0</v>
      </c>
      <c r="U363" s="25">
        <v>0</v>
      </c>
      <c r="V363" s="25">
        <v>0</v>
      </c>
      <c r="W363" s="25">
        <v>993320</v>
      </c>
      <c r="X363" s="25">
        <v>7.5899188224363003</v>
      </c>
      <c r="Y363" s="25">
        <v>993320</v>
      </c>
      <c r="Z363" s="25">
        <v>7.5899188224363003</v>
      </c>
      <c r="AA363" s="25">
        <v>993320</v>
      </c>
      <c r="AB363" s="25">
        <v>7.5899188224363003</v>
      </c>
      <c r="AC363" s="25">
        <v>0</v>
      </c>
      <c r="AD363" s="25">
        <v>0</v>
      </c>
      <c r="AE363" s="25">
        <v>0</v>
      </c>
    </row>
    <row r="364" spans="1:31" x14ac:dyDescent="0.2">
      <c r="A364" s="38" t="s">
        <v>554</v>
      </c>
      <c r="B364" s="104" t="s">
        <v>555</v>
      </c>
      <c r="C364" s="25">
        <v>0</v>
      </c>
      <c r="D364" s="25">
        <v>13087360</v>
      </c>
      <c r="E364" s="25">
        <v>0</v>
      </c>
      <c r="F364" s="25">
        <v>0</v>
      </c>
      <c r="G364" s="25">
        <v>0</v>
      </c>
      <c r="H364" s="25">
        <v>13087360</v>
      </c>
      <c r="I364" s="25">
        <v>13087360</v>
      </c>
      <c r="J364" s="25">
        <v>13087360</v>
      </c>
      <c r="K364" s="25">
        <v>12094040</v>
      </c>
      <c r="L364" s="25">
        <v>12094040</v>
      </c>
      <c r="M364" s="25">
        <v>12094040</v>
      </c>
      <c r="N364" s="25">
        <v>12094040</v>
      </c>
      <c r="O364" s="25">
        <v>12094040</v>
      </c>
      <c r="P364" s="25">
        <v>12094040</v>
      </c>
      <c r="Q364" s="25">
        <v>12094040</v>
      </c>
      <c r="R364" s="25">
        <v>12094040</v>
      </c>
      <c r="S364" s="25">
        <v>0</v>
      </c>
      <c r="T364" s="25">
        <v>0</v>
      </c>
      <c r="U364" s="25">
        <v>0</v>
      </c>
      <c r="V364" s="25">
        <v>0</v>
      </c>
      <c r="W364" s="25">
        <v>993320</v>
      </c>
      <c r="X364" s="25">
        <v>7.5899188224363003</v>
      </c>
      <c r="Y364" s="25">
        <v>993320</v>
      </c>
      <c r="Z364" s="25">
        <v>7.5899188224363003</v>
      </c>
      <c r="AA364" s="25">
        <v>993320</v>
      </c>
      <c r="AB364" s="25">
        <v>7.5899188224363003</v>
      </c>
      <c r="AC364" s="25">
        <v>0</v>
      </c>
      <c r="AD364" s="25">
        <v>0</v>
      </c>
      <c r="AE364" s="25">
        <v>0</v>
      </c>
    </row>
    <row r="365" spans="1:31" x14ac:dyDescent="0.2">
      <c r="A365" s="38" t="s">
        <v>556</v>
      </c>
      <c r="B365" s="104" t="s">
        <v>557</v>
      </c>
      <c r="C365" s="25">
        <v>0</v>
      </c>
      <c r="D365" s="25">
        <v>13087360</v>
      </c>
      <c r="E365" s="25">
        <v>0</v>
      </c>
      <c r="F365" s="25">
        <v>0</v>
      </c>
      <c r="G365" s="25">
        <v>0</v>
      </c>
      <c r="H365" s="25">
        <v>13087360</v>
      </c>
      <c r="I365" s="25">
        <v>13087360</v>
      </c>
      <c r="J365" s="25">
        <v>13087360</v>
      </c>
      <c r="K365" s="25">
        <v>12094040</v>
      </c>
      <c r="L365" s="25">
        <v>12094040</v>
      </c>
      <c r="M365" s="25">
        <v>12094040</v>
      </c>
      <c r="N365" s="25">
        <v>12094040</v>
      </c>
      <c r="O365" s="25">
        <v>12094040</v>
      </c>
      <c r="P365" s="25">
        <v>12094040</v>
      </c>
      <c r="Q365" s="25">
        <v>12094040</v>
      </c>
      <c r="R365" s="25">
        <v>12094040</v>
      </c>
      <c r="S365" s="25">
        <v>0</v>
      </c>
      <c r="T365" s="25">
        <v>0</v>
      </c>
      <c r="U365" s="25">
        <v>0</v>
      </c>
      <c r="V365" s="25">
        <v>0</v>
      </c>
      <c r="W365" s="25">
        <v>993320</v>
      </c>
      <c r="X365" s="25">
        <v>7.5899188224363003</v>
      </c>
      <c r="Y365" s="25">
        <v>993320</v>
      </c>
      <c r="Z365" s="25">
        <v>7.5899188224363003</v>
      </c>
      <c r="AA365" s="25">
        <v>993320</v>
      </c>
      <c r="AB365" s="25">
        <v>7.5899188224363003</v>
      </c>
      <c r="AC365" s="25">
        <v>0</v>
      </c>
      <c r="AD365" s="25">
        <v>0</v>
      </c>
      <c r="AE365" s="25">
        <v>0</v>
      </c>
    </row>
    <row r="366" spans="1:31" x14ac:dyDescent="0.2">
      <c r="A366" s="38" t="s">
        <v>558</v>
      </c>
      <c r="B366" s="104" t="s">
        <v>559</v>
      </c>
      <c r="C366" s="25">
        <v>0</v>
      </c>
      <c r="D366" s="25">
        <v>0</v>
      </c>
      <c r="E366" s="25">
        <v>10909521</v>
      </c>
      <c r="F366" s="25">
        <v>423512841</v>
      </c>
      <c r="G366" s="25">
        <v>5535000</v>
      </c>
      <c r="H366" s="25">
        <v>407068320</v>
      </c>
      <c r="I366" s="25">
        <v>407068320</v>
      </c>
      <c r="J366" s="25">
        <v>407068320</v>
      </c>
      <c r="K366" s="25">
        <v>405076402</v>
      </c>
      <c r="L366" s="25">
        <v>405076402</v>
      </c>
      <c r="M366" s="25">
        <v>405076402</v>
      </c>
      <c r="N366" s="25">
        <v>405076402</v>
      </c>
      <c r="O366" s="25">
        <v>405076402</v>
      </c>
      <c r="P366" s="25">
        <v>405076402</v>
      </c>
      <c r="Q366" s="25">
        <v>342202033</v>
      </c>
      <c r="R366" s="25">
        <v>342202033</v>
      </c>
      <c r="S366" s="25">
        <v>0</v>
      </c>
      <c r="T366" s="25">
        <v>0</v>
      </c>
      <c r="U366" s="25">
        <v>0</v>
      </c>
      <c r="V366" s="25">
        <v>0</v>
      </c>
      <c r="W366" s="25">
        <v>1991918</v>
      </c>
      <c r="X366" s="25">
        <v>0.48933260146601404</v>
      </c>
      <c r="Y366" s="25">
        <v>1991918</v>
      </c>
      <c r="Z366" s="25">
        <v>0.48933260146601404</v>
      </c>
      <c r="AA366" s="25">
        <v>1991918</v>
      </c>
      <c r="AB366" s="25">
        <v>0.48933260146601404</v>
      </c>
      <c r="AC366" s="25">
        <v>0</v>
      </c>
      <c r="AD366" s="25">
        <v>0</v>
      </c>
      <c r="AE366" s="25">
        <v>62874369</v>
      </c>
    </row>
    <row r="367" spans="1:31" x14ac:dyDescent="0.2">
      <c r="A367" s="38" t="s">
        <v>560</v>
      </c>
      <c r="B367" s="104" t="s">
        <v>561</v>
      </c>
      <c r="C367" s="25">
        <v>0</v>
      </c>
      <c r="D367" s="25">
        <v>0</v>
      </c>
      <c r="E367" s="25">
        <v>10909521</v>
      </c>
      <c r="F367" s="25">
        <v>423512841</v>
      </c>
      <c r="G367" s="25">
        <v>5535000</v>
      </c>
      <c r="H367" s="25">
        <v>407068320</v>
      </c>
      <c r="I367" s="25">
        <v>407068320</v>
      </c>
      <c r="J367" s="25">
        <v>407068320</v>
      </c>
      <c r="K367" s="25">
        <v>405076402</v>
      </c>
      <c r="L367" s="25">
        <v>405076402</v>
      </c>
      <c r="M367" s="25">
        <v>405076402</v>
      </c>
      <c r="N367" s="25">
        <v>405076402</v>
      </c>
      <c r="O367" s="25">
        <v>405076402</v>
      </c>
      <c r="P367" s="25">
        <v>405076402</v>
      </c>
      <c r="Q367" s="25">
        <v>342202033</v>
      </c>
      <c r="R367" s="25">
        <v>342202033</v>
      </c>
      <c r="S367" s="25">
        <v>0</v>
      </c>
      <c r="T367" s="25">
        <v>0</v>
      </c>
      <c r="U367" s="25">
        <v>0</v>
      </c>
      <c r="V367" s="25">
        <v>0</v>
      </c>
      <c r="W367" s="25">
        <v>1991918</v>
      </c>
      <c r="X367" s="25">
        <v>0.48933260146601404</v>
      </c>
      <c r="Y367" s="25">
        <v>1991918</v>
      </c>
      <c r="Z367" s="25">
        <v>0.48933260146601404</v>
      </c>
      <c r="AA367" s="25">
        <v>1991918</v>
      </c>
      <c r="AB367" s="25">
        <v>0.48933260146601404</v>
      </c>
      <c r="AC367" s="25">
        <v>0</v>
      </c>
      <c r="AD367" s="25">
        <v>0</v>
      </c>
      <c r="AE367" s="25">
        <v>62874369</v>
      </c>
    </row>
    <row r="368" spans="1:31" x14ac:dyDescent="0.2">
      <c r="A368" s="38" t="s">
        <v>562</v>
      </c>
      <c r="B368" s="104" t="s">
        <v>500</v>
      </c>
      <c r="C368" s="25">
        <v>0</v>
      </c>
      <c r="D368" s="25">
        <v>0</v>
      </c>
      <c r="E368" s="25">
        <v>3214688</v>
      </c>
      <c r="F368" s="25">
        <v>59864688</v>
      </c>
      <c r="G368" s="25">
        <v>0</v>
      </c>
      <c r="H368" s="25">
        <v>56650000</v>
      </c>
      <c r="I368" s="25">
        <v>56650000</v>
      </c>
      <c r="J368" s="25">
        <v>56650000</v>
      </c>
      <c r="K368" s="25">
        <v>56650000</v>
      </c>
      <c r="L368" s="25">
        <v>56650000</v>
      </c>
      <c r="M368" s="25">
        <v>56650000</v>
      </c>
      <c r="N368" s="25">
        <v>56650000</v>
      </c>
      <c r="O368" s="25">
        <v>56650000</v>
      </c>
      <c r="P368" s="25">
        <v>56650000</v>
      </c>
      <c r="Q368" s="25">
        <v>56650000</v>
      </c>
      <c r="R368" s="25">
        <v>56650000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25">
        <v>0</v>
      </c>
      <c r="AA368" s="25">
        <v>0</v>
      </c>
      <c r="AB368" s="25">
        <v>0</v>
      </c>
      <c r="AC368" s="25">
        <v>0</v>
      </c>
      <c r="AD368" s="25">
        <v>0</v>
      </c>
      <c r="AE368" s="25">
        <v>0</v>
      </c>
    </row>
    <row r="369" spans="1:31" ht="25.5" x14ac:dyDescent="0.2">
      <c r="A369" s="38" t="s">
        <v>563</v>
      </c>
      <c r="B369" s="104" t="s">
        <v>564</v>
      </c>
      <c r="C369" s="25">
        <v>0</v>
      </c>
      <c r="D369" s="25">
        <v>0</v>
      </c>
      <c r="E369" s="25">
        <v>3214688</v>
      </c>
      <c r="F369" s="25">
        <v>59864688</v>
      </c>
      <c r="G369" s="25">
        <v>0</v>
      </c>
      <c r="H369" s="25">
        <v>56650000</v>
      </c>
      <c r="I369" s="25">
        <v>56650000</v>
      </c>
      <c r="J369" s="25">
        <v>56650000</v>
      </c>
      <c r="K369" s="25">
        <v>56650000</v>
      </c>
      <c r="L369" s="25">
        <v>56650000</v>
      </c>
      <c r="M369" s="25">
        <v>56650000</v>
      </c>
      <c r="N369" s="25">
        <v>56650000</v>
      </c>
      <c r="O369" s="25">
        <v>56650000</v>
      </c>
      <c r="P369" s="25">
        <v>56650000</v>
      </c>
      <c r="Q369" s="25">
        <v>56650000</v>
      </c>
      <c r="R369" s="25">
        <v>56650000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25">
        <v>0</v>
      </c>
      <c r="AA369" s="25">
        <v>0</v>
      </c>
      <c r="AB369" s="25">
        <v>0</v>
      </c>
      <c r="AC369" s="25">
        <v>0</v>
      </c>
      <c r="AD369" s="25">
        <v>0</v>
      </c>
      <c r="AE369" s="25">
        <v>0</v>
      </c>
    </row>
    <row r="370" spans="1:31" x14ac:dyDescent="0.2">
      <c r="A370" s="38" t="s">
        <v>565</v>
      </c>
      <c r="B370" s="104" t="s">
        <v>76</v>
      </c>
      <c r="C370" s="25">
        <v>0</v>
      </c>
      <c r="D370" s="25">
        <v>0</v>
      </c>
      <c r="E370" s="25">
        <v>7694833</v>
      </c>
      <c r="F370" s="25">
        <v>363648153</v>
      </c>
      <c r="G370" s="25">
        <v>5535000</v>
      </c>
      <c r="H370" s="25">
        <v>350418320</v>
      </c>
      <c r="I370" s="25">
        <v>350418320</v>
      </c>
      <c r="J370" s="25">
        <v>350418320</v>
      </c>
      <c r="K370" s="25">
        <v>348426402</v>
      </c>
      <c r="L370" s="25">
        <v>348426402</v>
      </c>
      <c r="M370" s="25">
        <v>348426402</v>
      </c>
      <c r="N370" s="25">
        <v>348426402</v>
      </c>
      <c r="O370" s="25">
        <v>348426402</v>
      </c>
      <c r="P370" s="25">
        <v>348426402</v>
      </c>
      <c r="Q370" s="25">
        <v>285552033</v>
      </c>
      <c r="R370" s="25">
        <v>285552033</v>
      </c>
      <c r="S370" s="25">
        <v>0</v>
      </c>
      <c r="T370" s="25">
        <v>0</v>
      </c>
      <c r="U370" s="25">
        <v>0</v>
      </c>
      <c r="V370" s="25">
        <v>0</v>
      </c>
      <c r="W370" s="25">
        <v>1991918</v>
      </c>
      <c r="X370" s="25">
        <v>0.56844002904871005</v>
      </c>
      <c r="Y370" s="25">
        <v>1991918</v>
      </c>
      <c r="Z370" s="25">
        <v>0.56844002904871005</v>
      </c>
      <c r="AA370" s="25">
        <v>1991918</v>
      </c>
      <c r="AB370" s="25">
        <v>0.56844002904871005</v>
      </c>
      <c r="AC370" s="25">
        <v>0</v>
      </c>
      <c r="AD370" s="25">
        <v>0</v>
      </c>
      <c r="AE370" s="25">
        <v>62874369</v>
      </c>
    </row>
    <row r="371" spans="1:31" ht="25.5" x14ac:dyDescent="0.2">
      <c r="A371" s="38" t="s">
        <v>566</v>
      </c>
      <c r="B371" s="104" t="s">
        <v>564</v>
      </c>
      <c r="C371" s="25">
        <v>0</v>
      </c>
      <c r="D371" s="25">
        <v>0</v>
      </c>
      <c r="E371" s="25">
        <v>7694833</v>
      </c>
      <c r="F371" s="25">
        <v>363648153</v>
      </c>
      <c r="G371" s="25">
        <v>5535000</v>
      </c>
      <c r="H371" s="25">
        <v>350418320</v>
      </c>
      <c r="I371" s="25">
        <v>350418320</v>
      </c>
      <c r="J371" s="25">
        <v>350418320</v>
      </c>
      <c r="K371" s="25">
        <v>348426402</v>
      </c>
      <c r="L371" s="25">
        <v>348426402</v>
      </c>
      <c r="M371" s="25">
        <v>348426402</v>
      </c>
      <c r="N371" s="25">
        <v>348426402</v>
      </c>
      <c r="O371" s="25">
        <v>348426402</v>
      </c>
      <c r="P371" s="25">
        <v>348426402</v>
      </c>
      <c r="Q371" s="25">
        <v>285552033</v>
      </c>
      <c r="R371" s="25">
        <v>285552033</v>
      </c>
      <c r="S371" s="25">
        <v>0</v>
      </c>
      <c r="T371" s="25">
        <v>0</v>
      </c>
      <c r="U371" s="25">
        <v>0</v>
      </c>
      <c r="V371" s="25">
        <v>0</v>
      </c>
      <c r="W371" s="25">
        <v>1991918</v>
      </c>
      <c r="X371" s="25">
        <v>0.56844002904871005</v>
      </c>
      <c r="Y371" s="25">
        <v>1991918</v>
      </c>
      <c r="Z371" s="25">
        <v>0.56844002904871005</v>
      </c>
      <c r="AA371" s="25">
        <v>1991918</v>
      </c>
      <c r="AB371" s="25">
        <v>0.56844002904871005</v>
      </c>
      <c r="AC371" s="25">
        <v>0</v>
      </c>
      <c r="AD371" s="25">
        <v>0</v>
      </c>
      <c r="AE371" s="25">
        <v>62874369</v>
      </c>
    </row>
    <row r="372" spans="1:31" x14ac:dyDescent="0.2">
      <c r="A372" s="38" t="s">
        <v>567</v>
      </c>
      <c r="B372" s="104" t="s">
        <v>568</v>
      </c>
      <c r="C372" s="25">
        <v>0</v>
      </c>
      <c r="D372" s="25">
        <v>0</v>
      </c>
      <c r="E372" s="25">
        <v>51000000</v>
      </c>
      <c r="F372" s="25">
        <v>55000000</v>
      </c>
      <c r="G372" s="25">
        <v>4000000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</row>
    <row r="373" spans="1:31" x14ac:dyDescent="0.2">
      <c r="A373" s="38" t="s">
        <v>569</v>
      </c>
      <c r="B373" s="104" t="s">
        <v>570</v>
      </c>
      <c r="C373" s="25">
        <v>0</v>
      </c>
      <c r="D373" s="25">
        <v>0</v>
      </c>
      <c r="E373" s="25">
        <v>51000000</v>
      </c>
      <c r="F373" s="25">
        <v>55000000</v>
      </c>
      <c r="G373" s="25">
        <v>4000000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0</v>
      </c>
      <c r="AB373" s="25">
        <v>0</v>
      </c>
      <c r="AC373" s="25">
        <v>0</v>
      </c>
      <c r="AD373" s="25">
        <v>0</v>
      </c>
      <c r="AE373" s="25">
        <v>0</v>
      </c>
    </row>
    <row r="374" spans="1:31" x14ac:dyDescent="0.2">
      <c r="A374" s="38" t="s">
        <v>571</v>
      </c>
      <c r="B374" s="104" t="s">
        <v>572</v>
      </c>
      <c r="C374" s="25">
        <v>0</v>
      </c>
      <c r="D374" s="25">
        <v>0</v>
      </c>
      <c r="E374" s="25">
        <v>51000000</v>
      </c>
      <c r="F374" s="25">
        <v>55000000</v>
      </c>
      <c r="G374" s="25">
        <v>4000000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0</v>
      </c>
      <c r="AB374" s="25">
        <v>0</v>
      </c>
      <c r="AC374" s="25">
        <v>0</v>
      </c>
      <c r="AD374" s="25">
        <v>0</v>
      </c>
      <c r="AE374" s="25">
        <v>0</v>
      </c>
    </row>
    <row r="375" spans="1:31" x14ac:dyDescent="0.2">
      <c r="A375" s="38" t="s">
        <v>573</v>
      </c>
      <c r="B375" s="104" t="s">
        <v>76</v>
      </c>
      <c r="C375" s="25">
        <v>0</v>
      </c>
      <c r="D375" s="25">
        <v>0</v>
      </c>
      <c r="E375" s="25">
        <v>51000000</v>
      </c>
      <c r="F375" s="25">
        <v>55000000</v>
      </c>
      <c r="G375" s="25">
        <v>4000000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</row>
    <row r="376" spans="1:31" x14ac:dyDescent="0.2">
      <c r="A376" s="38" t="s">
        <v>574</v>
      </c>
      <c r="B376" s="104" t="s">
        <v>575</v>
      </c>
      <c r="C376" s="25">
        <v>0</v>
      </c>
      <c r="D376" s="25">
        <v>0</v>
      </c>
      <c r="E376" s="25">
        <v>51000000</v>
      </c>
      <c r="F376" s="25">
        <v>55000000</v>
      </c>
      <c r="G376" s="25">
        <v>4000000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</row>
    <row r="377" spans="1:31" x14ac:dyDescent="0.2">
      <c r="A377" s="38" t="s">
        <v>576</v>
      </c>
      <c r="B377" s="104" t="s">
        <v>577</v>
      </c>
      <c r="C377" s="25">
        <v>0</v>
      </c>
      <c r="D377" s="25">
        <v>124787903</v>
      </c>
      <c r="E377" s="25">
        <v>0</v>
      </c>
      <c r="F377" s="25">
        <v>163116245</v>
      </c>
      <c r="G377" s="25">
        <v>13029149</v>
      </c>
      <c r="H377" s="25">
        <v>274874999</v>
      </c>
      <c r="I377" s="25">
        <v>274874999</v>
      </c>
      <c r="J377" s="25">
        <v>274874999</v>
      </c>
      <c r="K377" s="25">
        <v>272919896</v>
      </c>
      <c r="L377" s="25">
        <v>272919896</v>
      </c>
      <c r="M377" s="25">
        <v>272919896</v>
      </c>
      <c r="N377" s="25">
        <v>272919896</v>
      </c>
      <c r="O377" s="25">
        <v>272919896</v>
      </c>
      <c r="P377" s="25">
        <v>272919896</v>
      </c>
      <c r="Q377" s="25">
        <v>262963099</v>
      </c>
      <c r="R377" s="25">
        <v>262963099</v>
      </c>
      <c r="S377" s="25">
        <v>0</v>
      </c>
      <c r="T377" s="25">
        <v>0</v>
      </c>
      <c r="U377" s="25">
        <v>0</v>
      </c>
      <c r="V377" s="25">
        <v>0</v>
      </c>
      <c r="W377" s="25">
        <v>1955103</v>
      </c>
      <c r="X377" s="25">
        <v>0.711269852519399</v>
      </c>
      <c r="Y377" s="25">
        <v>1955103</v>
      </c>
      <c r="Z377" s="25">
        <v>0.711269852519399</v>
      </c>
      <c r="AA377" s="25">
        <v>1955103</v>
      </c>
      <c r="AB377" s="25">
        <v>0.711269852519399</v>
      </c>
      <c r="AC377" s="25">
        <v>0</v>
      </c>
      <c r="AD377" s="25">
        <v>0</v>
      </c>
      <c r="AE377" s="25">
        <v>9956797</v>
      </c>
    </row>
    <row r="378" spans="1:31" x14ac:dyDescent="0.2">
      <c r="A378" s="38" t="s">
        <v>578</v>
      </c>
      <c r="B378" s="104" t="s">
        <v>579</v>
      </c>
      <c r="C378" s="25">
        <v>0</v>
      </c>
      <c r="D378" s="25">
        <v>124787903</v>
      </c>
      <c r="E378" s="25">
        <v>0</v>
      </c>
      <c r="F378" s="25">
        <v>163116245</v>
      </c>
      <c r="G378" s="25">
        <v>13029149</v>
      </c>
      <c r="H378" s="25">
        <v>274874999</v>
      </c>
      <c r="I378" s="25">
        <v>274874999</v>
      </c>
      <c r="J378" s="25">
        <v>274874999</v>
      </c>
      <c r="K378" s="25">
        <v>272919896</v>
      </c>
      <c r="L378" s="25">
        <v>272919896</v>
      </c>
      <c r="M378" s="25">
        <v>272919896</v>
      </c>
      <c r="N378" s="25">
        <v>272919896</v>
      </c>
      <c r="O378" s="25">
        <v>272919896</v>
      </c>
      <c r="P378" s="25">
        <v>272919896</v>
      </c>
      <c r="Q378" s="25">
        <v>262963099</v>
      </c>
      <c r="R378" s="25">
        <v>262963099</v>
      </c>
      <c r="S378" s="25">
        <v>0</v>
      </c>
      <c r="T378" s="25">
        <v>0</v>
      </c>
      <c r="U378" s="25">
        <v>0</v>
      </c>
      <c r="V378" s="25">
        <v>0</v>
      </c>
      <c r="W378" s="25">
        <v>1955103</v>
      </c>
      <c r="X378" s="25">
        <v>0.711269852519399</v>
      </c>
      <c r="Y378" s="25">
        <v>1955103</v>
      </c>
      <c r="Z378" s="25">
        <v>0.711269852519399</v>
      </c>
      <c r="AA378" s="25">
        <v>1955103</v>
      </c>
      <c r="AB378" s="25">
        <v>0.711269852519399</v>
      </c>
      <c r="AC378" s="25">
        <v>0</v>
      </c>
      <c r="AD378" s="25">
        <v>0</v>
      </c>
      <c r="AE378" s="25">
        <v>9956797</v>
      </c>
    </row>
    <row r="379" spans="1:31" x14ac:dyDescent="0.2">
      <c r="A379" s="38" t="s">
        <v>580</v>
      </c>
      <c r="B379" s="104" t="s">
        <v>581</v>
      </c>
      <c r="C379" s="25">
        <v>0</v>
      </c>
      <c r="D379" s="25">
        <v>124787903</v>
      </c>
      <c r="E379" s="25">
        <v>0</v>
      </c>
      <c r="F379" s="25">
        <v>163116245</v>
      </c>
      <c r="G379" s="25">
        <v>13029149</v>
      </c>
      <c r="H379" s="25">
        <v>274874999</v>
      </c>
      <c r="I379" s="25">
        <v>274874999</v>
      </c>
      <c r="J379" s="25">
        <v>274874999</v>
      </c>
      <c r="K379" s="25">
        <v>272919896</v>
      </c>
      <c r="L379" s="25">
        <v>272919896</v>
      </c>
      <c r="M379" s="25">
        <v>272919896</v>
      </c>
      <c r="N379" s="25">
        <v>272919896</v>
      </c>
      <c r="O379" s="25">
        <v>272919896</v>
      </c>
      <c r="P379" s="25">
        <v>272919896</v>
      </c>
      <c r="Q379" s="25">
        <v>262963099</v>
      </c>
      <c r="R379" s="25">
        <v>262963099</v>
      </c>
      <c r="S379" s="25">
        <v>0</v>
      </c>
      <c r="T379" s="25">
        <v>0</v>
      </c>
      <c r="U379" s="25">
        <v>0</v>
      </c>
      <c r="V379" s="25">
        <v>0</v>
      </c>
      <c r="W379" s="25">
        <v>1955103</v>
      </c>
      <c r="X379" s="25">
        <v>0.711269852519399</v>
      </c>
      <c r="Y379" s="25">
        <v>1955103</v>
      </c>
      <c r="Z379" s="25">
        <v>0.711269852519399</v>
      </c>
      <c r="AA379" s="25">
        <v>1955103</v>
      </c>
      <c r="AB379" s="25">
        <v>0.711269852519399</v>
      </c>
      <c r="AC379" s="25">
        <v>0</v>
      </c>
      <c r="AD379" s="25">
        <v>0</v>
      </c>
      <c r="AE379" s="25">
        <v>9956797</v>
      </c>
    </row>
    <row r="380" spans="1:31" x14ac:dyDescent="0.2">
      <c r="A380" s="38" t="s">
        <v>582</v>
      </c>
      <c r="B380" s="104" t="s">
        <v>583</v>
      </c>
      <c r="C380" s="25">
        <v>0</v>
      </c>
      <c r="D380" s="25">
        <v>64472000</v>
      </c>
      <c r="E380" s="25">
        <v>0</v>
      </c>
      <c r="F380" s="25">
        <v>30646933</v>
      </c>
      <c r="G380" s="25">
        <v>0</v>
      </c>
      <c r="H380" s="25">
        <v>95118933</v>
      </c>
      <c r="I380" s="25">
        <v>95118933</v>
      </c>
      <c r="J380" s="25">
        <v>95118933</v>
      </c>
      <c r="K380" s="25">
        <v>95013099</v>
      </c>
      <c r="L380" s="25">
        <v>95013099</v>
      </c>
      <c r="M380" s="25">
        <v>95013099</v>
      </c>
      <c r="N380" s="25">
        <v>95013099</v>
      </c>
      <c r="O380" s="25">
        <v>95013099</v>
      </c>
      <c r="P380" s="25">
        <v>95013099</v>
      </c>
      <c r="Q380" s="25">
        <v>95013099</v>
      </c>
      <c r="R380" s="25">
        <v>95013099</v>
      </c>
      <c r="S380" s="25">
        <v>0</v>
      </c>
      <c r="T380" s="25">
        <v>0</v>
      </c>
      <c r="U380" s="25">
        <v>0</v>
      </c>
      <c r="V380" s="25">
        <v>0</v>
      </c>
      <c r="W380" s="25">
        <v>105834</v>
      </c>
      <c r="X380" s="25">
        <v>0.11126491505113902</v>
      </c>
      <c r="Y380" s="25">
        <v>105834</v>
      </c>
      <c r="Z380" s="25">
        <v>0.11126491505113902</v>
      </c>
      <c r="AA380" s="25">
        <v>105834</v>
      </c>
      <c r="AB380" s="25">
        <v>0.11126491505113902</v>
      </c>
      <c r="AC380" s="25">
        <v>0</v>
      </c>
      <c r="AD380" s="25">
        <v>0</v>
      </c>
      <c r="AE380" s="25">
        <v>0</v>
      </c>
    </row>
    <row r="381" spans="1:31" ht="25.5" x14ac:dyDescent="0.2">
      <c r="A381" s="38" t="s">
        <v>584</v>
      </c>
      <c r="B381" s="104" t="s">
        <v>585</v>
      </c>
      <c r="C381" s="25">
        <v>0</v>
      </c>
      <c r="D381" s="25">
        <v>64472000</v>
      </c>
      <c r="E381" s="25">
        <v>0</v>
      </c>
      <c r="F381" s="25">
        <v>30646933</v>
      </c>
      <c r="G381" s="25">
        <v>0</v>
      </c>
      <c r="H381" s="25">
        <v>95118933</v>
      </c>
      <c r="I381" s="25">
        <v>95118933</v>
      </c>
      <c r="J381" s="25">
        <v>95118933</v>
      </c>
      <c r="K381" s="25">
        <v>95013099</v>
      </c>
      <c r="L381" s="25">
        <v>95013099</v>
      </c>
      <c r="M381" s="25">
        <v>95013099</v>
      </c>
      <c r="N381" s="25">
        <v>95013099</v>
      </c>
      <c r="O381" s="25">
        <v>95013099</v>
      </c>
      <c r="P381" s="25">
        <v>95013099</v>
      </c>
      <c r="Q381" s="25">
        <v>95013099</v>
      </c>
      <c r="R381" s="25">
        <v>95013099</v>
      </c>
      <c r="S381" s="25">
        <v>0</v>
      </c>
      <c r="T381" s="25">
        <v>0</v>
      </c>
      <c r="U381" s="25">
        <v>0</v>
      </c>
      <c r="V381" s="25">
        <v>0</v>
      </c>
      <c r="W381" s="25">
        <v>105834</v>
      </c>
      <c r="X381" s="25">
        <v>0.11126491505113902</v>
      </c>
      <c r="Y381" s="25">
        <v>105834</v>
      </c>
      <c r="Z381" s="25">
        <v>0.11126491505113902</v>
      </c>
      <c r="AA381" s="25">
        <v>105834</v>
      </c>
      <c r="AB381" s="25">
        <v>0.11126491505113902</v>
      </c>
      <c r="AC381" s="25">
        <v>0</v>
      </c>
      <c r="AD381" s="25">
        <v>0</v>
      </c>
      <c r="AE381" s="25">
        <v>0</v>
      </c>
    </row>
    <row r="382" spans="1:31" x14ac:dyDescent="0.2">
      <c r="A382" s="38" t="s">
        <v>586</v>
      </c>
      <c r="B382" s="104" t="s">
        <v>500</v>
      </c>
      <c r="C382" s="25">
        <v>0</v>
      </c>
      <c r="D382" s="25">
        <v>0</v>
      </c>
      <c r="E382" s="25">
        <v>0</v>
      </c>
      <c r="F382" s="25">
        <v>2351149</v>
      </c>
      <c r="G382" s="25">
        <v>0</v>
      </c>
      <c r="H382" s="25">
        <v>2351149</v>
      </c>
      <c r="I382" s="25">
        <v>2351149</v>
      </c>
      <c r="J382" s="25">
        <v>2351149</v>
      </c>
      <c r="K382" s="25">
        <v>2351149</v>
      </c>
      <c r="L382" s="25">
        <v>2351149</v>
      </c>
      <c r="M382" s="25">
        <v>2351149</v>
      </c>
      <c r="N382" s="25">
        <v>2351149</v>
      </c>
      <c r="O382" s="25">
        <v>2351149</v>
      </c>
      <c r="P382" s="25">
        <v>2351149</v>
      </c>
      <c r="Q382" s="25">
        <v>2351149</v>
      </c>
      <c r="R382" s="25">
        <v>2351149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</row>
    <row r="383" spans="1:31" x14ac:dyDescent="0.2">
      <c r="A383" s="38" t="s">
        <v>587</v>
      </c>
      <c r="B383" s="104" t="s">
        <v>588</v>
      </c>
      <c r="C383" s="25">
        <v>0</v>
      </c>
      <c r="D383" s="25">
        <v>0</v>
      </c>
      <c r="E383" s="25">
        <v>0</v>
      </c>
      <c r="F383" s="25">
        <v>1248000</v>
      </c>
      <c r="G383" s="25">
        <v>0</v>
      </c>
      <c r="H383" s="25">
        <v>1248000</v>
      </c>
      <c r="I383" s="25">
        <v>1248000</v>
      </c>
      <c r="J383" s="25">
        <v>1248000</v>
      </c>
      <c r="K383" s="25">
        <v>1248000</v>
      </c>
      <c r="L383" s="25">
        <v>1248000</v>
      </c>
      <c r="M383" s="25">
        <v>1248000</v>
      </c>
      <c r="N383" s="25">
        <v>1248000</v>
      </c>
      <c r="O383" s="25">
        <v>1248000</v>
      </c>
      <c r="P383" s="25">
        <v>1248000</v>
      </c>
      <c r="Q383" s="25">
        <v>1248000</v>
      </c>
      <c r="R383" s="25">
        <v>1248000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</row>
    <row r="384" spans="1:31" ht="25.5" x14ac:dyDescent="0.2">
      <c r="A384" s="38" t="s">
        <v>589</v>
      </c>
      <c r="B384" s="104" t="s">
        <v>590</v>
      </c>
      <c r="C384" s="25">
        <v>0</v>
      </c>
      <c r="D384" s="25">
        <v>0</v>
      </c>
      <c r="E384" s="25">
        <v>0</v>
      </c>
      <c r="F384" s="25">
        <v>1103149</v>
      </c>
      <c r="G384" s="25">
        <v>0</v>
      </c>
      <c r="H384" s="25">
        <v>1103149</v>
      </c>
      <c r="I384" s="25">
        <v>1103149</v>
      </c>
      <c r="J384" s="25">
        <v>1103149</v>
      </c>
      <c r="K384" s="25">
        <v>1103149</v>
      </c>
      <c r="L384" s="25">
        <v>1103149</v>
      </c>
      <c r="M384" s="25">
        <v>1103149</v>
      </c>
      <c r="N384" s="25">
        <v>1103149</v>
      </c>
      <c r="O384" s="25">
        <v>1103149</v>
      </c>
      <c r="P384" s="25">
        <v>1103149</v>
      </c>
      <c r="Q384" s="25">
        <v>1103149</v>
      </c>
      <c r="R384" s="25">
        <v>1103149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</row>
    <row r="385" spans="1:31" x14ac:dyDescent="0.2">
      <c r="A385" s="38" t="s">
        <v>591</v>
      </c>
      <c r="B385" s="104" t="s">
        <v>76</v>
      </c>
      <c r="C385" s="25">
        <v>0</v>
      </c>
      <c r="D385" s="25">
        <v>0</v>
      </c>
      <c r="E385" s="25">
        <v>0</v>
      </c>
      <c r="F385" s="25">
        <v>7429000</v>
      </c>
      <c r="G385" s="25">
        <v>0</v>
      </c>
      <c r="H385" s="25">
        <v>7429000</v>
      </c>
      <c r="I385" s="25">
        <v>7429000</v>
      </c>
      <c r="J385" s="25">
        <v>7429000</v>
      </c>
      <c r="K385" s="25">
        <v>7323166</v>
      </c>
      <c r="L385" s="25">
        <v>7323166</v>
      </c>
      <c r="M385" s="25">
        <v>7323166</v>
      </c>
      <c r="N385" s="25">
        <v>7323166</v>
      </c>
      <c r="O385" s="25">
        <v>7323166</v>
      </c>
      <c r="P385" s="25">
        <v>7323166</v>
      </c>
      <c r="Q385" s="25">
        <v>7323166</v>
      </c>
      <c r="R385" s="25">
        <v>7323166</v>
      </c>
      <c r="S385" s="25">
        <v>0</v>
      </c>
      <c r="T385" s="25">
        <v>0</v>
      </c>
      <c r="U385" s="25">
        <v>0</v>
      </c>
      <c r="V385" s="25">
        <v>0</v>
      </c>
      <c r="W385" s="25">
        <v>105834</v>
      </c>
      <c r="X385" s="25">
        <v>1.4246062727150399</v>
      </c>
      <c r="Y385" s="25">
        <v>105834</v>
      </c>
      <c r="Z385" s="25">
        <v>1.4246062727150399</v>
      </c>
      <c r="AA385" s="25">
        <v>105834</v>
      </c>
      <c r="AB385" s="25">
        <v>1.4246062727150399</v>
      </c>
      <c r="AC385" s="25">
        <v>0</v>
      </c>
      <c r="AD385" s="25">
        <v>0</v>
      </c>
      <c r="AE385" s="25">
        <v>0</v>
      </c>
    </row>
    <row r="386" spans="1:31" x14ac:dyDescent="0.2">
      <c r="A386" s="38" t="s">
        <v>592</v>
      </c>
      <c r="B386" s="104" t="s">
        <v>588</v>
      </c>
      <c r="C386" s="25">
        <v>0</v>
      </c>
      <c r="D386" s="25">
        <v>0</v>
      </c>
      <c r="E386" s="25">
        <v>0</v>
      </c>
      <c r="F386" s="25">
        <v>3396500</v>
      </c>
      <c r="G386" s="25">
        <v>0</v>
      </c>
      <c r="H386" s="25">
        <v>3396500</v>
      </c>
      <c r="I386" s="25">
        <v>3396500</v>
      </c>
      <c r="J386" s="25">
        <v>3396500</v>
      </c>
      <c r="K386" s="25">
        <v>3290666</v>
      </c>
      <c r="L386" s="25">
        <v>3290666</v>
      </c>
      <c r="M386" s="25">
        <v>3290666</v>
      </c>
      <c r="N386" s="25">
        <v>3290666</v>
      </c>
      <c r="O386" s="25">
        <v>3290666</v>
      </c>
      <c r="P386" s="25">
        <v>3290666</v>
      </c>
      <c r="Q386" s="25">
        <v>3290666</v>
      </c>
      <c r="R386" s="25">
        <v>3290666</v>
      </c>
      <c r="S386" s="25">
        <v>0</v>
      </c>
      <c r="T386" s="25">
        <v>0</v>
      </c>
      <c r="U386" s="25">
        <v>0</v>
      </c>
      <c r="V386" s="25">
        <v>0</v>
      </c>
      <c r="W386" s="25">
        <v>105834</v>
      </c>
      <c r="X386" s="25">
        <v>3.11597232445164</v>
      </c>
      <c r="Y386" s="25">
        <v>105834</v>
      </c>
      <c r="Z386" s="25">
        <v>3.11597232445164</v>
      </c>
      <c r="AA386" s="25">
        <v>105834</v>
      </c>
      <c r="AB386" s="25">
        <v>3.11597232445164</v>
      </c>
      <c r="AC386" s="25">
        <v>0</v>
      </c>
      <c r="AD386" s="25">
        <v>0</v>
      </c>
      <c r="AE386" s="25">
        <v>0</v>
      </c>
    </row>
    <row r="387" spans="1:31" ht="25.5" x14ac:dyDescent="0.2">
      <c r="A387" s="38" t="s">
        <v>593</v>
      </c>
      <c r="B387" s="104" t="s">
        <v>590</v>
      </c>
      <c r="C387" s="25">
        <v>0</v>
      </c>
      <c r="D387" s="25">
        <v>0</v>
      </c>
      <c r="E387" s="25">
        <v>0</v>
      </c>
      <c r="F387" s="25">
        <v>4032500</v>
      </c>
      <c r="G387" s="25">
        <v>0</v>
      </c>
      <c r="H387" s="25">
        <v>4032500</v>
      </c>
      <c r="I387" s="25">
        <v>4032500</v>
      </c>
      <c r="J387" s="25">
        <v>4032500</v>
      </c>
      <c r="K387" s="25">
        <v>4032500</v>
      </c>
      <c r="L387" s="25">
        <v>4032500</v>
      </c>
      <c r="M387" s="25">
        <v>4032500</v>
      </c>
      <c r="N387" s="25">
        <v>4032500</v>
      </c>
      <c r="O387" s="25">
        <v>4032500</v>
      </c>
      <c r="P387" s="25">
        <v>4032500</v>
      </c>
      <c r="Q387" s="25">
        <v>4032500</v>
      </c>
      <c r="R387" s="25">
        <v>4032500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  <c r="AC387" s="25">
        <v>0</v>
      </c>
      <c r="AD387" s="25">
        <v>0</v>
      </c>
      <c r="AE387" s="25">
        <v>0</v>
      </c>
    </row>
    <row r="388" spans="1:31" x14ac:dyDescent="0.2">
      <c r="A388" s="38" t="s">
        <v>594</v>
      </c>
      <c r="B388" s="104" t="s">
        <v>517</v>
      </c>
      <c r="C388" s="25">
        <v>0</v>
      </c>
      <c r="D388" s="25">
        <v>0</v>
      </c>
      <c r="E388" s="25">
        <v>0</v>
      </c>
      <c r="F388" s="25">
        <v>20866784</v>
      </c>
      <c r="G388" s="25">
        <v>0</v>
      </c>
      <c r="H388" s="25">
        <v>20866784</v>
      </c>
      <c r="I388" s="25">
        <v>20866784</v>
      </c>
      <c r="J388" s="25">
        <v>20866784</v>
      </c>
      <c r="K388" s="25">
        <v>20866784</v>
      </c>
      <c r="L388" s="25">
        <v>20866784</v>
      </c>
      <c r="M388" s="25">
        <v>20866784</v>
      </c>
      <c r="N388" s="25">
        <v>20866784</v>
      </c>
      <c r="O388" s="25">
        <v>20866784</v>
      </c>
      <c r="P388" s="25">
        <v>20866784</v>
      </c>
      <c r="Q388" s="25">
        <v>20866784</v>
      </c>
      <c r="R388" s="25">
        <v>20866784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</row>
    <row r="389" spans="1:31" x14ac:dyDescent="0.2">
      <c r="A389" s="38" t="s">
        <v>595</v>
      </c>
      <c r="B389" s="104" t="s">
        <v>596</v>
      </c>
      <c r="C389" s="25">
        <v>0</v>
      </c>
      <c r="D389" s="25">
        <v>0</v>
      </c>
      <c r="E389" s="25">
        <v>0</v>
      </c>
      <c r="F389" s="25">
        <v>672000</v>
      </c>
      <c r="G389" s="25">
        <v>0</v>
      </c>
      <c r="H389" s="25">
        <v>672000</v>
      </c>
      <c r="I389" s="25">
        <v>672000</v>
      </c>
      <c r="J389" s="25">
        <v>672000</v>
      </c>
      <c r="K389" s="25">
        <v>672000</v>
      </c>
      <c r="L389" s="25">
        <v>672000</v>
      </c>
      <c r="M389" s="25">
        <v>672000</v>
      </c>
      <c r="N389" s="25">
        <v>672000</v>
      </c>
      <c r="O389" s="25">
        <v>672000</v>
      </c>
      <c r="P389" s="25">
        <v>672000</v>
      </c>
      <c r="Q389" s="25">
        <v>672000</v>
      </c>
      <c r="R389" s="25">
        <v>672000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</row>
    <row r="390" spans="1:31" ht="25.5" x14ac:dyDescent="0.2">
      <c r="A390" s="38" t="s">
        <v>597</v>
      </c>
      <c r="B390" s="104" t="s">
        <v>590</v>
      </c>
      <c r="C390" s="25">
        <v>0</v>
      </c>
      <c r="D390" s="25">
        <v>0</v>
      </c>
      <c r="E390" s="25">
        <v>0</v>
      </c>
      <c r="F390" s="25">
        <v>20194784</v>
      </c>
      <c r="G390" s="25">
        <v>0</v>
      </c>
      <c r="H390" s="25">
        <v>20194784</v>
      </c>
      <c r="I390" s="25">
        <v>20194784</v>
      </c>
      <c r="J390" s="25">
        <v>20194784</v>
      </c>
      <c r="K390" s="25">
        <v>20194784</v>
      </c>
      <c r="L390" s="25">
        <v>20194784</v>
      </c>
      <c r="M390" s="25">
        <v>20194784</v>
      </c>
      <c r="N390" s="25">
        <v>20194784</v>
      </c>
      <c r="O390" s="25">
        <v>20194784</v>
      </c>
      <c r="P390" s="25">
        <v>20194784</v>
      </c>
      <c r="Q390" s="25">
        <v>20194784</v>
      </c>
      <c r="R390" s="25">
        <v>20194784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</row>
    <row r="391" spans="1:31" x14ac:dyDescent="0.2">
      <c r="A391" s="38" t="s">
        <v>598</v>
      </c>
      <c r="B391" s="104" t="s">
        <v>599</v>
      </c>
      <c r="C391" s="25">
        <v>0</v>
      </c>
      <c r="D391" s="25">
        <v>64472000</v>
      </c>
      <c r="E391" s="25">
        <v>0</v>
      </c>
      <c r="F391" s="25">
        <v>0</v>
      </c>
      <c r="G391" s="25">
        <v>0</v>
      </c>
      <c r="H391" s="25">
        <v>64472000</v>
      </c>
      <c r="I391" s="25">
        <v>64472000</v>
      </c>
      <c r="J391" s="25">
        <v>64472000</v>
      </c>
      <c r="K391" s="25">
        <v>64472000</v>
      </c>
      <c r="L391" s="25">
        <v>64472000</v>
      </c>
      <c r="M391" s="25">
        <v>64472000</v>
      </c>
      <c r="N391" s="25">
        <v>64472000</v>
      </c>
      <c r="O391" s="25">
        <v>64472000</v>
      </c>
      <c r="P391" s="25">
        <v>64472000</v>
      </c>
      <c r="Q391" s="25">
        <v>64472000</v>
      </c>
      <c r="R391" s="25">
        <v>64472000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</row>
    <row r="392" spans="1:31" x14ac:dyDescent="0.2">
      <c r="A392" s="38" t="s">
        <v>600</v>
      </c>
      <c r="B392" s="104" t="s">
        <v>588</v>
      </c>
      <c r="C392" s="25">
        <v>0</v>
      </c>
      <c r="D392" s="25">
        <v>17472000</v>
      </c>
      <c r="E392" s="25">
        <v>0</v>
      </c>
      <c r="F392" s="25">
        <v>0</v>
      </c>
      <c r="G392" s="25">
        <v>0</v>
      </c>
      <c r="H392" s="25">
        <v>17472000</v>
      </c>
      <c r="I392" s="25">
        <v>17472000</v>
      </c>
      <c r="J392" s="25">
        <v>17472000</v>
      </c>
      <c r="K392" s="25">
        <v>17472000</v>
      </c>
      <c r="L392" s="25">
        <v>17472000</v>
      </c>
      <c r="M392" s="25">
        <v>17472000</v>
      </c>
      <c r="N392" s="25">
        <v>17472000</v>
      </c>
      <c r="O392" s="25">
        <v>17472000</v>
      </c>
      <c r="P392" s="25">
        <v>17472000</v>
      </c>
      <c r="Q392" s="25">
        <v>17472000</v>
      </c>
      <c r="R392" s="25">
        <v>17472000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</row>
    <row r="393" spans="1:31" ht="25.5" x14ac:dyDescent="0.2">
      <c r="A393" s="38" t="s">
        <v>601</v>
      </c>
      <c r="B393" s="104" t="s">
        <v>590</v>
      </c>
      <c r="C393" s="25">
        <v>0</v>
      </c>
      <c r="D393" s="25">
        <v>47000000</v>
      </c>
      <c r="E393" s="25">
        <v>0</v>
      </c>
      <c r="F393" s="25">
        <v>0</v>
      </c>
      <c r="G393" s="25">
        <v>0</v>
      </c>
      <c r="H393" s="25">
        <v>47000000</v>
      </c>
      <c r="I393" s="25">
        <v>47000000</v>
      </c>
      <c r="J393" s="25">
        <v>47000000</v>
      </c>
      <c r="K393" s="25">
        <v>47000000</v>
      </c>
      <c r="L393" s="25">
        <v>47000000</v>
      </c>
      <c r="M393" s="25">
        <v>47000000</v>
      </c>
      <c r="N393" s="25">
        <v>47000000</v>
      </c>
      <c r="O393" s="25">
        <v>47000000</v>
      </c>
      <c r="P393" s="25">
        <v>47000000</v>
      </c>
      <c r="Q393" s="25">
        <v>47000000</v>
      </c>
      <c r="R393" s="25">
        <v>47000000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</row>
    <row r="394" spans="1:31" x14ac:dyDescent="0.2">
      <c r="A394" s="38" t="s">
        <v>602</v>
      </c>
      <c r="B394" s="104" t="s">
        <v>525</v>
      </c>
      <c r="C394" s="25">
        <v>0</v>
      </c>
      <c r="D394" s="25">
        <v>60315903</v>
      </c>
      <c r="E394" s="25">
        <v>0</v>
      </c>
      <c r="F394" s="25">
        <v>132469312</v>
      </c>
      <c r="G394" s="25">
        <v>13029149</v>
      </c>
      <c r="H394" s="25">
        <v>179756066</v>
      </c>
      <c r="I394" s="25">
        <v>179756066</v>
      </c>
      <c r="J394" s="25">
        <v>179756066</v>
      </c>
      <c r="K394" s="25">
        <v>177906797</v>
      </c>
      <c r="L394" s="25">
        <v>177906797</v>
      </c>
      <c r="M394" s="25">
        <v>177906797</v>
      </c>
      <c r="N394" s="25">
        <v>177906797</v>
      </c>
      <c r="O394" s="25">
        <v>177906797</v>
      </c>
      <c r="P394" s="25">
        <v>177906797</v>
      </c>
      <c r="Q394" s="25">
        <v>167950000</v>
      </c>
      <c r="R394" s="25">
        <v>167950000</v>
      </c>
      <c r="S394" s="25">
        <v>0</v>
      </c>
      <c r="T394" s="25">
        <v>0</v>
      </c>
      <c r="U394" s="25">
        <v>0</v>
      </c>
      <c r="V394" s="25">
        <v>0</v>
      </c>
      <c r="W394" s="25">
        <v>1849269</v>
      </c>
      <c r="X394" s="25">
        <v>1.0287658387005398</v>
      </c>
      <c r="Y394" s="25">
        <v>1849269</v>
      </c>
      <c r="Z394" s="25">
        <v>1.0287658387005398</v>
      </c>
      <c r="AA394" s="25">
        <v>1849269</v>
      </c>
      <c r="AB394" s="25">
        <v>1.0287658387005398</v>
      </c>
      <c r="AC394" s="25">
        <v>0</v>
      </c>
      <c r="AD394" s="25">
        <v>0</v>
      </c>
      <c r="AE394" s="25">
        <v>9956797</v>
      </c>
    </row>
    <row r="395" spans="1:31" x14ac:dyDescent="0.2">
      <c r="A395" s="38" t="s">
        <v>603</v>
      </c>
      <c r="B395" s="104" t="s">
        <v>529</v>
      </c>
      <c r="C395" s="25">
        <v>0</v>
      </c>
      <c r="D395" s="25">
        <v>60315903</v>
      </c>
      <c r="E395" s="25">
        <v>0</v>
      </c>
      <c r="F395" s="25">
        <v>132469312</v>
      </c>
      <c r="G395" s="25">
        <v>13029149</v>
      </c>
      <c r="H395" s="25">
        <v>179756066</v>
      </c>
      <c r="I395" s="25">
        <v>179756066</v>
      </c>
      <c r="J395" s="25">
        <v>179756066</v>
      </c>
      <c r="K395" s="25">
        <v>177906797</v>
      </c>
      <c r="L395" s="25">
        <v>177906797</v>
      </c>
      <c r="M395" s="25">
        <v>177906797</v>
      </c>
      <c r="N395" s="25">
        <v>177906797</v>
      </c>
      <c r="O395" s="25">
        <v>177906797</v>
      </c>
      <c r="P395" s="25">
        <v>177906797</v>
      </c>
      <c r="Q395" s="25">
        <v>167950000</v>
      </c>
      <c r="R395" s="25">
        <v>167950000</v>
      </c>
      <c r="S395" s="25">
        <v>0</v>
      </c>
      <c r="T395" s="25">
        <v>0</v>
      </c>
      <c r="U395" s="25">
        <v>0</v>
      </c>
      <c r="V395" s="25">
        <v>0</v>
      </c>
      <c r="W395" s="25">
        <v>1849269</v>
      </c>
      <c r="X395" s="25">
        <v>1.0287658387005398</v>
      </c>
      <c r="Y395" s="25">
        <v>1849269</v>
      </c>
      <c r="Z395" s="25">
        <v>1.0287658387005398</v>
      </c>
      <c r="AA395" s="25">
        <v>1849269</v>
      </c>
      <c r="AB395" s="25">
        <v>1.0287658387005398</v>
      </c>
      <c r="AC395" s="25">
        <v>0</v>
      </c>
      <c r="AD395" s="25">
        <v>0</v>
      </c>
      <c r="AE395" s="25">
        <v>9956797</v>
      </c>
    </row>
    <row r="396" spans="1:31" x14ac:dyDescent="0.2">
      <c r="A396" s="38" t="s">
        <v>604</v>
      </c>
      <c r="B396" s="104" t="s">
        <v>500</v>
      </c>
      <c r="C396" s="25">
        <v>0</v>
      </c>
      <c r="D396" s="25">
        <v>0</v>
      </c>
      <c r="E396" s="25">
        <v>0</v>
      </c>
      <c r="F396" s="25">
        <v>94685312</v>
      </c>
      <c r="G396" s="25">
        <v>2351149</v>
      </c>
      <c r="H396" s="25">
        <v>92334163</v>
      </c>
      <c r="I396" s="25">
        <v>92334163</v>
      </c>
      <c r="J396" s="25">
        <v>92334163</v>
      </c>
      <c r="K396" s="25">
        <v>90490960</v>
      </c>
      <c r="L396" s="25">
        <v>90490960</v>
      </c>
      <c r="M396" s="25">
        <v>90490960</v>
      </c>
      <c r="N396" s="25">
        <v>90490960</v>
      </c>
      <c r="O396" s="25">
        <v>90490960</v>
      </c>
      <c r="P396" s="25">
        <v>90490960</v>
      </c>
      <c r="Q396" s="25">
        <v>80534163</v>
      </c>
      <c r="R396" s="25">
        <v>80534163</v>
      </c>
      <c r="S396" s="25">
        <v>0</v>
      </c>
      <c r="T396" s="25">
        <v>0</v>
      </c>
      <c r="U396" s="25">
        <v>0</v>
      </c>
      <c r="V396" s="25">
        <v>0</v>
      </c>
      <c r="W396" s="25">
        <v>1843203</v>
      </c>
      <c r="X396" s="25">
        <v>1.9962307992113399</v>
      </c>
      <c r="Y396" s="25">
        <v>1843203</v>
      </c>
      <c r="Z396" s="25">
        <v>1.9962307992113399</v>
      </c>
      <c r="AA396" s="25">
        <v>1843203</v>
      </c>
      <c r="AB396" s="25">
        <v>1.9962307992113399</v>
      </c>
      <c r="AC396" s="25">
        <v>0</v>
      </c>
      <c r="AD396" s="25">
        <v>0</v>
      </c>
      <c r="AE396" s="25">
        <v>9956797</v>
      </c>
    </row>
    <row r="397" spans="1:31" ht="25.5" x14ac:dyDescent="0.2">
      <c r="A397" s="38" t="s">
        <v>605</v>
      </c>
      <c r="B397" s="104" t="s">
        <v>606</v>
      </c>
      <c r="C397" s="25">
        <v>0</v>
      </c>
      <c r="D397" s="25">
        <v>0</v>
      </c>
      <c r="E397" s="25">
        <v>0</v>
      </c>
      <c r="F397" s="25">
        <v>94685312</v>
      </c>
      <c r="G397" s="25">
        <v>2351149</v>
      </c>
      <c r="H397" s="25">
        <v>92334163</v>
      </c>
      <c r="I397" s="25">
        <v>92334163</v>
      </c>
      <c r="J397" s="25">
        <v>92334163</v>
      </c>
      <c r="K397" s="25">
        <v>90490960</v>
      </c>
      <c r="L397" s="25">
        <v>90490960</v>
      </c>
      <c r="M397" s="25">
        <v>90490960</v>
      </c>
      <c r="N397" s="25">
        <v>90490960</v>
      </c>
      <c r="O397" s="25">
        <v>90490960</v>
      </c>
      <c r="P397" s="25">
        <v>90490960</v>
      </c>
      <c r="Q397" s="25">
        <v>80534163</v>
      </c>
      <c r="R397" s="25">
        <v>80534163</v>
      </c>
      <c r="S397" s="25">
        <v>0</v>
      </c>
      <c r="T397" s="25">
        <v>0</v>
      </c>
      <c r="U397" s="25">
        <v>0</v>
      </c>
      <c r="V397" s="25">
        <v>0</v>
      </c>
      <c r="W397" s="25">
        <v>1843203</v>
      </c>
      <c r="X397" s="25">
        <v>1.9962307992113399</v>
      </c>
      <c r="Y397" s="25">
        <v>1843203</v>
      </c>
      <c r="Z397" s="25">
        <v>1.9962307992113399</v>
      </c>
      <c r="AA397" s="25">
        <v>1843203</v>
      </c>
      <c r="AB397" s="25">
        <v>1.9962307992113399</v>
      </c>
      <c r="AC397" s="25">
        <v>0</v>
      </c>
      <c r="AD397" s="25">
        <v>0</v>
      </c>
      <c r="AE397" s="25">
        <v>9956797</v>
      </c>
    </row>
    <row r="398" spans="1:31" x14ac:dyDescent="0.2">
      <c r="A398" s="38" t="s">
        <v>607</v>
      </c>
      <c r="B398" s="104" t="s">
        <v>76</v>
      </c>
      <c r="C398" s="25">
        <v>0</v>
      </c>
      <c r="D398" s="25">
        <v>0</v>
      </c>
      <c r="E398" s="25">
        <v>0</v>
      </c>
      <c r="F398" s="25">
        <v>27106000</v>
      </c>
      <c r="G398" s="25">
        <v>0</v>
      </c>
      <c r="H398" s="25">
        <v>27106000</v>
      </c>
      <c r="I398" s="25">
        <v>27106000</v>
      </c>
      <c r="J398" s="25">
        <v>27106000</v>
      </c>
      <c r="K398" s="25">
        <v>27099934</v>
      </c>
      <c r="L398" s="25">
        <v>27099934</v>
      </c>
      <c r="M398" s="25">
        <v>27099934</v>
      </c>
      <c r="N398" s="25">
        <v>27099934</v>
      </c>
      <c r="O398" s="25">
        <v>27099934</v>
      </c>
      <c r="P398" s="25">
        <v>27099934</v>
      </c>
      <c r="Q398" s="25">
        <v>27099934</v>
      </c>
      <c r="R398" s="25">
        <v>27099934</v>
      </c>
      <c r="S398" s="25">
        <v>0</v>
      </c>
      <c r="T398" s="25">
        <v>0</v>
      </c>
      <c r="U398" s="25">
        <v>0</v>
      </c>
      <c r="V398" s="25">
        <v>0</v>
      </c>
      <c r="W398" s="25">
        <v>6066</v>
      </c>
      <c r="X398" s="25">
        <v>2.23788091197521E-2</v>
      </c>
      <c r="Y398" s="25">
        <v>6066</v>
      </c>
      <c r="Z398" s="25">
        <v>2.23788091197521E-2</v>
      </c>
      <c r="AA398" s="25">
        <v>6066</v>
      </c>
      <c r="AB398" s="25">
        <v>2.23788091197521E-2</v>
      </c>
      <c r="AC398" s="25">
        <v>0</v>
      </c>
      <c r="AD398" s="25">
        <v>0</v>
      </c>
      <c r="AE398" s="25">
        <v>0</v>
      </c>
    </row>
    <row r="399" spans="1:31" ht="25.5" x14ac:dyDescent="0.2">
      <c r="A399" s="38" t="s">
        <v>608</v>
      </c>
      <c r="B399" s="104" t="s">
        <v>606</v>
      </c>
      <c r="C399" s="25">
        <v>0</v>
      </c>
      <c r="D399" s="25">
        <v>0</v>
      </c>
      <c r="E399" s="25">
        <v>0</v>
      </c>
      <c r="F399" s="25">
        <v>27106000</v>
      </c>
      <c r="G399" s="25">
        <v>0</v>
      </c>
      <c r="H399" s="25">
        <v>27106000</v>
      </c>
      <c r="I399" s="25">
        <v>27106000</v>
      </c>
      <c r="J399" s="25">
        <v>27106000</v>
      </c>
      <c r="K399" s="25">
        <v>27099934</v>
      </c>
      <c r="L399" s="25">
        <v>27099934</v>
      </c>
      <c r="M399" s="25">
        <v>27099934</v>
      </c>
      <c r="N399" s="25">
        <v>27099934</v>
      </c>
      <c r="O399" s="25">
        <v>27099934</v>
      </c>
      <c r="P399" s="25">
        <v>27099934</v>
      </c>
      <c r="Q399" s="25">
        <v>27099934</v>
      </c>
      <c r="R399" s="25">
        <v>27099934</v>
      </c>
      <c r="S399" s="25">
        <v>0</v>
      </c>
      <c r="T399" s="25">
        <v>0</v>
      </c>
      <c r="U399" s="25">
        <v>0</v>
      </c>
      <c r="V399" s="25">
        <v>0</v>
      </c>
      <c r="W399" s="25">
        <v>6066</v>
      </c>
      <c r="X399" s="25">
        <v>2.23788091197521E-2</v>
      </c>
      <c r="Y399" s="25">
        <v>6066</v>
      </c>
      <c r="Z399" s="25">
        <v>2.23788091197521E-2</v>
      </c>
      <c r="AA399" s="25">
        <v>6066</v>
      </c>
      <c r="AB399" s="25">
        <v>2.23788091197521E-2</v>
      </c>
      <c r="AC399" s="25">
        <v>0</v>
      </c>
      <c r="AD399" s="25">
        <v>0</v>
      </c>
      <c r="AE399" s="25">
        <v>0</v>
      </c>
    </row>
    <row r="400" spans="1:31" x14ac:dyDescent="0.2">
      <c r="A400" s="38" t="s">
        <v>609</v>
      </c>
      <c r="B400" s="104" t="s">
        <v>517</v>
      </c>
      <c r="C400" s="25">
        <v>0</v>
      </c>
      <c r="D400" s="25">
        <v>0</v>
      </c>
      <c r="E400" s="25">
        <v>0</v>
      </c>
      <c r="F400" s="25">
        <v>10678000</v>
      </c>
      <c r="G400" s="25">
        <v>10678000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25">
        <v>0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</row>
    <row r="401" spans="1:31" ht="25.5" x14ac:dyDescent="0.2">
      <c r="A401" s="38" t="s">
        <v>610</v>
      </c>
      <c r="B401" s="104" t="s">
        <v>611</v>
      </c>
      <c r="C401" s="25">
        <v>0</v>
      </c>
      <c r="D401" s="25">
        <v>0</v>
      </c>
      <c r="E401" s="25">
        <v>0</v>
      </c>
      <c r="F401" s="25">
        <v>10678000</v>
      </c>
      <c r="G401" s="25">
        <v>10678000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25">
        <v>0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</row>
    <row r="402" spans="1:31" x14ac:dyDescent="0.2">
      <c r="A402" s="38" t="s">
        <v>612</v>
      </c>
      <c r="B402" s="104" t="s">
        <v>599</v>
      </c>
      <c r="C402" s="25">
        <v>0</v>
      </c>
      <c r="D402" s="25">
        <v>60315903</v>
      </c>
      <c r="E402" s="25">
        <v>0</v>
      </c>
      <c r="F402" s="25">
        <v>0</v>
      </c>
      <c r="G402" s="25">
        <v>0</v>
      </c>
      <c r="H402" s="25">
        <v>60315903</v>
      </c>
      <c r="I402" s="25">
        <v>60315903</v>
      </c>
      <c r="J402" s="25">
        <v>60315903</v>
      </c>
      <c r="K402" s="25">
        <v>60315903</v>
      </c>
      <c r="L402" s="25">
        <v>60315903</v>
      </c>
      <c r="M402" s="25">
        <v>60315903</v>
      </c>
      <c r="N402" s="25">
        <v>60315903</v>
      </c>
      <c r="O402" s="25">
        <v>60315903</v>
      </c>
      <c r="P402" s="25">
        <v>60315903</v>
      </c>
      <c r="Q402" s="25">
        <v>60315903</v>
      </c>
      <c r="R402" s="25">
        <v>60315903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</row>
    <row r="403" spans="1:31" ht="25.5" x14ac:dyDescent="0.2">
      <c r="A403" s="38" t="s">
        <v>613</v>
      </c>
      <c r="B403" s="104" t="s">
        <v>606</v>
      </c>
      <c r="C403" s="25">
        <v>0</v>
      </c>
      <c r="D403" s="25">
        <v>60315903</v>
      </c>
      <c r="E403" s="25">
        <v>0</v>
      </c>
      <c r="F403" s="25">
        <v>0</v>
      </c>
      <c r="G403" s="25">
        <v>0</v>
      </c>
      <c r="H403" s="25">
        <v>60315903</v>
      </c>
      <c r="I403" s="25">
        <v>60315903</v>
      </c>
      <c r="J403" s="25">
        <v>60315903</v>
      </c>
      <c r="K403" s="25">
        <v>60315903</v>
      </c>
      <c r="L403" s="25">
        <v>60315903</v>
      </c>
      <c r="M403" s="25">
        <v>60315903</v>
      </c>
      <c r="N403" s="25">
        <v>60315903</v>
      </c>
      <c r="O403" s="25">
        <v>60315903</v>
      </c>
      <c r="P403" s="25">
        <v>60315903</v>
      </c>
      <c r="Q403" s="25">
        <v>60315903</v>
      </c>
      <c r="R403" s="25">
        <v>60315903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</row>
    <row r="404" spans="1:31" x14ac:dyDescent="0.2">
      <c r="A404" s="38" t="s">
        <v>614</v>
      </c>
      <c r="B404" s="104" t="s">
        <v>615</v>
      </c>
      <c r="C404" s="25">
        <v>3113191183</v>
      </c>
      <c r="D404" s="25">
        <v>694190945</v>
      </c>
      <c r="E404" s="25">
        <v>136646344.69</v>
      </c>
      <c r="F404" s="25">
        <v>2519482811.3000002</v>
      </c>
      <c r="G404" s="25">
        <v>2519482811.3000002</v>
      </c>
      <c r="H404" s="25">
        <v>3670735783.3099999</v>
      </c>
      <c r="I404" s="25">
        <v>3670735783.3099999</v>
      </c>
      <c r="J404" s="25">
        <v>3670735783.3099999</v>
      </c>
      <c r="K404" s="25">
        <v>2199035829</v>
      </c>
      <c r="L404" s="25">
        <v>2199035829</v>
      </c>
      <c r="M404" s="25">
        <v>2199035829</v>
      </c>
      <c r="N404" s="25">
        <v>2199035829</v>
      </c>
      <c r="O404" s="25">
        <v>2175035829</v>
      </c>
      <c r="P404" s="25">
        <v>2175035829</v>
      </c>
      <c r="Q404" s="25">
        <v>2123361655</v>
      </c>
      <c r="R404" s="25">
        <v>2123361655</v>
      </c>
      <c r="S404" s="25">
        <v>0</v>
      </c>
      <c r="T404" s="25">
        <v>0</v>
      </c>
      <c r="U404" s="25">
        <v>0</v>
      </c>
      <c r="V404" s="25">
        <v>0</v>
      </c>
      <c r="W404" s="25">
        <v>1471699954.3099999</v>
      </c>
      <c r="X404" s="25">
        <v>40.092778156398097</v>
      </c>
      <c r="Y404" s="25">
        <v>1471699954.3099999</v>
      </c>
      <c r="Z404" s="25">
        <v>40.092778156398097</v>
      </c>
      <c r="AA404" s="25">
        <v>1495699954.3099999</v>
      </c>
      <c r="AB404" s="25">
        <v>40.746598028400904</v>
      </c>
      <c r="AC404" s="25">
        <v>0</v>
      </c>
      <c r="AD404" s="25">
        <v>24000000</v>
      </c>
      <c r="AE404" s="25">
        <v>51674174</v>
      </c>
    </row>
    <row r="405" spans="1:31" x14ac:dyDescent="0.2">
      <c r="A405" s="38" t="s">
        <v>616</v>
      </c>
      <c r="B405" s="104" t="s">
        <v>617</v>
      </c>
      <c r="C405" s="25">
        <v>3113191183</v>
      </c>
      <c r="D405" s="25">
        <v>694190945</v>
      </c>
      <c r="E405" s="25">
        <v>136646344.69</v>
      </c>
      <c r="F405" s="25">
        <v>2519482811.3000002</v>
      </c>
      <c r="G405" s="25">
        <v>2519482811.3000002</v>
      </c>
      <c r="H405" s="25">
        <v>3670735783.3099999</v>
      </c>
      <c r="I405" s="25">
        <v>3670735783.3099999</v>
      </c>
      <c r="J405" s="25">
        <v>3670735783.3099999</v>
      </c>
      <c r="K405" s="25">
        <v>2199035829</v>
      </c>
      <c r="L405" s="25">
        <v>2199035829</v>
      </c>
      <c r="M405" s="25">
        <v>2199035829</v>
      </c>
      <c r="N405" s="25">
        <v>2199035829</v>
      </c>
      <c r="O405" s="25">
        <v>2175035829</v>
      </c>
      <c r="P405" s="25">
        <v>2175035829</v>
      </c>
      <c r="Q405" s="25">
        <v>2123361655</v>
      </c>
      <c r="R405" s="25">
        <v>2123361655</v>
      </c>
      <c r="S405" s="25">
        <v>0</v>
      </c>
      <c r="T405" s="25">
        <v>0</v>
      </c>
      <c r="U405" s="25">
        <v>0</v>
      </c>
      <c r="V405" s="25">
        <v>0</v>
      </c>
      <c r="W405" s="25">
        <v>1471699954.3099999</v>
      </c>
      <c r="X405" s="25">
        <v>40.092778156398097</v>
      </c>
      <c r="Y405" s="25">
        <v>1471699954.3099999</v>
      </c>
      <c r="Z405" s="25">
        <v>40.092778156398097</v>
      </c>
      <c r="AA405" s="25">
        <v>1495699954.3099999</v>
      </c>
      <c r="AB405" s="25">
        <v>40.746598028400904</v>
      </c>
      <c r="AC405" s="25">
        <v>0</v>
      </c>
      <c r="AD405" s="25">
        <v>24000000</v>
      </c>
      <c r="AE405" s="25">
        <v>51674174</v>
      </c>
    </row>
    <row r="406" spans="1:31" x14ac:dyDescent="0.2">
      <c r="A406" s="38" t="s">
        <v>618</v>
      </c>
      <c r="B406" s="104" t="s">
        <v>488</v>
      </c>
      <c r="C406" s="25">
        <v>3113191183</v>
      </c>
      <c r="D406" s="25">
        <v>694190945</v>
      </c>
      <c r="E406" s="25">
        <v>136646344.69</v>
      </c>
      <c r="F406" s="25">
        <v>2519482811.3000002</v>
      </c>
      <c r="G406" s="25">
        <v>2519482811.3000002</v>
      </c>
      <c r="H406" s="25">
        <v>3670735783.3099999</v>
      </c>
      <c r="I406" s="25">
        <v>3670735783.3099999</v>
      </c>
      <c r="J406" s="25">
        <v>3670735783.3099999</v>
      </c>
      <c r="K406" s="25">
        <v>2199035829</v>
      </c>
      <c r="L406" s="25">
        <v>2199035829</v>
      </c>
      <c r="M406" s="25">
        <v>2199035829</v>
      </c>
      <c r="N406" s="25">
        <v>2199035829</v>
      </c>
      <c r="O406" s="25">
        <v>2175035829</v>
      </c>
      <c r="P406" s="25">
        <v>2175035829</v>
      </c>
      <c r="Q406" s="25">
        <v>2123361655</v>
      </c>
      <c r="R406" s="25">
        <v>2123361655</v>
      </c>
      <c r="S406" s="25">
        <v>0</v>
      </c>
      <c r="T406" s="25">
        <v>0</v>
      </c>
      <c r="U406" s="25">
        <v>0</v>
      </c>
      <c r="V406" s="25">
        <v>0</v>
      </c>
      <c r="W406" s="25">
        <v>1471699954.3099999</v>
      </c>
      <c r="X406" s="25">
        <v>40.092778156398097</v>
      </c>
      <c r="Y406" s="25">
        <v>1471699954.3099999</v>
      </c>
      <c r="Z406" s="25">
        <v>40.092778156398097</v>
      </c>
      <c r="AA406" s="25">
        <v>1495699954.3099999</v>
      </c>
      <c r="AB406" s="25">
        <v>40.746598028400904</v>
      </c>
      <c r="AC406" s="25">
        <v>0</v>
      </c>
      <c r="AD406" s="25">
        <v>24000000</v>
      </c>
      <c r="AE406" s="25">
        <v>51674174</v>
      </c>
    </row>
    <row r="407" spans="1:31" x14ac:dyDescent="0.2">
      <c r="A407" s="38" t="s">
        <v>619</v>
      </c>
      <c r="B407" s="104" t="s">
        <v>490</v>
      </c>
      <c r="C407" s="25">
        <v>1271598183</v>
      </c>
      <c r="D407" s="25">
        <v>0</v>
      </c>
      <c r="E407" s="25">
        <v>220000</v>
      </c>
      <c r="F407" s="25">
        <v>39000000</v>
      </c>
      <c r="G407" s="25">
        <v>525340634.30000001</v>
      </c>
      <c r="H407" s="25">
        <v>785037548.70000005</v>
      </c>
      <c r="I407" s="25">
        <v>785037548.70000005</v>
      </c>
      <c r="J407" s="25">
        <v>785037548.70000005</v>
      </c>
      <c r="K407" s="25">
        <v>755935186</v>
      </c>
      <c r="L407" s="25">
        <v>755935186</v>
      </c>
      <c r="M407" s="25">
        <v>755935186</v>
      </c>
      <c r="N407" s="25">
        <v>755935186</v>
      </c>
      <c r="O407" s="25">
        <v>755935186</v>
      </c>
      <c r="P407" s="25">
        <v>755935186</v>
      </c>
      <c r="Q407" s="25">
        <v>726705186</v>
      </c>
      <c r="R407" s="25">
        <v>726705186</v>
      </c>
      <c r="S407" s="25">
        <v>0</v>
      </c>
      <c r="T407" s="25">
        <v>0</v>
      </c>
      <c r="U407" s="25">
        <v>0</v>
      </c>
      <c r="V407" s="25">
        <v>0</v>
      </c>
      <c r="W407" s="25">
        <v>29102362.699999999</v>
      </c>
      <c r="X407" s="25">
        <v>3.7071300281359401</v>
      </c>
      <c r="Y407" s="25">
        <v>29102362.699999999</v>
      </c>
      <c r="Z407" s="25">
        <v>3.7071300281359401</v>
      </c>
      <c r="AA407" s="25">
        <v>29102362.699999999</v>
      </c>
      <c r="AB407" s="25">
        <v>3.7071300281359401</v>
      </c>
      <c r="AC407" s="25">
        <v>0</v>
      </c>
      <c r="AD407" s="25">
        <v>0</v>
      </c>
      <c r="AE407" s="25">
        <v>29230000</v>
      </c>
    </row>
    <row r="408" spans="1:31" x14ac:dyDescent="0.2">
      <c r="A408" s="38" t="s">
        <v>620</v>
      </c>
      <c r="B408" s="104" t="s">
        <v>492</v>
      </c>
      <c r="C408" s="25">
        <v>1271598183</v>
      </c>
      <c r="D408" s="25">
        <v>0</v>
      </c>
      <c r="E408" s="25">
        <v>220000</v>
      </c>
      <c r="F408" s="25">
        <v>39000000</v>
      </c>
      <c r="G408" s="25">
        <v>525340634.30000001</v>
      </c>
      <c r="H408" s="25">
        <v>785037548.70000005</v>
      </c>
      <c r="I408" s="25">
        <v>785037548.70000005</v>
      </c>
      <c r="J408" s="25">
        <v>785037548.70000005</v>
      </c>
      <c r="K408" s="25">
        <v>755935186</v>
      </c>
      <c r="L408" s="25">
        <v>755935186</v>
      </c>
      <c r="M408" s="25">
        <v>755935186</v>
      </c>
      <c r="N408" s="25">
        <v>755935186</v>
      </c>
      <c r="O408" s="25">
        <v>755935186</v>
      </c>
      <c r="P408" s="25">
        <v>755935186</v>
      </c>
      <c r="Q408" s="25">
        <v>726705186</v>
      </c>
      <c r="R408" s="25">
        <v>726705186</v>
      </c>
      <c r="S408" s="25">
        <v>0</v>
      </c>
      <c r="T408" s="25">
        <v>0</v>
      </c>
      <c r="U408" s="25">
        <v>0</v>
      </c>
      <c r="V408" s="25">
        <v>0</v>
      </c>
      <c r="W408" s="25">
        <v>29102362.699999999</v>
      </c>
      <c r="X408" s="25">
        <v>3.7071300281359401</v>
      </c>
      <c r="Y408" s="25">
        <v>29102362.699999999</v>
      </c>
      <c r="Z408" s="25">
        <v>3.7071300281359401</v>
      </c>
      <c r="AA408" s="25">
        <v>29102362.699999999</v>
      </c>
      <c r="AB408" s="25">
        <v>3.7071300281359401</v>
      </c>
      <c r="AC408" s="25">
        <v>0</v>
      </c>
      <c r="AD408" s="25">
        <v>0</v>
      </c>
      <c r="AE408" s="25">
        <v>29230000</v>
      </c>
    </row>
    <row r="409" spans="1:31" x14ac:dyDescent="0.2">
      <c r="A409" s="38" t="s">
        <v>621</v>
      </c>
      <c r="B409" s="104" t="s">
        <v>622</v>
      </c>
      <c r="C409" s="25">
        <v>1271598183</v>
      </c>
      <c r="D409" s="25">
        <v>0</v>
      </c>
      <c r="E409" s="25">
        <v>220000</v>
      </c>
      <c r="F409" s="25">
        <v>39000000</v>
      </c>
      <c r="G409" s="25">
        <v>525340634.30000001</v>
      </c>
      <c r="H409" s="25">
        <v>785037548.70000005</v>
      </c>
      <c r="I409" s="25">
        <v>785037548.70000005</v>
      </c>
      <c r="J409" s="25">
        <v>785037548.70000005</v>
      </c>
      <c r="K409" s="25">
        <v>755935186</v>
      </c>
      <c r="L409" s="25">
        <v>755935186</v>
      </c>
      <c r="M409" s="25">
        <v>755935186</v>
      </c>
      <c r="N409" s="25">
        <v>755935186</v>
      </c>
      <c r="O409" s="25">
        <v>755935186</v>
      </c>
      <c r="P409" s="25">
        <v>755935186</v>
      </c>
      <c r="Q409" s="25">
        <v>726705186</v>
      </c>
      <c r="R409" s="25">
        <v>726705186</v>
      </c>
      <c r="S409" s="25">
        <v>0</v>
      </c>
      <c r="T409" s="25">
        <v>0</v>
      </c>
      <c r="U409" s="25">
        <v>0</v>
      </c>
      <c r="V409" s="25">
        <v>0</v>
      </c>
      <c r="W409" s="25">
        <v>29102362.699999999</v>
      </c>
      <c r="X409" s="25">
        <v>3.7071300281359401</v>
      </c>
      <c r="Y409" s="25">
        <v>29102362.699999999</v>
      </c>
      <c r="Z409" s="25">
        <v>3.7071300281359401</v>
      </c>
      <c r="AA409" s="25">
        <v>29102362.699999999</v>
      </c>
      <c r="AB409" s="25">
        <v>3.7071300281359401</v>
      </c>
      <c r="AC409" s="25">
        <v>0</v>
      </c>
      <c r="AD409" s="25">
        <v>0</v>
      </c>
      <c r="AE409" s="25">
        <v>29230000</v>
      </c>
    </row>
    <row r="410" spans="1:31" x14ac:dyDescent="0.2">
      <c r="A410" s="38" t="s">
        <v>623</v>
      </c>
      <c r="B410" s="104" t="s">
        <v>624</v>
      </c>
      <c r="C410" s="25">
        <v>1271598183</v>
      </c>
      <c r="D410" s="25">
        <v>0</v>
      </c>
      <c r="E410" s="25">
        <v>220000</v>
      </c>
      <c r="F410" s="25">
        <v>39000000</v>
      </c>
      <c r="G410" s="25">
        <v>525340634.30000001</v>
      </c>
      <c r="H410" s="25">
        <v>785037548.70000005</v>
      </c>
      <c r="I410" s="25">
        <v>785037548.70000005</v>
      </c>
      <c r="J410" s="25">
        <v>785037548.70000005</v>
      </c>
      <c r="K410" s="25">
        <v>755935186</v>
      </c>
      <c r="L410" s="25">
        <v>755935186</v>
      </c>
      <c r="M410" s="25">
        <v>755935186</v>
      </c>
      <c r="N410" s="25">
        <v>755935186</v>
      </c>
      <c r="O410" s="25">
        <v>755935186</v>
      </c>
      <c r="P410" s="25">
        <v>755935186</v>
      </c>
      <c r="Q410" s="25">
        <v>726705186</v>
      </c>
      <c r="R410" s="25">
        <v>726705186</v>
      </c>
      <c r="S410" s="25">
        <v>0</v>
      </c>
      <c r="T410" s="25">
        <v>0</v>
      </c>
      <c r="U410" s="25">
        <v>0</v>
      </c>
      <c r="V410" s="25">
        <v>0</v>
      </c>
      <c r="W410" s="25">
        <v>29102362.699999999</v>
      </c>
      <c r="X410" s="25">
        <v>3.7071300281359401</v>
      </c>
      <c r="Y410" s="25">
        <v>29102362.699999999</v>
      </c>
      <c r="Z410" s="25">
        <v>3.7071300281359401</v>
      </c>
      <c r="AA410" s="25">
        <v>29102362.699999999</v>
      </c>
      <c r="AB410" s="25">
        <v>3.7071300281359401</v>
      </c>
      <c r="AC410" s="25">
        <v>0</v>
      </c>
      <c r="AD410" s="25">
        <v>0</v>
      </c>
      <c r="AE410" s="25">
        <v>29230000</v>
      </c>
    </row>
    <row r="411" spans="1:31" ht="25.5" x14ac:dyDescent="0.2">
      <c r="A411" s="38" t="s">
        <v>625</v>
      </c>
      <c r="B411" s="104" t="s">
        <v>626</v>
      </c>
      <c r="C411" s="25">
        <v>307500000</v>
      </c>
      <c r="D411" s="25">
        <v>0</v>
      </c>
      <c r="E411" s="25">
        <v>220000</v>
      </c>
      <c r="F411" s="25">
        <v>0</v>
      </c>
      <c r="G411" s="25">
        <v>63907389.299999997</v>
      </c>
      <c r="H411" s="25">
        <v>243372610.69999999</v>
      </c>
      <c r="I411" s="25">
        <v>243372610.69999999</v>
      </c>
      <c r="J411" s="25">
        <v>243372610.69999999</v>
      </c>
      <c r="K411" s="25">
        <v>243372610</v>
      </c>
      <c r="L411" s="25">
        <v>243372610</v>
      </c>
      <c r="M411" s="25">
        <v>243372610</v>
      </c>
      <c r="N411" s="25">
        <v>243372610</v>
      </c>
      <c r="O411" s="25">
        <v>243372610</v>
      </c>
      <c r="P411" s="25">
        <v>243372610</v>
      </c>
      <c r="Q411" s="25">
        <v>243372610</v>
      </c>
      <c r="R411" s="25">
        <v>243372610</v>
      </c>
      <c r="S411" s="25">
        <v>0</v>
      </c>
      <c r="T411" s="25">
        <v>0</v>
      </c>
      <c r="U411" s="25">
        <v>0</v>
      </c>
      <c r="V411" s="25">
        <v>0</v>
      </c>
      <c r="W411" s="25">
        <v>0.70000000000000007</v>
      </c>
      <c r="X411" s="25">
        <v>2.8762480625351701E-7</v>
      </c>
      <c r="Y411" s="25">
        <v>0.70000000000000007</v>
      </c>
      <c r="Z411" s="25">
        <v>2.8762480625351701E-7</v>
      </c>
      <c r="AA411" s="25">
        <v>0.70000000000000007</v>
      </c>
      <c r="AB411" s="25">
        <v>2.8762480625351701E-7</v>
      </c>
      <c r="AC411" s="25">
        <v>0</v>
      </c>
      <c r="AD411" s="25">
        <v>0</v>
      </c>
      <c r="AE411" s="25">
        <v>0</v>
      </c>
    </row>
    <row r="412" spans="1:31" x14ac:dyDescent="0.2">
      <c r="A412" s="38" t="s">
        <v>627</v>
      </c>
      <c r="B412" s="104" t="s">
        <v>500</v>
      </c>
      <c r="C412" s="25">
        <v>257500000</v>
      </c>
      <c r="D412" s="25">
        <v>0</v>
      </c>
      <c r="E412" s="25">
        <v>220000</v>
      </c>
      <c r="F412" s="25">
        <v>0</v>
      </c>
      <c r="G412" s="25">
        <v>13907389.300000001</v>
      </c>
      <c r="H412" s="25">
        <v>243372610.69999999</v>
      </c>
      <c r="I412" s="25">
        <v>243372610.69999999</v>
      </c>
      <c r="J412" s="25">
        <v>243372610.69999999</v>
      </c>
      <c r="K412" s="25">
        <v>243372610</v>
      </c>
      <c r="L412" s="25">
        <v>243372610</v>
      </c>
      <c r="M412" s="25">
        <v>243372610</v>
      </c>
      <c r="N412" s="25">
        <v>243372610</v>
      </c>
      <c r="O412" s="25">
        <v>243372610</v>
      </c>
      <c r="P412" s="25">
        <v>243372610</v>
      </c>
      <c r="Q412" s="25">
        <v>243372610</v>
      </c>
      <c r="R412" s="25">
        <v>243372610</v>
      </c>
      <c r="S412" s="25">
        <v>0</v>
      </c>
      <c r="T412" s="25">
        <v>0</v>
      </c>
      <c r="U412" s="25">
        <v>0</v>
      </c>
      <c r="V412" s="25">
        <v>0</v>
      </c>
      <c r="W412" s="25">
        <v>0.70000000000000007</v>
      </c>
      <c r="X412" s="25">
        <v>2.8762480625351701E-7</v>
      </c>
      <c r="Y412" s="25">
        <v>0.70000000000000007</v>
      </c>
      <c r="Z412" s="25">
        <v>2.8762480625351701E-7</v>
      </c>
      <c r="AA412" s="25">
        <v>0.70000000000000007</v>
      </c>
      <c r="AB412" s="25">
        <v>2.8762480625351701E-7</v>
      </c>
      <c r="AC412" s="25">
        <v>0</v>
      </c>
      <c r="AD412" s="25">
        <v>0</v>
      </c>
      <c r="AE412" s="25">
        <v>0</v>
      </c>
    </row>
    <row r="413" spans="1:31" ht="25.5" x14ac:dyDescent="0.2">
      <c r="A413" s="38" t="s">
        <v>628</v>
      </c>
      <c r="B413" s="104" t="s">
        <v>629</v>
      </c>
      <c r="C413" s="25">
        <v>245000000</v>
      </c>
      <c r="D413" s="25">
        <v>0</v>
      </c>
      <c r="E413" s="25">
        <v>220000</v>
      </c>
      <c r="F413" s="25">
        <v>0</v>
      </c>
      <c r="G413" s="25">
        <v>13907389.300000001</v>
      </c>
      <c r="H413" s="25">
        <v>230872610.69999999</v>
      </c>
      <c r="I413" s="25">
        <v>230872610.69999999</v>
      </c>
      <c r="J413" s="25">
        <v>230872610.69999999</v>
      </c>
      <c r="K413" s="25">
        <v>230872610</v>
      </c>
      <c r="L413" s="25">
        <v>230872610</v>
      </c>
      <c r="M413" s="25">
        <v>230872610</v>
      </c>
      <c r="N413" s="25">
        <v>230872610</v>
      </c>
      <c r="O413" s="25">
        <v>230872610</v>
      </c>
      <c r="P413" s="25">
        <v>230872610</v>
      </c>
      <c r="Q413" s="25">
        <v>230872610</v>
      </c>
      <c r="R413" s="25">
        <v>230872610</v>
      </c>
      <c r="S413" s="25">
        <v>0</v>
      </c>
      <c r="T413" s="25">
        <v>0</v>
      </c>
      <c r="U413" s="25">
        <v>0</v>
      </c>
      <c r="V413" s="25">
        <v>0</v>
      </c>
      <c r="W413" s="25">
        <v>0.70000000000000007</v>
      </c>
      <c r="X413" s="25">
        <v>3.0319750700510398E-7</v>
      </c>
      <c r="Y413" s="25">
        <v>0.70000000000000007</v>
      </c>
      <c r="Z413" s="25">
        <v>3.0319750700510398E-7</v>
      </c>
      <c r="AA413" s="25">
        <v>0.70000000000000007</v>
      </c>
      <c r="AB413" s="25">
        <v>3.0319750700510398E-7</v>
      </c>
      <c r="AC413" s="25">
        <v>0</v>
      </c>
      <c r="AD413" s="25">
        <v>0</v>
      </c>
      <c r="AE413" s="25">
        <v>0</v>
      </c>
    </row>
    <row r="414" spans="1:31" ht="25.5" x14ac:dyDescent="0.2">
      <c r="A414" s="38" t="s">
        <v>630</v>
      </c>
      <c r="B414" s="104" t="s">
        <v>631</v>
      </c>
      <c r="C414" s="25">
        <v>12500000</v>
      </c>
      <c r="D414" s="25">
        <v>0</v>
      </c>
      <c r="E414" s="25">
        <v>0</v>
      </c>
      <c r="F414" s="25">
        <v>0</v>
      </c>
      <c r="G414" s="25">
        <v>0</v>
      </c>
      <c r="H414" s="25">
        <v>12500000</v>
      </c>
      <c r="I414" s="25">
        <v>12500000</v>
      </c>
      <c r="J414" s="25">
        <v>12500000</v>
      </c>
      <c r="K414" s="25">
        <v>12500000</v>
      </c>
      <c r="L414" s="25">
        <v>12500000</v>
      </c>
      <c r="M414" s="25">
        <v>12500000</v>
      </c>
      <c r="N414" s="25">
        <v>12500000</v>
      </c>
      <c r="O414" s="25">
        <v>12500000</v>
      </c>
      <c r="P414" s="25">
        <v>12500000</v>
      </c>
      <c r="Q414" s="25">
        <v>12500000</v>
      </c>
      <c r="R414" s="25">
        <v>12500000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25">
        <v>0</v>
      </c>
      <c r="AA414" s="25">
        <v>0</v>
      </c>
      <c r="AB414" s="25">
        <v>0</v>
      </c>
      <c r="AC414" s="25">
        <v>0</v>
      </c>
      <c r="AD414" s="25">
        <v>0</v>
      </c>
      <c r="AE414" s="25">
        <v>0</v>
      </c>
    </row>
    <row r="415" spans="1:31" x14ac:dyDescent="0.2">
      <c r="A415" s="38" t="s">
        <v>632</v>
      </c>
      <c r="B415" s="104" t="s">
        <v>517</v>
      </c>
      <c r="C415" s="25">
        <v>50000000</v>
      </c>
      <c r="D415" s="25">
        <v>0</v>
      </c>
      <c r="E415" s="25">
        <v>0</v>
      </c>
      <c r="F415" s="25">
        <v>0</v>
      </c>
      <c r="G415" s="25">
        <v>50000000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</row>
    <row r="416" spans="1:31" ht="25.5" x14ac:dyDescent="0.2">
      <c r="A416" s="38" t="s">
        <v>633</v>
      </c>
      <c r="B416" s="104" t="s">
        <v>629</v>
      </c>
      <c r="C416" s="25">
        <v>50000000</v>
      </c>
      <c r="D416" s="25">
        <v>0</v>
      </c>
      <c r="E416" s="25">
        <v>0</v>
      </c>
      <c r="F416" s="25">
        <v>0</v>
      </c>
      <c r="G416" s="25">
        <v>50000000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</row>
    <row r="417" spans="1:31" x14ac:dyDescent="0.2">
      <c r="A417" s="38" t="s">
        <v>634</v>
      </c>
      <c r="B417" s="104" t="s">
        <v>635</v>
      </c>
      <c r="C417" s="25">
        <v>44500000</v>
      </c>
      <c r="D417" s="25">
        <v>0</v>
      </c>
      <c r="E417" s="25">
        <v>0</v>
      </c>
      <c r="F417" s="25">
        <v>0</v>
      </c>
      <c r="G417" s="25">
        <v>31275000</v>
      </c>
      <c r="H417" s="25">
        <v>13225000</v>
      </c>
      <c r="I417" s="25">
        <v>13225000</v>
      </c>
      <c r="J417" s="25">
        <v>13225000</v>
      </c>
      <c r="K417" s="25">
        <v>12625000</v>
      </c>
      <c r="L417" s="25">
        <v>12625000</v>
      </c>
      <c r="M417" s="25">
        <v>12625000</v>
      </c>
      <c r="N417" s="25">
        <v>12625000</v>
      </c>
      <c r="O417" s="25">
        <v>12625000</v>
      </c>
      <c r="P417" s="25">
        <v>12625000</v>
      </c>
      <c r="Q417" s="25">
        <v>12625000</v>
      </c>
      <c r="R417" s="25">
        <v>12625000</v>
      </c>
      <c r="S417" s="25">
        <v>0</v>
      </c>
      <c r="T417" s="25">
        <v>0</v>
      </c>
      <c r="U417" s="25">
        <v>0</v>
      </c>
      <c r="V417" s="25">
        <v>0</v>
      </c>
      <c r="W417" s="25">
        <v>600000</v>
      </c>
      <c r="X417" s="25">
        <v>4.5368620037807199</v>
      </c>
      <c r="Y417" s="25">
        <v>600000</v>
      </c>
      <c r="Z417" s="25">
        <v>4.5368620037807199</v>
      </c>
      <c r="AA417" s="25">
        <v>600000</v>
      </c>
      <c r="AB417" s="25">
        <v>4.5368620037807199</v>
      </c>
      <c r="AC417" s="25">
        <v>0</v>
      </c>
      <c r="AD417" s="25">
        <v>0</v>
      </c>
      <c r="AE417" s="25">
        <v>0</v>
      </c>
    </row>
    <row r="418" spans="1:31" x14ac:dyDescent="0.2">
      <c r="A418" s="38" t="s">
        <v>636</v>
      </c>
      <c r="B418" s="104" t="s">
        <v>500</v>
      </c>
      <c r="C418" s="25">
        <v>44500000</v>
      </c>
      <c r="D418" s="25">
        <v>0</v>
      </c>
      <c r="E418" s="25">
        <v>0</v>
      </c>
      <c r="F418" s="25">
        <v>0</v>
      </c>
      <c r="G418" s="25">
        <v>31275000</v>
      </c>
      <c r="H418" s="25">
        <v>13225000</v>
      </c>
      <c r="I418" s="25">
        <v>13225000</v>
      </c>
      <c r="J418" s="25">
        <v>13225000</v>
      </c>
      <c r="K418" s="25">
        <v>12625000</v>
      </c>
      <c r="L418" s="25">
        <v>12625000</v>
      </c>
      <c r="M418" s="25">
        <v>12625000</v>
      </c>
      <c r="N418" s="25">
        <v>12625000</v>
      </c>
      <c r="O418" s="25">
        <v>12625000</v>
      </c>
      <c r="P418" s="25">
        <v>12625000</v>
      </c>
      <c r="Q418" s="25">
        <v>12625000</v>
      </c>
      <c r="R418" s="25">
        <v>12625000</v>
      </c>
      <c r="S418" s="25">
        <v>0</v>
      </c>
      <c r="T418" s="25">
        <v>0</v>
      </c>
      <c r="U418" s="25">
        <v>0</v>
      </c>
      <c r="V418" s="25">
        <v>0</v>
      </c>
      <c r="W418" s="25">
        <v>600000</v>
      </c>
      <c r="X418" s="25">
        <v>4.5368620037807199</v>
      </c>
      <c r="Y418" s="25">
        <v>600000</v>
      </c>
      <c r="Z418" s="25">
        <v>4.5368620037807199</v>
      </c>
      <c r="AA418" s="25">
        <v>600000</v>
      </c>
      <c r="AB418" s="25">
        <v>4.5368620037807199</v>
      </c>
      <c r="AC418" s="25">
        <v>0</v>
      </c>
      <c r="AD418" s="25">
        <v>0</v>
      </c>
      <c r="AE418" s="25">
        <v>0</v>
      </c>
    </row>
    <row r="419" spans="1:31" ht="25.5" x14ac:dyDescent="0.2">
      <c r="A419" s="38" t="s">
        <v>637</v>
      </c>
      <c r="B419" s="104" t="s">
        <v>638</v>
      </c>
      <c r="C419" s="25">
        <v>9500000</v>
      </c>
      <c r="D419" s="25">
        <v>0</v>
      </c>
      <c r="E419" s="25">
        <v>0</v>
      </c>
      <c r="F419" s="25">
        <v>0</v>
      </c>
      <c r="G419" s="25">
        <v>4275000</v>
      </c>
      <c r="H419" s="25">
        <v>5225000</v>
      </c>
      <c r="I419" s="25">
        <v>5225000</v>
      </c>
      <c r="J419" s="25">
        <v>5225000</v>
      </c>
      <c r="K419" s="25">
        <v>5225000</v>
      </c>
      <c r="L419" s="25">
        <v>5225000</v>
      </c>
      <c r="M419" s="25">
        <v>5225000</v>
      </c>
      <c r="N419" s="25">
        <v>5225000</v>
      </c>
      <c r="O419" s="25">
        <v>5225000</v>
      </c>
      <c r="P419" s="25">
        <v>5225000</v>
      </c>
      <c r="Q419" s="25">
        <v>5225000</v>
      </c>
      <c r="R419" s="25">
        <v>5225000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</row>
    <row r="420" spans="1:31" x14ac:dyDescent="0.2">
      <c r="A420" s="38" t="s">
        <v>639</v>
      </c>
      <c r="B420" s="104" t="s">
        <v>640</v>
      </c>
      <c r="C420" s="25">
        <v>35000000</v>
      </c>
      <c r="D420" s="25">
        <v>0</v>
      </c>
      <c r="E420" s="25">
        <v>0</v>
      </c>
      <c r="F420" s="25">
        <v>0</v>
      </c>
      <c r="G420" s="25">
        <v>27000000</v>
      </c>
      <c r="H420" s="25">
        <v>8000000</v>
      </c>
      <c r="I420" s="25">
        <v>8000000</v>
      </c>
      <c r="J420" s="25">
        <v>8000000</v>
      </c>
      <c r="K420" s="25">
        <v>7400000</v>
      </c>
      <c r="L420" s="25">
        <v>7400000</v>
      </c>
      <c r="M420" s="25">
        <v>7400000</v>
      </c>
      <c r="N420" s="25">
        <v>7400000</v>
      </c>
      <c r="O420" s="25">
        <v>7400000</v>
      </c>
      <c r="P420" s="25">
        <v>7400000</v>
      </c>
      <c r="Q420" s="25">
        <v>7400000</v>
      </c>
      <c r="R420" s="25">
        <v>7400000</v>
      </c>
      <c r="S420" s="25">
        <v>0</v>
      </c>
      <c r="T420" s="25">
        <v>0</v>
      </c>
      <c r="U420" s="25">
        <v>0</v>
      </c>
      <c r="V420" s="25">
        <v>0</v>
      </c>
      <c r="W420" s="25">
        <v>600000</v>
      </c>
      <c r="X420" s="25">
        <v>7.5</v>
      </c>
      <c r="Y420" s="25">
        <v>600000</v>
      </c>
      <c r="Z420" s="25">
        <v>7.5</v>
      </c>
      <c r="AA420" s="25">
        <v>600000</v>
      </c>
      <c r="AB420" s="25">
        <v>7.5</v>
      </c>
      <c r="AC420" s="25">
        <v>0</v>
      </c>
      <c r="AD420" s="25">
        <v>0</v>
      </c>
      <c r="AE420" s="25">
        <v>0</v>
      </c>
    </row>
    <row r="421" spans="1:31" ht="25.5" x14ac:dyDescent="0.2">
      <c r="A421" s="38" t="s">
        <v>641</v>
      </c>
      <c r="B421" s="104" t="s">
        <v>642</v>
      </c>
      <c r="C421" s="25">
        <v>517598183</v>
      </c>
      <c r="D421" s="25">
        <v>0</v>
      </c>
      <c r="E421" s="25">
        <v>0</v>
      </c>
      <c r="F421" s="25">
        <v>39000000</v>
      </c>
      <c r="G421" s="25">
        <v>312985205</v>
      </c>
      <c r="H421" s="25">
        <v>243612978</v>
      </c>
      <c r="I421" s="25">
        <v>243612978</v>
      </c>
      <c r="J421" s="25">
        <v>243612978</v>
      </c>
      <c r="K421" s="25">
        <v>217197976</v>
      </c>
      <c r="L421" s="25">
        <v>217197976</v>
      </c>
      <c r="M421" s="25">
        <v>217197976</v>
      </c>
      <c r="N421" s="25">
        <v>217197976</v>
      </c>
      <c r="O421" s="25">
        <v>217197976</v>
      </c>
      <c r="P421" s="25">
        <v>217197976</v>
      </c>
      <c r="Q421" s="25">
        <v>187967976</v>
      </c>
      <c r="R421" s="25">
        <v>187967976</v>
      </c>
      <c r="S421" s="25">
        <v>0</v>
      </c>
      <c r="T421" s="25">
        <v>0</v>
      </c>
      <c r="U421" s="25">
        <v>0</v>
      </c>
      <c r="V421" s="25">
        <v>0</v>
      </c>
      <c r="W421" s="25">
        <v>26415002</v>
      </c>
      <c r="X421" s="25">
        <v>10.843019208935599</v>
      </c>
      <c r="Y421" s="25">
        <v>26415002</v>
      </c>
      <c r="Z421" s="25">
        <v>10.843019208935599</v>
      </c>
      <c r="AA421" s="25">
        <v>26415002</v>
      </c>
      <c r="AB421" s="25">
        <v>10.843019208935599</v>
      </c>
      <c r="AC421" s="25">
        <v>0</v>
      </c>
      <c r="AD421" s="25">
        <v>0</v>
      </c>
      <c r="AE421" s="25">
        <v>29230000</v>
      </c>
    </row>
    <row r="422" spans="1:31" x14ac:dyDescent="0.2">
      <c r="A422" s="38" t="s">
        <v>643</v>
      </c>
      <c r="B422" s="104" t="s">
        <v>500</v>
      </c>
      <c r="C422" s="25">
        <v>204798183</v>
      </c>
      <c r="D422" s="25">
        <v>0</v>
      </c>
      <c r="E422" s="25">
        <v>0</v>
      </c>
      <c r="F422" s="25">
        <v>0</v>
      </c>
      <c r="G422" s="25">
        <v>90850743</v>
      </c>
      <c r="H422" s="25">
        <v>113947440</v>
      </c>
      <c r="I422" s="25">
        <v>113947440</v>
      </c>
      <c r="J422" s="25">
        <v>113947440</v>
      </c>
      <c r="K422" s="25">
        <v>113947440</v>
      </c>
      <c r="L422" s="25">
        <v>113947440</v>
      </c>
      <c r="M422" s="25">
        <v>113947440</v>
      </c>
      <c r="N422" s="25">
        <v>113947440</v>
      </c>
      <c r="O422" s="25">
        <v>113947440</v>
      </c>
      <c r="P422" s="25">
        <v>113947440</v>
      </c>
      <c r="Q422" s="25">
        <v>113947440</v>
      </c>
      <c r="R422" s="25">
        <v>113947440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25">
        <v>0</v>
      </c>
      <c r="AA422" s="25">
        <v>0</v>
      </c>
      <c r="AB422" s="25">
        <v>0</v>
      </c>
      <c r="AC422" s="25">
        <v>0</v>
      </c>
      <c r="AD422" s="25">
        <v>0</v>
      </c>
      <c r="AE422" s="25">
        <v>0</v>
      </c>
    </row>
    <row r="423" spans="1:31" ht="25.5" x14ac:dyDescent="0.2">
      <c r="A423" s="38" t="s">
        <v>644</v>
      </c>
      <c r="B423" s="104" t="s">
        <v>645</v>
      </c>
      <c r="C423" s="25">
        <v>15000000</v>
      </c>
      <c r="D423" s="25">
        <v>0</v>
      </c>
      <c r="E423" s="25">
        <v>0</v>
      </c>
      <c r="F423" s="25">
        <v>0</v>
      </c>
      <c r="G423" s="25">
        <v>1250000</v>
      </c>
      <c r="H423" s="25">
        <v>13750000</v>
      </c>
      <c r="I423" s="25">
        <v>13750000</v>
      </c>
      <c r="J423" s="25">
        <v>13750000</v>
      </c>
      <c r="K423" s="25">
        <v>13750000</v>
      </c>
      <c r="L423" s="25">
        <v>13750000</v>
      </c>
      <c r="M423" s="25">
        <v>13750000</v>
      </c>
      <c r="N423" s="25">
        <v>13750000</v>
      </c>
      <c r="O423" s="25">
        <v>13750000</v>
      </c>
      <c r="P423" s="25">
        <v>13750000</v>
      </c>
      <c r="Q423" s="25">
        <v>13750000</v>
      </c>
      <c r="R423" s="25">
        <v>13750000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</row>
    <row r="424" spans="1:31" ht="25.5" x14ac:dyDescent="0.2">
      <c r="A424" s="38" t="s">
        <v>646</v>
      </c>
      <c r="B424" s="104" t="s">
        <v>647</v>
      </c>
      <c r="C424" s="25">
        <v>119798183</v>
      </c>
      <c r="D424" s="25">
        <v>0</v>
      </c>
      <c r="E424" s="25">
        <v>0</v>
      </c>
      <c r="F424" s="25">
        <v>0</v>
      </c>
      <c r="G424" s="25">
        <v>48088103</v>
      </c>
      <c r="H424" s="25">
        <v>71710080</v>
      </c>
      <c r="I424" s="25">
        <v>71710080</v>
      </c>
      <c r="J424" s="25">
        <v>71710080</v>
      </c>
      <c r="K424" s="25">
        <v>71710080</v>
      </c>
      <c r="L424" s="25">
        <v>71710080</v>
      </c>
      <c r="M424" s="25">
        <v>71710080</v>
      </c>
      <c r="N424" s="25">
        <v>71710080</v>
      </c>
      <c r="O424" s="25">
        <v>71710080</v>
      </c>
      <c r="P424" s="25">
        <v>71710080</v>
      </c>
      <c r="Q424" s="25">
        <v>71710080</v>
      </c>
      <c r="R424" s="25">
        <v>71710080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</row>
    <row r="425" spans="1:31" ht="38.25" x14ac:dyDescent="0.2">
      <c r="A425" s="38" t="s">
        <v>648</v>
      </c>
      <c r="B425" s="104" t="s">
        <v>649</v>
      </c>
      <c r="C425" s="25">
        <v>70000000</v>
      </c>
      <c r="D425" s="25">
        <v>0</v>
      </c>
      <c r="E425" s="25">
        <v>0</v>
      </c>
      <c r="F425" s="25">
        <v>0</v>
      </c>
      <c r="G425" s="25">
        <v>41512640</v>
      </c>
      <c r="H425" s="25">
        <v>28487360</v>
      </c>
      <c r="I425" s="25">
        <v>28487360</v>
      </c>
      <c r="J425" s="25">
        <v>28487360</v>
      </c>
      <c r="K425" s="25">
        <v>28487360</v>
      </c>
      <c r="L425" s="25">
        <v>28487360</v>
      </c>
      <c r="M425" s="25">
        <v>28487360</v>
      </c>
      <c r="N425" s="25">
        <v>28487360</v>
      </c>
      <c r="O425" s="25">
        <v>28487360</v>
      </c>
      <c r="P425" s="25">
        <v>28487360</v>
      </c>
      <c r="Q425" s="25">
        <v>28487360</v>
      </c>
      <c r="R425" s="25">
        <v>28487360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</row>
    <row r="426" spans="1:31" x14ac:dyDescent="0.2">
      <c r="A426" s="38" t="s">
        <v>650</v>
      </c>
      <c r="B426" s="104" t="s">
        <v>651</v>
      </c>
      <c r="C426" s="25">
        <v>31000000</v>
      </c>
      <c r="D426" s="25">
        <v>0</v>
      </c>
      <c r="E426" s="25">
        <v>0</v>
      </c>
      <c r="F426" s="25">
        <v>0</v>
      </c>
      <c r="G426" s="25">
        <v>31000000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</row>
    <row r="427" spans="1:31" ht="25.5" x14ac:dyDescent="0.2">
      <c r="A427" s="38" t="s">
        <v>652</v>
      </c>
      <c r="B427" s="104" t="s">
        <v>653</v>
      </c>
      <c r="C427" s="25">
        <v>31000000</v>
      </c>
      <c r="D427" s="25">
        <v>0</v>
      </c>
      <c r="E427" s="25">
        <v>0</v>
      </c>
      <c r="F427" s="25">
        <v>0</v>
      </c>
      <c r="G427" s="25">
        <v>31000000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5">
        <v>0</v>
      </c>
      <c r="AB427" s="25">
        <v>0</v>
      </c>
      <c r="AC427" s="25">
        <v>0</v>
      </c>
      <c r="AD427" s="25">
        <v>0</v>
      </c>
      <c r="AE427" s="25">
        <v>0</v>
      </c>
    </row>
    <row r="428" spans="1:31" x14ac:dyDescent="0.2">
      <c r="A428" s="38" t="s">
        <v>654</v>
      </c>
      <c r="B428" s="104" t="s">
        <v>517</v>
      </c>
      <c r="C428" s="25">
        <v>185000000</v>
      </c>
      <c r="D428" s="25">
        <v>0</v>
      </c>
      <c r="E428" s="25">
        <v>0</v>
      </c>
      <c r="F428" s="25">
        <v>39000000</v>
      </c>
      <c r="G428" s="25">
        <v>156458663</v>
      </c>
      <c r="H428" s="25">
        <v>67541337</v>
      </c>
      <c r="I428" s="25">
        <v>67541337</v>
      </c>
      <c r="J428" s="25">
        <v>67541337</v>
      </c>
      <c r="K428" s="25">
        <v>67541337</v>
      </c>
      <c r="L428" s="25">
        <v>67541337</v>
      </c>
      <c r="M428" s="25">
        <v>67541337</v>
      </c>
      <c r="N428" s="25">
        <v>67541337</v>
      </c>
      <c r="O428" s="25">
        <v>67541337</v>
      </c>
      <c r="P428" s="25">
        <v>67541337</v>
      </c>
      <c r="Q428" s="25">
        <v>67541337</v>
      </c>
      <c r="R428" s="25">
        <v>67541337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</row>
    <row r="429" spans="1:31" ht="25.5" x14ac:dyDescent="0.2">
      <c r="A429" s="38" t="s">
        <v>655</v>
      </c>
      <c r="B429" s="104" t="s">
        <v>645</v>
      </c>
      <c r="C429" s="25">
        <v>77000000</v>
      </c>
      <c r="D429" s="25">
        <v>0</v>
      </c>
      <c r="E429" s="25">
        <v>0</v>
      </c>
      <c r="F429" s="25">
        <v>39000000</v>
      </c>
      <c r="G429" s="25">
        <v>93142880</v>
      </c>
      <c r="H429" s="25">
        <v>22857120</v>
      </c>
      <c r="I429" s="25">
        <v>22857120</v>
      </c>
      <c r="J429" s="25">
        <v>22857120</v>
      </c>
      <c r="K429" s="25">
        <v>22857120</v>
      </c>
      <c r="L429" s="25">
        <v>22857120</v>
      </c>
      <c r="M429" s="25">
        <v>22857120</v>
      </c>
      <c r="N429" s="25">
        <v>22857120</v>
      </c>
      <c r="O429" s="25">
        <v>22857120</v>
      </c>
      <c r="P429" s="25">
        <v>22857120</v>
      </c>
      <c r="Q429" s="25">
        <v>22857120</v>
      </c>
      <c r="R429" s="25">
        <v>22857120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</row>
    <row r="430" spans="1:31" ht="25.5" x14ac:dyDescent="0.2">
      <c r="A430" s="38" t="s">
        <v>656</v>
      </c>
      <c r="B430" s="104" t="s">
        <v>647</v>
      </c>
      <c r="C430" s="25">
        <v>42000000</v>
      </c>
      <c r="D430" s="25">
        <v>0</v>
      </c>
      <c r="E430" s="25">
        <v>0</v>
      </c>
      <c r="F430" s="25">
        <v>0</v>
      </c>
      <c r="G430" s="25">
        <v>42000000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</row>
    <row r="431" spans="1:31" ht="25.5" x14ac:dyDescent="0.2">
      <c r="A431" s="38" t="s">
        <v>657</v>
      </c>
      <c r="B431" s="104" t="s">
        <v>653</v>
      </c>
      <c r="C431" s="25">
        <v>49000000</v>
      </c>
      <c r="D431" s="25">
        <v>0</v>
      </c>
      <c r="E431" s="25">
        <v>0</v>
      </c>
      <c r="F431" s="25">
        <v>0</v>
      </c>
      <c r="G431" s="25">
        <v>4315783</v>
      </c>
      <c r="H431" s="25">
        <v>44684217</v>
      </c>
      <c r="I431" s="25">
        <v>44684217</v>
      </c>
      <c r="J431" s="25">
        <v>44684217</v>
      </c>
      <c r="K431" s="25">
        <v>44684217</v>
      </c>
      <c r="L431" s="25">
        <v>44684217</v>
      </c>
      <c r="M431" s="25">
        <v>44684217</v>
      </c>
      <c r="N431" s="25">
        <v>44684217</v>
      </c>
      <c r="O431" s="25">
        <v>44684217</v>
      </c>
      <c r="P431" s="25">
        <v>44684217</v>
      </c>
      <c r="Q431" s="25">
        <v>44684217</v>
      </c>
      <c r="R431" s="25">
        <v>44684217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</row>
    <row r="432" spans="1:31" ht="38.25" x14ac:dyDescent="0.2">
      <c r="A432" s="38" t="s">
        <v>658</v>
      </c>
      <c r="B432" s="104" t="s">
        <v>649</v>
      </c>
      <c r="C432" s="25">
        <v>17000000</v>
      </c>
      <c r="D432" s="25">
        <v>0</v>
      </c>
      <c r="E432" s="25">
        <v>0</v>
      </c>
      <c r="F432" s="25">
        <v>0</v>
      </c>
      <c r="G432" s="25">
        <v>17000000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</row>
    <row r="433" spans="1:31" x14ac:dyDescent="0.2">
      <c r="A433" s="38" t="s">
        <v>659</v>
      </c>
      <c r="B433" s="104" t="s">
        <v>660</v>
      </c>
      <c r="C433" s="25">
        <v>96800000</v>
      </c>
      <c r="D433" s="25">
        <v>0</v>
      </c>
      <c r="E433" s="25">
        <v>0</v>
      </c>
      <c r="F433" s="25">
        <v>0</v>
      </c>
      <c r="G433" s="25">
        <v>34675799</v>
      </c>
      <c r="H433" s="25">
        <v>62124201</v>
      </c>
      <c r="I433" s="25">
        <v>62124201</v>
      </c>
      <c r="J433" s="25">
        <v>62124201</v>
      </c>
      <c r="K433" s="25">
        <v>35709199</v>
      </c>
      <c r="L433" s="25">
        <v>35709199</v>
      </c>
      <c r="M433" s="25">
        <v>35709199</v>
      </c>
      <c r="N433" s="25">
        <v>35709199</v>
      </c>
      <c r="O433" s="25">
        <v>35709199</v>
      </c>
      <c r="P433" s="25">
        <v>35709199</v>
      </c>
      <c r="Q433" s="25">
        <v>6479199</v>
      </c>
      <c r="R433" s="25">
        <v>6479199</v>
      </c>
      <c r="S433" s="25">
        <v>0</v>
      </c>
      <c r="T433" s="25">
        <v>0</v>
      </c>
      <c r="U433" s="25">
        <v>0</v>
      </c>
      <c r="V433" s="25">
        <v>0</v>
      </c>
      <c r="W433" s="25">
        <v>26415002</v>
      </c>
      <c r="X433" s="25">
        <v>42.519664759954004</v>
      </c>
      <c r="Y433" s="25">
        <v>26415002</v>
      </c>
      <c r="Z433" s="25">
        <v>42.519664759954004</v>
      </c>
      <c r="AA433" s="25">
        <v>26415002</v>
      </c>
      <c r="AB433" s="25">
        <v>42.519664759954004</v>
      </c>
      <c r="AC433" s="25">
        <v>0</v>
      </c>
      <c r="AD433" s="25">
        <v>0</v>
      </c>
      <c r="AE433" s="25">
        <v>29230000</v>
      </c>
    </row>
    <row r="434" spans="1:31" ht="25.5" x14ac:dyDescent="0.2">
      <c r="A434" s="38" t="s">
        <v>661</v>
      </c>
      <c r="B434" s="104" t="s">
        <v>645</v>
      </c>
      <c r="C434" s="25">
        <v>96800000</v>
      </c>
      <c r="D434" s="25">
        <v>0</v>
      </c>
      <c r="E434" s="25">
        <v>0</v>
      </c>
      <c r="F434" s="25">
        <v>0</v>
      </c>
      <c r="G434" s="25">
        <v>34675799</v>
      </c>
      <c r="H434" s="25">
        <v>62124201</v>
      </c>
      <c r="I434" s="25">
        <v>62124201</v>
      </c>
      <c r="J434" s="25">
        <v>62124201</v>
      </c>
      <c r="K434" s="25">
        <v>35709199</v>
      </c>
      <c r="L434" s="25">
        <v>35709199</v>
      </c>
      <c r="M434" s="25">
        <v>35709199</v>
      </c>
      <c r="N434" s="25">
        <v>35709199</v>
      </c>
      <c r="O434" s="25">
        <v>35709199</v>
      </c>
      <c r="P434" s="25">
        <v>35709199</v>
      </c>
      <c r="Q434" s="25">
        <v>6479199</v>
      </c>
      <c r="R434" s="25">
        <v>6479199</v>
      </c>
      <c r="S434" s="25">
        <v>0</v>
      </c>
      <c r="T434" s="25">
        <v>0</v>
      </c>
      <c r="U434" s="25">
        <v>0</v>
      </c>
      <c r="V434" s="25">
        <v>0</v>
      </c>
      <c r="W434" s="25">
        <v>26415002</v>
      </c>
      <c r="X434" s="25">
        <v>42.519664759954004</v>
      </c>
      <c r="Y434" s="25">
        <v>26415002</v>
      </c>
      <c r="Z434" s="25">
        <v>42.519664759954004</v>
      </c>
      <c r="AA434" s="25">
        <v>26415002</v>
      </c>
      <c r="AB434" s="25">
        <v>42.519664759954004</v>
      </c>
      <c r="AC434" s="25">
        <v>0</v>
      </c>
      <c r="AD434" s="25">
        <v>0</v>
      </c>
      <c r="AE434" s="25">
        <v>29230000</v>
      </c>
    </row>
    <row r="435" spans="1:31" ht="38.25" x14ac:dyDescent="0.2">
      <c r="A435" s="38" t="s">
        <v>662</v>
      </c>
      <c r="B435" s="104" t="s">
        <v>663</v>
      </c>
      <c r="C435" s="25">
        <v>402000000</v>
      </c>
      <c r="D435" s="25">
        <v>0</v>
      </c>
      <c r="E435" s="25">
        <v>0</v>
      </c>
      <c r="F435" s="25">
        <v>0</v>
      </c>
      <c r="G435" s="25">
        <v>117173040</v>
      </c>
      <c r="H435" s="25">
        <v>284826960</v>
      </c>
      <c r="I435" s="25">
        <v>284826960</v>
      </c>
      <c r="J435" s="25">
        <v>284826960</v>
      </c>
      <c r="K435" s="25">
        <v>282739600</v>
      </c>
      <c r="L435" s="25">
        <v>282739600</v>
      </c>
      <c r="M435" s="25">
        <v>282739600</v>
      </c>
      <c r="N435" s="25">
        <v>282739600</v>
      </c>
      <c r="O435" s="25">
        <v>282739600</v>
      </c>
      <c r="P435" s="25">
        <v>282739600</v>
      </c>
      <c r="Q435" s="25">
        <v>282739600</v>
      </c>
      <c r="R435" s="25">
        <v>282739600</v>
      </c>
      <c r="S435" s="25">
        <v>0</v>
      </c>
      <c r="T435" s="25">
        <v>0</v>
      </c>
      <c r="U435" s="25">
        <v>0</v>
      </c>
      <c r="V435" s="25">
        <v>0</v>
      </c>
      <c r="W435" s="25">
        <v>2087360</v>
      </c>
      <c r="X435" s="25">
        <v>0.73285197440579408</v>
      </c>
      <c r="Y435" s="25">
        <v>2087360</v>
      </c>
      <c r="Z435" s="25">
        <v>0.73285197440579408</v>
      </c>
      <c r="AA435" s="25">
        <v>2087360</v>
      </c>
      <c r="AB435" s="25">
        <v>0.73285197440579408</v>
      </c>
      <c r="AC435" s="25">
        <v>0</v>
      </c>
      <c r="AD435" s="25">
        <v>0</v>
      </c>
      <c r="AE435" s="25">
        <v>0</v>
      </c>
    </row>
    <row r="436" spans="1:31" x14ac:dyDescent="0.2">
      <c r="A436" s="38" t="s">
        <v>664</v>
      </c>
      <c r="B436" s="104" t="s">
        <v>500</v>
      </c>
      <c r="C436" s="25">
        <v>50000000</v>
      </c>
      <c r="D436" s="25">
        <v>0</v>
      </c>
      <c r="E436" s="25">
        <v>0</v>
      </c>
      <c r="F436" s="25">
        <v>0</v>
      </c>
      <c r="G436" s="25">
        <v>11912640</v>
      </c>
      <c r="H436" s="25">
        <v>38087360</v>
      </c>
      <c r="I436" s="25">
        <v>38087360</v>
      </c>
      <c r="J436" s="25">
        <v>38087360</v>
      </c>
      <c r="K436" s="25">
        <v>36000000</v>
      </c>
      <c r="L436" s="25">
        <v>36000000</v>
      </c>
      <c r="M436" s="25">
        <v>36000000</v>
      </c>
      <c r="N436" s="25">
        <v>36000000</v>
      </c>
      <c r="O436" s="25">
        <v>36000000</v>
      </c>
      <c r="P436" s="25">
        <v>36000000</v>
      </c>
      <c r="Q436" s="25">
        <v>36000000</v>
      </c>
      <c r="R436" s="25">
        <v>36000000</v>
      </c>
      <c r="S436" s="25">
        <v>0</v>
      </c>
      <c r="T436" s="25">
        <v>0</v>
      </c>
      <c r="U436" s="25">
        <v>0</v>
      </c>
      <c r="V436" s="25">
        <v>0</v>
      </c>
      <c r="W436" s="25">
        <v>2087360</v>
      </c>
      <c r="X436" s="25">
        <v>5.4804533577543797</v>
      </c>
      <c r="Y436" s="25">
        <v>2087360</v>
      </c>
      <c r="Z436" s="25">
        <v>5.4804533577543797</v>
      </c>
      <c r="AA436" s="25">
        <v>2087360</v>
      </c>
      <c r="AB436" s="25">
        <v>5.4804533577543797</v>
      </c>
      <c r="AC436" s="25">
        <v>0</v>
      </c>
      <c r="AD436" s="25">
        <v>0</v>
      </c>
      <c r="AE436" s="25">
        <v>0</v>
      </c>
    </row>
    <row r="437" spans="1:31" ht="25.5" x14ac:dyDescent="0.2">
      <c r="A437" s="38" t="s">
        <v>665</v>
      </c>
      <c r="B437" s="104" t="s">
        <v>666</v>
      </c>
      <c r="C437" s="25">
        <v>15000000</v>
      </c>
      <c r="D437" s="25">
        <v>0</v>
      </c>
      <c r="E437" s="25">
        <v>0</v>
      </c>
      <c r="F437" s="25">
        <v>0</v>
      </c>
      <c r="G437" s="25">
        <v>1912640</v>
      </c>
      <c r="H437" s="25">
        <v>13087360</v>
      </c>
      <c r="I437" s="25">
        <v>13087360</v>
      </c>
      <c r="J437" s="25">
        <v>13087360</v>
      </c>
      <c r="K437" s="25">
        <v>11000000</v>
      </c>
      <c r="L437" s="25">
        <v>11000000</v>
      </c>
      <c r="M437" s="25">
        <v>11000000</v>
      </c>
      <c r="N437" s="25">
        <v>11000000</v>
      </c>
      <c r="O437" s="25">
        <v>11000000</v>
      </c>
      <c r="P437" s="25">
        <v>11000000</v>
      </c>
      <c r="Q437" s="25">
        <v>11000000</v>
      </c>
      <c r="R437" s="25">
        <v>11000000</v>
      </c>
      <c r="S437" s="25">
        <v>0</v>
      </c>
      <c r="T437" s="25">
        <v>0</v>
      </c>
      <c r="U437" s="25">
        <v>0</v>
      </c>
      <c r="V437" s="25">
        <v>0</v>
      </c>
      <c r="W437" s="25">
        <v>2087360</v>
      </c>
      <c r="X437" s="25">
        <v>15.949435180204398</v>
      </c>
      <c r="Y437" s="25">
        <v>2087360</v>
      </c>
      <c r="Z437" s="25">
        <v>15.949435180204398</v>
      </c>
      <c r="AA437" s="25">
        <v>2087360</v>
      </c>
      <c r="AB437" s="25">
        <v>15.949435180204398</v>
      </c>
      <c r="AC437" s="25">
        <v>0</v>
      </c>
      <c r="AD437" s="25">
        <v>0</v>
      </c>
      <c r="AE437" s="25">
        <v>0</v>
      </c>
    </row>
    <row r="438" spans="1:31" ht="38.25" x14ac:dyDescent="0.2">
      <c r="A438" s="38" t="s">
        <v>667</v>
      </c>
      <c r="B438" s="104" t="s">
        <v>668</v>
      </c>
      <c r="C438" s="25">
        <v>10000000</v>
      </c>
      <c r="D438" s="25">
        <v>0</v>
      </c>
      <c r="E438" s="25">
        <v>0</v>
      </c>
      <c r="F438" s="25">
        <v>0</v>
      </c>
      <c r="G438" s="25">
        <v>10000000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</row>
    <row r="439" spans="1:31" ht="38.25" x14ac:dyDescent="0.2">
      <c r="A439" s="38" t="s">
        <v>669</v>
      </c>
      <c r="B439" s="104" t="s">
        <v>670</v>
      </c>
      <c r="C439" s="25">
        <v>25000000</v>
      </c>
      <c r="D439" s="25">
        <v>0</v>
      </c>
      <c r="E439" s="25">
        <v>0</v>
      </c>
      <c r="F439" s="25">
        <v>0</v>
      </c>
      <c r="G439" s="25">
        <v>0</v>
      </c>
      <c r="H439" s="25">
        <v>25000000</v>
      </c>
      <c r="I439" s="25">
        <v>25000000</v>
      </c>
      <c r="J439" s="25">
        <v>25000000</v>
      </c>
      <c r="K439" s="25">
        <v>25000000</v>
      </c>
      <c r="L439" s="25">
        <v>25000000</v>
      </c>
      <c r="M439" s="25">
        <v>25000000</v>
      </c>
      <c r="N439" s="25">
        <v>25000000</v>
      </c>
      <c r="O439" s="25">
        <v>25000000</v>
      </c>
      <c r="P439" s="25">
        <v>25000000</v>
      </c>
      <c r="Q439" s="25">
        <v>25000000</v>
      </c>
      <c r="R439" s="25">
        <v>25000000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</row>
    <row r="440" spans="1:31" x14ac:dyDescent="0.2">
      <c r="A440" s="38" t="s">
        <v>671</v>
      </c>
      <c r="B440" s="104" t="s">
        <v>517</v>
      </c>
      <c r="C440" s="25">
        <v>246000000</v>
      </c>
      <c r="D440" s="25">
        <v>0</v>
      </c>
      <c r="E440" s="25">
        <v>0</v>
      </c>
      <c r="F440" s="25">
        <v>0</v>
      </c>
      <c r="G440" s="25">
        <v>32573680</v>
      </c>
      <c r="H440" s="25">
        <v>213426320</v>
      </c>
      <c r="I440" s="25">
        <v>213426320</v>
      </c>
      <c r="J440" s="25">
        <v>213426320</v>
      </c>
      <c r="K440" s="25">
        <v>213426320</v>
      </c>
      <c r="L440" s="25">
        <v>213426320</v>
      </c>
      <c r="M440" s="25">
        <v>213426320</v>
      </c>
      <c r="N440" s="25">
        <v>213426320</v>
      </c>
      <c r="O440" s="25">
        <v>213426320</v>
      </c>
      <c r="P440" s="25">
        <v>213426320</v>
      </c>
      <c r="Q440" s="25">
        <v>213426320</v>
      </c>
      <c r="R440" s="25">
        <v>213426320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0</v>
      </c>
      <c r="AB440" s="25">
        <v>0</v>
      </c>
      <c r="AC440" s="25">
        <v>0</v>
      </c>
      <c r="AD440" s="25">
        <v>0</v>
      </c>
      <c r="AE440" s="25">
        <v>0</v>
      </c>
    </row>
    <row r="441" spans="1:31" ht="25.5" x14ac:dyDescent="0.2">
      <c r="A441" s="38" t="s">
        <v>672</v>
      </c>
      <c r="B441" s="104" t="s">
        <v>666</v>
      </c>
      <c r="C441" s="25">
        <v>8000000</v>
      </c>
      <c r="D441" s="25">
        <v>0</v>
      </c>
      <c r="E441" s="25">
        <v>0</v>
      </c>
      <c r="F441" s="25">
        <v>0</v>
      </c>
      <c r="G441" s="25">
        <v>8000000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  <c r="AC441" s="25">
        <v>0</v>
      </c>
      <c r="AD441" s="25">
        <v>0</v>
      </c>
      <c r="AE441" s="25">
        <v>0</v>
      </c>
    </row>
    <row r="442" spans="1:31" ht="38.25" x14ac:dyDescent="0.2">
      <c r="A442" s="38" t="s">
        <v>673</v>
      </c>
      <c r="B442" s="104" t="s">
        <v>668</v>
      </c>
      <c r="C442" s="25">
        <v>38000000</v>
      </c>
      <c r="D442" s="25">
        <v>0</v>
      </c>
      <c r="E442" s="25">
        <v>0</v>
      </c>
      <c r="F442" s="25">
        <v>0</v>
      </c>
      <c r="G442" s="25">
        <v>24250000</v>
      </c>
      <c r="H442" s="25">
        <v>13750000</v>
      </c>
      <c r="I442" s="25">
        <v>13750000</v>
      </c>
      <c r="J442" s="25">
        <v>13750000</v>
      </c>
      <c r="K442" s="25">
        <v>13750000</v>
      </c>
      <c r="L442" s="25">
        <v>13750000</v>
      </c>
      <c r="M442" s="25">
        <v>13750000</v>
      </c>
      <c r="N442" s="25">
        <v>13750000</v>
      </c>
      <c r="O442" s="25">
        <v>13750000</v>
      </c>
      <c r="P442" s="25">
        <v>13750000</v>
      </c>
      <c r="Q442" s="25">
        <v>13750000</v>
      </c>
      <c r="R442" s="25">
        <v>13750000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  <c r="AC442" s="25">
        <v>0</v>
      </c>
      <c r="AD442" s="25">
        <v>0</v>
      </c>
      <c r="AE442" s="25">
        <v>0</v>
      </c>
    </row>
    <row r="443" spans="1:31" ht="38.25" x14ac:dyDescent="0.2">
      <c r="A443" s="38" t="s">
        <v>674</v>
      </c>
      <c r="B443" s="104" t="s">
        <v>670</v>
      </c>
      <c r="C443" s="25">
        <v>200000000</v>
      </c>
      <c r="D443" s="25">
        <v>0</v>
      </c>
      <c r="E443" s="25">
        <v>0</v>
      </c>
      <c r="F443" s="25">
        <v>0</v>
      </c>
      <c r="G443" s="25">
        <v>323680</v>
      </c>
      <c r="H443" s="25">
        <v>199676320</v>
      </c>
      <c r="I443" s="25">
        <v>199676320</v>
      </c>
      <c r="J443" s="25">
        <v>199676320</v>
      </c>
      <c r="K443" s="25">
        <v>199676320</v>
      </c>
      <c r="L443" s="25">
        <v>199676320</v>
      </c>
      <c r="M443" s="25">
        <v>199676320</v>
      </c>
      <c r="N443" s="25">
        <v>199676320</v>
      </c>
      <c r="O443" s="25">
        <v>199676320</v>
      </c>
      <c r="P443" s="25">
        <v>199676320</v>
      </c>
      <c r="Q443" s="25">
        <v>199676320</v>
      </c>
      <c r="R443" s="25">
        <v>199676320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</row>
    <row r="444" spans="1:31" x14ac:dyDescent="0.2">
      <c r="A444" s="38" t="s">
        <v>675</v>
      </c>
      <c r="B444" s="104" t="s">
        <v>676</v>
      </c>
      <c r="C444" s="25">
        <v>74000000</v>
      </c>
      <c r="D444" s="25">
        <v>0</v>
      </c>
      <c r="E444" s="25">
        <v>0</v>
      </c>
      <c r="F444" s="25">
        <v>0</v>
      </c>
      <c r="G444" s="25">
        <v>40686720</v>
      </c>
      <c r="H444" s="25">
        <v>33313280</v>
      </c>
      <c r="I444" s="25">
        <v>33313280</v>
      </c>
      <c r="J444" s="25">
        <v>33313280</v>
      </c>
      <c r="K444" s="25">
        <v>33313280</v>
      </c>
      <c r="L444" s="25">
        <v>33313280</v>
      </c>
      <c r="M444" s="25">
        <v>33313280</v>
      </c>
      <c r="N444" s="25">
        <v>33313280</v>
      </c>
      <c r="O444" s="25">
        <v>33313280</v>
      </c>
      <c r="P444" s="25">
        <v>33313280</v>
      </c>
      <c r="Q444" s="25">
        <v>33313280</v>
      </c>
      <c r="R444" s="25">
        <v>33313280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</row>
    <row r="445" spans="1:31" ht="38.25" x14ac:dyDescent="0.2">
      <c r="A445" s="38" t="s">
        <v>677</v>
      </c>
      <c r="B445" s="104" t="s">
        <v>670</v>
      </c>
      <c r="C445" s="25">
        <v>74000000</v>
      </c>
      <c r="D445" s="25">
        <v>0</v>
      </c>
      <c r="E445" s="25">
        <v>0</v>
      </c>
      <c r="F445" s="25">
        <v>0</v>
      </c>
      <c r="G445" s="25">
        <v>40686720</v>
      </c>
      <c r="H445" s="25">
        <v>33313280</v>
      </c>
      <c r="I445" s="25">
        <v>33313280</v>
      </c>
      <c r="J445" s="25">
        <v>33313280</v>
      </c>
      <c r="K445" s="25">
        <v>33313280</v>
      </c>
      <c r="L445" s="25">
        <v>33313280</v>
      </c>
      <c r="M445" s="25">
        <v>33313280</v>
      </c>
      <c r="N445" s="25">
        <v>33313280</v>
      </c>
      <c r="O445" s="25">
        <v>33313280</v>
      </c>
      <c r="P445" s="25">
        <v>33313280</v>
      </c>
      <c r="Q445" s="25">
        <v>33313280</v>
      </c>
      <c r="R445" s="25">
        <v>33313280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</row>
    <row r="446" spans="1:31" x14ac:dyDescent="0.2">
      <c r="A446" s="38" t="s">
        <v>678</v>
      </c>
      <c r="B446" s="104" t="s">
        <v>679</v>
      </c>
      <c r="C446" s="25">
        <v>32000000</v>
      </c>
      <c r="D446" s="25">
        <v>0</v>
      </c>
      <c r="E446" s="25">
        <v>0</v>
      </c>
      <c r="F446" s="25">
        <v>0</v>
      </c>
      <c r="G446" s="25">
        <v>32000000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0</v>
      </c>
      <c r="AB446" s="25">
        <v>0</v>
      </c>
      <c r="AC446" s="25">
        <v>0</v>
      </c>
      <c r="AD446" s="25">
        <v>0</v>
      </c>
      <c r="AE446" s="25">
        <v>0</v>
      </c>
    </row>
    <row r="447" spans="1:31" ht="38.25" x14ac:dyDescent="0.2">
      <c r="A447" s="38" t="s">
        <v>680</v>
      </c>
      <c r="B447" s="104" t="s">
        <v>681</v>
      </c>
      <c r="C447" s="25">
        <v>32000000</v>
      </c>
      <c r="D447" s="25">
        <v>0</v>
      </c>
      <c r="E447" s="25">
        <v>0</v>
      </c>
      <c r="F447" s="25">
        <v>0</v>
      </c>
      <c r="G447" s="25">
        <v>32000000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25">
        <v>0</v>
      </c>
      <c r="AA447" s="25">
        <v>0</v>
      </c>
      <c r="AB447" s="25">
        <v>0</v>
      </c>
      <c r="AC447" s="25">
        <v>0</v>
      </c>
      <c r="AD447" s="25">
        <v>0</v>
      </c>
      <c r="AE447" s="25">
        <v>0</v>
      </c>
    </row>
    <row r="448" spans="1:31" x14ac:dyDescent="0.2">
      <c r="A448" s="38" t="s">
        <v>682</v>
      </c>
      <c r="B448" s="104" t="s">
        <v>683</v>
      </c>
      <c r="C448" s="25">
        <v>1841593000</v>
      </c>
      <c r="D448" s="25">
        <v>0</v>
      </c>
      <c r="E448" s="25">
        <v>0</v>
      </c>
      <c r="F448" s="25">
        <v>0</v>
      </c>
      <c r="G448" s="25">
        <v>1316467347</v>
      </c>
      <c r="H448" s="25">
        <v>525125653</v>
      </c>
      <c r="I448" s="25">
        <v>525125653</v>
      </c>
      <c r="J448" s="25">
        <v>525125653</v>
      </c>
      <c r="K448" s="25">
        <v>519405653</v>
      </c>
      <c r="L448" s="25">
        <v>519405653</v>
      </c>
      <c r="M448" s="25">
        <v>519405653</v>
      </c>
      <c r="N448" s="25">
        <v>519405653</v>
      </c>
      <c r="O448" s="25">
        <v>519405653</v>
      </c>
      <c r="P448" s="25">
        <v>519405653</v>
      </c>
      <c r="Q448" s="25">
        <v>519405653</v>
      </c>
      <c r="R448" s="25">
        <v>519405653</v>
      </c>
      <c r="S448" s="25">
        <v>0</v>
      </c>
      <c r="T448" s="25">
        <v>0</v>
      </c>
      <c r="U448" s="25">
        <v>0</v>
      </c>
      <c r="V448" s="25">
        <v>0</v>
      </c>
      <c r="W448" s="25">
        <v>5720000</v>
      </c>
      <c r="X448" s="25">
        <v>1.0892631063293299</v>
      </c>
      <c r="Y448" s="25">
        <v>5720000</v>
      </c>
      <c r="Z448" s="25">
        <v>1.0892631063293299</v>
      </c>
      <c r="AA448" s="25">
        <v>5720000</v>
      </c>
      <c r="AB448" s="25">
        <v>1.0892631063293299</v>
      </c>
      <c r="AC448" s="25">
        <v>0</v>
      </c>
      <c r="AD448" s="25">
        <v>0</v>
      </c>
      <c r="AE448" s="25">
        <v>0</v>
      </c>
    </row>
    <row r="449" spans="1:31" x14ac:dyDescent="0.2">
      <c r="A449" s="38" t="s">
        <v>684</v>
      </c>
      <c r="B449" s="104" t="s">
        <v>685</v>
      </c>
      <c r="C449" s="25">
        <v>1802593000</v>
      </c>
      <c r="D449" s="25">
        <v>0</v>
      </c>
      <c r="E449" s="25">
        <v>0</v>
      </c>
      <c r="F449" s="25">
        <v>0</v>
      </c>
      <c r="G449" s="25">
        <v>1277467347</v>
      </c>
      <c r="H449" s="25">
        <v>525125653</v>
      </c>
      <c r="I449" s="25">
        <v>525125653</v>
      </c>
      <c r="J449" s="25">
        <v>525125653</v>
      </c>
      <c r="K449" s="25">
        <v>519405653</v>
      </c>
      <c r="L449" s="25">
        <v>519405653</v>
      </c>
      <c r="M449" s="25">
        <v>519405653</v>
      </c>
      <c r="N449" s="25">
        <v>519405653</v>
      </c>
      <c r="O449" s="25">
        <v>519405653</v>
      </c>
      <c r="P449" s="25">
        <v>519405653</v>
      </c>
      <c r="Q449" s="25">
        <v>519405653</v>
      </c>
      <c r="R449" s="25">
        <v>519405653</v>
      </c>
      <c r="S449" s="25">
        <v>0</v>
      </c>
      <c r="T449" s="25">
        <v>0</v>
      </c>
      <c r="U449" s="25">
        <v>0</v>
      </c>
      <c r="V449" s="25">
        <v>0</v>
      </c>
      <c r="W449" s="25">
        <v>5720000</v>
      </c>
      <c r="X449" s="25">
        <v>1.0892631063293299</v>
      </c>
      <c r="Y449" s="25">
        <v>5720000</v>
      </c>
      <c r="Z449" s="25">
        <v>1.0892631063293299</v>
      </c>
      <c r="AA449" s="25">
        <v>5720000</v>
      </c>
      <c r="AB449" s="25">
        <v>1.0892631063293299</v>
      </c>
      <c r="AC449" s="25">
        <v>0</v>
      </c>
      <c r="AD449" s="25">
        <v>0</v>
      </c>
      <c r="AE449" s="25">
        <v>0</v>
      </c>
    </row>
    <row r="450" spans="1:31" x14ac:dyDescent="0.2">
      <c r="A450" s="38" t="s">
        <v>686</v>
      </c>
      <c r="B450" s="104" t="s">
        <v>687</v>
      </c>
      <c r="C450" s="25">
        <v>1802593000</v>
      </c>
      <c r="D450" s="25">
        <v>0</v>
      </c>
      <c r="E450" s="25">
        <v>0</v>
      </c>
      <c r="F450" s="25">
        <v>0</v>
      </c>
      <c r="G450" s="25">
        <v>1277467347</v>
      </c>
      <c r="H450" s="25">
        <v>525125653</v>
      </c>
      <c r="I450" s="25">
        <v>525125653</v>
      </c>
      <c r="J450" s="25">
        <v>525125653</v>
      </c>
      <c r="K450" s="25">
        <v>519405653</v>
      </c>
      <c r="L450" s="25">
        <v>519405653</v>
      </c>
      <c r="M450" s="25">
        <v>519405653</v>
      </c>
      <c r="N450" s="25">
        <v>519405653</v>
      </c>
      <c r="O450" s="25">
        <v>519405653</v>
      </c>
      <c r="P450" s="25">
        <v>519405653</v>
      </c>
      <c r="Q450" s="25">
        <v>519405653</v>
      </c>
      <c r="R450" s="25">
        <v>519405653</v>
      </c>
      <c r="S450" s="25">
        <v>0</v>
      </c>
      <c r="T450" s="25">
        <v>0</v>
      </c>
      <c r="U450" s="25">
        <v>0</v>
      </c>
      <c r="V450" s="25">
        <v>0</v>
      </c>
      <c r="W450" s="25">
        <v>5720000</v>
      </c>
      <c r="X450" s="25">
        <v>1.0892631063293299</v>
      </c>
      <c r="Y450" s="25">
        <v>5720000</v>
      </c>
      <c r="Z450" s="25">
        <v>1.0892631063293299</v>
      </c>
      <c r="AA450" s="25">
        <v>5720000</v>
      </c>
      <c r="AB450" s="25">
        <v>1.0892631063293299</v>
      </c>
      <c r="AC450" s="25">
        <v>0</v>
      </c>
      <c r="AD450" s="25">
        <v>0</v>
      </c>
      <c r="AE450" s="25">
        <v>0</v>
      </c>
    </row>
    <row r="451" spans="1:31" x14ac:dyDescent="0.2">
      <c r="A451" s="38" t="s">
        <v>688</v>
      </c>
      <c r="B451" s="104" t="s">
        <v>689</v>
      </c>
      <c r="C451" s="25">
        <v>1802593000</v>
      </c>
      <c r="D451" s="25">
        <v>0</v>
      </c>
      <c r="E451" s="25">
        <v>0</v>
      </c>
      <c r="F451" s="25">
        <v>0</v>
      </c>
      <c r="G451" s="25">
        <v>1277467347</v>
      </c>
      <c r="H451" s="25">
        <v>525125653</v>
      </c>
      <c r="I451" s="25">
        <v>525125653</v>
      </c>
      <c r="J451" s="25">
        <v>525125653</v>
      </c>
      <c r="K451" s="25">
        <v>519405653</v>
      </c>
      <c r="L451" s="25">
        <v>519405653</v>
      </c>
      <c r="M451" s="25">
        <v>519405653</v>
      </c>
      <c r="N451" s="25">
        <v>519405653</v>
      </c>
      <c r="O451" s="25">
        <v>519405653</v>
      </c>
      <c r="P451" s="25">
        <v>519405653</v>
      </c>
      <c r="Q451" s="25">
        <v>519405653</v>
      </c>
      <c r="R451" s="25">
        <v>519405653</v>
      </c>
      <c r="S451" s="25">
        <v>0</v>
      </c>
      <c r="T451" s="25">
        <v>0</v>
      </c>
      <c r="U451" s="25">
        <v>0</v>
      </c>
      <c r="V451" s="25">
        <v>0</v>
      </c>
      <c r="W451" s="25">
        <v>5720000</v>
      </c>
      <c r="X451" s="25">
        <v>1.0892631063293299</v>
      </c>
      <c r="Y451" s="25">
        <v>5720000</v>
      </c>
      <c r="Z451" s="25">
        <v>1.0892631063293299</v>
      </c>
      <c r="AA451" s="25">
        <v>5720000</v>
      </c>
      <c r="AB451" s="25">
        <v>1.0892631063293299</v>
      </c>
      <c r="AC451" s="25">
        <v>0</v>
      </c>
      <c r="AD451" s="25">
        <v>0</v>
      </c>
      <c r="AE451" s="25">
        <v>0</v>
      </c>
    </row>
    <row r="452" spans="1:31" ht="25.5" x14ac:dyDescent="0.2">
      <c r="A452" s="38" t="s">
        <v>690</v>
      </c>
      <c r="B452" s="104" t="s">
        <v>691</v>
      </c>
      <c r="C452" s="25">
        <v>63000000</v>
      </c>
      <c r="D452" s="25">
        <v>0</v>
      </c>
      <c r="E452" s="25">
        <v>0</v>
      </c>
      <c r="F452" s="25">
        <v>0</v>
      </c>
      <c r="G452" s="25">
        <v>25385280</v>
      </c>
      <c r="H452" s="25">
        <v>37614720</v>
      </c>
      <c r="I452" s="25">
        <v>37614720</v>
      </c>
      <c r="J452" s="25">
        <v>37614720</v>
      </c>
      <c r="K452" s="25">
        <v>37614720</v>
      </c>
      <c r="L452" s="25">
        <v>37614720</v>
      </c>
      <c r="M452" s="25">
        <v>37614720</v>
      </c>
      <c r="N452" s="25">
        <v>37614720</v>
      </c>
      <c r="O452" s="25">
        <v>37614720</v>
      </c>
      <c r="P452" s="25">
        <v>37614720</v>
      </c>
      <c r="Q452" s="25">
        <v>37614720</v>
      </c>
      <c r="R452" s="25">
        <v>37614720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5">
        <v>0</v>
      </c>
      <c r="Y452" s="25">
        <v>0</v>
      </c>
      <c r="Z452" s="25">
        <v>0</v>
      </c>
      <c r="AA452" s="25">
        <v>0</v>
      </c>
      <c r="AB452" s="25">
        <v>0</v>
      </c>
      <c r="AC452" s="25">
        <v>0</v>
      </c>
      <c r="AD452" s="25">
        <v>0</v>
      </c>
      <c r="AE452" s="25">
        <v>0</v>
      </c>
    </row>
    <row r="453" spans="1:31" x14ac:dyDescent="0.2">
      <c r="A453" s="38" t="s">
        <v>692</v>
      </c>
      <c r="B453" s="104" t="s">
        <v>500</v>
      </c>
      <c r="C453" s="25">
        <v>63000000</v>
      </c>
      <c r="D453" s="25">
        <v>0</v>
      </c>
      <c r="E453" s="25">
        <v>0</v>
      </c>
      <c r="F453" s="25">
        <v>0</v>
      </c>
      <c r="G453" s="25">
        <v>25385280</v>
      </c>
      <c r="H453" s="25">
        <v>37614720</v>
      </c>
      <c r="I453" s="25">
        <v>37614720</v>
      </c>
      <c r="J453" s="25">
        <v>37614720</v>
      </c>
      <c r="K453" s="25">
        <v>37614720</v>
      </c>
      <c r="L453" s="25">
        <v>37614720</v>
      </c>
      <c r="M453" s="25">
        <v>37614720</v>
      </c>
      <c r="N453" s="25">
        <v>37614720</v>
      </c>
      <c r="O453" s="25">
        <v>37614720</v>
      </c>
      <c r="P453" s="25">
        <v>37614720</v>
      </c>
      <c r="Q453" s="25">
        <v>37614720</v>
      </c>
      <c r="R453" s="25">
        <v>37614720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25">
        <v>0</v>
      </c>
      <c r="AA453" s="25">
        <v>0</v>
      </c>
      <c r="AB453" s="25">
        <v>0</v>
      </c>
      <c r="AC453" s="25">
        <v>0</v>
      </c>
      <c r="AD453" s="25">
        <v>0</v>
      </c>
      <c r="AE453" s="25">
        <v>0</v>
      </c>
    </row>
    <row r="454" spans="1:31" ht="38.25" x14ac:dyDescent="0.2">
      <c r="A454" s="38" t="s">
        <v>693</v>
      </c>
      <c r="B454" s="104" t="s">
        <v>694</v>
      </c>
      <c r="C454" s="25">
        <v>23000000</v>
      </c>
      <c r="D454" s="25">
        <v>0</v>
      </c>
      <c r="E454" s="25">
        <v>0</v>
      </c>
      <c r="F454" s="25">
        <v>0</v>
      </c>
      <c r="G454" s="25">
        <v>9912640</v>
      </c>
      <c r="H454" s="25">
        <v>13087360</v>
      </c>
      <c r="I454" s="25">
        <v>13087360</v>
      </c>
      <c r="J454" s="25">
        <v>13087360</v>
      </c>
      <c r="K454" s="25">
        <v>13087360</v>
      </c>
      <c r="L454" s="25">
        <v>13087360</v>
      </c>
      <c r="M454" s="25">
        <v>13087360</v>
      </c>
      <c r="N454" s="25">
        <v>13087360</v>
      </c>
      <c r="O454" s="25">
        <v>13087360</v>
      </c>
      <c r="P454" s="25">
        <v>13087360</v>
      </c>
      <c r="Q454" s="25">
        <v>13087360</v>
      </c>
      <c r="R454" s="25">
        <v>13087360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25">
        <v>0</v>
      </c>
      <c r="AA454" s="25">
        <v>0</v>
      </c>
      <c r="AB454" s="25">
        <v>0</v>
      </c>
      <c r="AC454" s="25">
        <v>0</v>
      </c>
      <c r="AD454" s="25">
        <v>0</v>
      </c>
      <c r="AE454" s="25">
        <v>0</v>
      </c>
    </row>
    <row r="455" spans="1:31" ht="25.5" x14ac:dyDescent="0.2">
      <c r="A455" s="38" t="s">
        <v>695</v>
      </c>
      <c r="B455" s="104" t="s">
        <v>696</v>
      </c>
      <c r="C455" s="25">
        <v>40000000</v>
      </c>
      <c r="D455" s="25">
        <v>0</v>
      </c>
      <c r="E455" s="25">
        <v>0</v>
      </c>
      <c r="F455" s="25">
        <v>0</v>
      </c>
      <c r="G455" s="25">
        <v>15472640</v>
      </c>
      <c r="H455" s="25">
        <v>24527360</v>
      </c>
      <c r="I455" s="25">
        <v>24527360</v>
      </c>
      <c r="J455" s="25">
        <v>24527360</v>
      </c>
      <c r="K455" s="25">
        <v>24527360</v>
      </c>
      <c r="L455" s="25">
        <v>24527360</v>
      </c>
      <c r="M455" s="25">
        <v>24527360</v>
      </c>
      <c r="N455" s="25">
        <v>24527360</v>
      </c>
      <c r="O455" s="25">
        <v>24527360</v>
      </c>
      <c r="P455" s="25">
        <v>24527360</v>
      </c>
      <c r="Q455" s="25">
        <v>24527360</v>
      </c>
      <c r="R455" s="25">
        <v>24527360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25">
        <v>0</v>
      </c>
      <c r="AA455" s="25">
        <v>0</v>
      </c>
      <c r="AB455" s="25">
        <v>0</v>
      </c>
      <c r="AC455" s="25">
        <v>0</v>
      </c>
      <c r="AD455" s="25">
        <v>0</v>
      </c>
      <c r="AE455" s="25">
        <v>0</v>
      </c>
    </row>
    <row r="456" spans="1:31" x14ac:dyDescent="0.2">
      <c r="A456" s="38" t="s">
        <v>697</v>
      </c>
      <c r="B456" s="104" t="s">
        <v>698</v>
      </c>
      <c r="C456" s="25">
        <v>64000000</v>
      </c>
      <c r="D456" s="25">
        <v>0</v>
      </c>
      <c r="E456" s="25">
        <v>0</v>
      </c>
      <c r="F456" s="25">
        <v>0</v>
      </c>
      <c r="G456" s="25">
        <v>2115760</v>
      </c>
      <c r="H456" s="25">
        <v>61884240</v>
      </c>
      <c r="I456" s="25">
        <v>61884240</v>
      </c>
      <c r="J456" s="25">
        <v>61884240</v>
      </c>
      <c r="K456" s="25">
        <v>61884240</v>
      </c>
      <c r="L456" s="25">
        <v>61884240</v>
      </c>
      <c r="M456" s="25">
        <v>61884240</v>
      </c>
      <c r="N456" s="25">
        <v>61884240</v>
      </c>
      <c r="O456" s="25">
        <v>61884240</v>
      </c>
      <c r="P456" s="25">
        <v>61884240</v>
      </c>
      <c r="Q456" s="25">
        <v>61884240</v>
      </c>
      <c r="R456" s="25">
        <v>61884240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25">
        <v>0</v>
      </c>
      <c r="AA456" s="25">
        <v>0</v>
      </c>
      <c r="AB456" s="25">
        <v>0</v>
      </c>
      <c r="AC456" s="25">
        <v>0</v>
      </c>
      <c r="AD456" s="25">
        <v>0</v>
      </c>
      <c r="AE456" s="25">
        <v>0</v>
      </c>
    </row>
    <row r="457" spans="1:31" x14ac:dyDescent="0.2">
      <c r="A457" s="38" t="s">
        <v>699</v>
      </c>
      <c r="B457" s="104" t="s">
        <v>500</v>
      </c>
      <c r="C457" s="25">
        <v>35000000</v>
      </c>
      <c r="D457" s="25">
        <v>0</v>
      </c>
      <c r="E457" s="25">
        <v>0</v>
      </c>
      <c r="F457" s="25">
        <v>0</v>
      </c>
      <c r="G457" s="25">
        <v>0</v>
      </c>
      <c r="H457" s="25">
        <v>35000000</v>
      </c>
      <c r="I457" s="25">
        <v>35000000</v>
      </c>
      <c r="J457" s="25">
        <v>35000000</v>
      </c>
      <c r="K457" s="25">
        <v>35000000</v>
      </c>
      <c r="L457" s="25">
        <v>35000000</v>
      </c>
      <c r="M457" s="25">
        <v>35000000</v>
      </c>
      <c r="N457" s="25">
        <v>35000000</v>
      </c>
      <c r="O457" s="25">
        <v>35000000</v>
      </c>
      <c r="P457" s="25">
        <v>35000000</v>
      </c>
      <c r="Q457" s="25">
        <v>35000000</v>
      </c>
      <c r="R457" s="25">
        <v>35000000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</row>
    <row r="458" spans="1:31" ht="25.5" x14ac:dyDescent="0.2">
      <c r="A458" s="38" t="s">
        <v>700</v>
      </c>
      <c r="B458" s="104" t="s">
        <v>701</v>
      </c>
      <c r="C458" s="25">
        <v>35000000</v>
      </c>
      <c r="D458" s="25">
        <v>0</v>
      </c>
      <c r="E458" s="25">
        <v>0</v>
      </c>
      <c r="F458" s="25">
        <v>0</v>
      </c>
      <c r="G458" s="25">
        <v>0</v>
      </c>
      <c r="H458" s="25">
        <v>35000000</v>
      </c>
      <c r="I458" s="25">
        <v>35000000</v>
      </c>
      <c r="J458" s="25">
        <v>35000000</v>
      </c>
      <c r="K458" s="25">
        <v>35000000</v>
      </c>
      <c r="L458" s="25">
        <v>35000000</v>
      </c>
      <c r="M458" s="25">
        <v>35000000</v>
      </c>
      <c r="N458" s="25">
        <v>35000000</v>
      </c>
      <c r="O458" s="25">
        <v>35000000</v>
      </c>
      <c r="P458" s="25">
        <v>35000000</v>
      </c>
      <c r="Q458" s="25">
        <v>35000000</v>
      </c>
      <c r="R458" s="25">
        <v>35000000</v>
      </c>
      <c r="S458" s="25">
        <v>0</v>
      </c>
      <c r="T458" s="25">
        <v>0</v>
      </c>
      <c r="U458" s="25">
        <v>0</v>
      </c>
      <c r="V458" s="25">
        <v>0</v>
      </c>
      <c r="W458" s="25">
        <v>0</v>
      </c>
      <c r="X458" s="25">
        <v>0</v>
      </c>
      <c r="Y458" s="25">
        <v>0</v>
      </c>
      <c r="Z458" s="25">
        <v>0</v>
      </c>
      <c r="AA458" s="25">
        <v>0</v>
      </c>
      <c r="AB458" s="25">
        <v>0</v>
      </c>
      <c r="AC458" s="25">
        <v>0</v>
      </c>
      <c r="AD458" s="25">
        <v>0</v>
      </c>
      <c r="AE458" s="25">
        <v>0</v>
      </c>
    </row>
    <row r="459" spans="1:31" x14ac:dyDescent="0.2">
      <c r="A459" s="38" t="s">
        <v>702</v>
      </c>
      <c r="B459" s="104" t="s">
        <v>517</v>
      </c>
      <c r="C459" s="25">
        <v>29000000</v>
      </c>
      <c r="D459" s="25">
        <v>0</v>
      </c>
      <c r="E459" s="25">
        <v>0</v>
      </c>
      <c r="F459" s="25">
        <v>0</v>
      </c>
      <c r="G459" s="25">
        <v>2115760</v>
      </c>
      <c r="H459" s="25">
        <v>26884240</v>
      </c>
      <c r="I459" s="25">
        <v>26884240</v>
      </c>
      <c r="J459" s="25">
        <v>26884240</v>
      </c>
      <c r="K459" s="25">
        <v>26884240</v>
      </c>
      <c r="L459" s="25">
        <v>26884240</v>
      </c>
      <c r="M459" s="25">
        <v>26884240</v>
      </c>
      <c r="N459" s="25">
        <v>26884240</v>
      </c>
      <c r="O459" s="25">
        <v>26884240</v>
      </c>
      <c r="P459" s="25">
        <v>26884240</v>
      </c>
      <c r="Q459" s="25">
        <v>26884240</v>
      </c>
      <c r="R459" s="25">
        <v>26884240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25">
        <v>0</v>
      </c>
      <c r="AA459" s="25">
        <v>0</v>
      </c>
      <c r="AB459" s="25">
        <v>0</v>
      </c>
      <c r="AC459" s="25">
        <v>0</v>
      </c>
      <c r="AD459" s="25">
        <v>0</v>
      </c>
      <c r="AE459" s="25">
        <v>0</v>
      </c>
    </row>
    <row r="460" spans="1:31" ht="25.5" x14ac:dyDescent="0.2">
      <c r="A460" s="38" t="s">
        <v>703</v>
      </c>
      <c r="B460" s="104" t="s">
        <v>701</v>
      </c>
      <c r="C460" s="25">
        <v>29000000</v>
      </c>
      <c r="D460" s="25">
        <v>0</v>
      </c>
      <c r="E460" s="25">
        <v>0</v>
      </c>
      <c r="F460" s="25">
        <v>0</v>
      </c>
      <c r="G460" s="25">
        <v>2115760</v>
      </c>
      <c r="H460" s="25">
        <v>26884240</v>
      </c>
      <c r="I460" s="25">
        <v>26884240</v>
      </c>
      <c r="J460" s="25">
        <v>26884240</v>
      </c>
      <c r="K460" s="25">
        <v>26884240</v>
      </c>
      <c r="L460" s="25">
        <v>26884240</v>
      </c>
      <c r="M460" s="25">
        <v>26884240</v>
      </c>
      <c r="N460" s="25">
        <v>26884240</v>
      </c>
      <c r="O460" s="25">
        <v>26884240</v>
      </c>
      <c r="P460" s="25">
        <v>26884240</v>
      </c>
      <c r="Q460" s="25">
        <v>26884240</v>
      </c>
      <c r="R460" s="25">
        <v>26884240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</row>
    <row r="461" spans="1:31" x14ac:dyDescent="0.2">
      <c r="A461" s="38" t="s">
        <v>704</v>
      </c>
      <c r="B461" s="104" t="s">
        <v>705</v>
      </c>
      <c r="C461" s="25">
        <v>623000000</v>
      </c>
      <c r="D461" s="25">
        <v>0</v>
      </c>
      <c r="E461" s="25">
        <v>0</v>
      </c>
      <c r="F461" s="25">
        <v>0</v>
      </c>
      <c r="G461" s="25">
        <v>347874640</v>
      </c>
      <c r="H461" s="25">
        <v>275125360</v>
      </c>
      <c r="I461" s="25">
        <v>275125360</v>
      </c>
      <c r="J461" s="25">
        <v>275125360</v>
      </c>
      <c r="K461" s="25">
        <v>275125360</v>
      </c>
      <c r="L461" s="25">
        <v>275125360</v>
      </c>
      <c r="M461" s="25">
        <v>275125360</v>
      </c>
      <c r="N461" s="25">
        <v>275125360</v>
      </c>
      <c r="O461" s="25">
        <v>275125360</v>
      </c>
      <c r="P461" s="25">
        <v>275125360</v>
      </c>
      <c r="Q461" s="25">
        <v>275125360</v>
      </c>
      <c r="R461" s="25">
        <v>275125360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0</v>
      </c>
      <c r="AC461" s="25">
        <v>0</v>
      </c>
      <c r="AD461" s="25">
        <v>0</v>
      </c>
      <c r="AE461" s="25">
        <v>0</v>
      </c>
    </row>
    <row r="462" spans="1:31" x14ac:dyDescent="0.2">
      <c r="A462" s="38" t="s">
        <v>706</v>
      </c>
      <c r="B462" s="104" t="s">
        <v>500</v>
      </c>
      <c r="C462" s="25">
        <v>105000000</v>
      </c>
      <c r="D462" s="25">
        <v>0</v>
      </c>
      <c r="E462" s="25">
        <v>0</v>
      </c>
      <c r="F462" s="25">
        <v>0</v>
      </c>
      <c r="G462" s="25">
        <v>105000000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</row>
    <row r="463" spans="1:31" x14ac:dyDescent="0.2">
      <c r="A463" s="38" t="s">
        <v>707</v>
      </c>
      <c r="B463" s="104" t="s">
        <v>708</v>
      </c>
      <c r="C463" s="25">
        <v>105000000</v>
      </c>
      <c r="D463" s="25">
        <v>0</v>
      </c>
      <c r="E463" s="25">
        <v>0</v>
      </c>
      <c r="F463" s="25">
        <v>0</v>
      </c>
      <c r="G463" s="25">
        <v>105000000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5">
        <v>0</v>
      </c>
      <c r="AB463" s="25">
        <v>0</v>
      </c>
      <c r="AC463" s="25">
        <v>0</v>
      </c>
      <c r="AD463" s="25">
        <v>0</v>
      </c>
      <c r="AE463" s="25">
        <v>0</v>
      </c>
    </row>
    <row r="464" spans="1:31" x14ac:dyDescent="0.2">
      <c r="A464" s="38" t="s">
        <v>709</v>
      </c>
      <c r="B464" s="104" t="s">
        <v>517</v>
      </c>
      <c r="C464" s="25">
        <v>192000000</v>
      </c>
      <c r="D464" s="25">
        <v>0</v>
      </c>
      <c r="E464" s="25">
        <v>0</v>
      </c>
      <c r="F464" s="25">
        <v>0</v>
      </c>
      <c r="G464" s="25">
        <v>96874640</v>
      </c>
      <c r="H464" s="25">
        <v>95125360</v>
      </c>
      <c r="I464" s="25">
        <v>95125360</v>
      </c>
      <c r="J464" s="25">
        <v>95125360</v>
      </c>
      <c r="K464" s="25">
        <v>95125360</v>
      </c>
      <c r="L464" s="25">
        <v>95125360</v>
      </c>
      <c r="M464" s="25">
        <v>95125360</v>
      </c>
      <c r="N464" s="25">
        <v>95125360</v>
      </c>
      <c r="O464" s="25">
        <v>95125360</v>
      </c>
      <c r="P464" s="25">
        <v>95125360</v>
      </c>
      <c r="Q464" s="25">
        <v>95125360</v>
      </c>
      <c r="R464" s="25">
        <v>95125360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</row>
    <row r="465" spans="1:31" ht="25.5" x14ac:dyDescent="0.2">
      <c r="A465" s="38" t="s">
        <v>710</v>
      </c>
      <c r="B465" s="104" t="s">
        <v>711</v>
      </c>
      <c r="C465" s="25">
        <v>35000000</v>
      </c>
      <c r="D465" s="25">
        <v>0</v>
      </c>
      <c r="E465" s="25">
        <v>0</v>
      </c>
      <c r="F465" s="25">
        <v>0</v>
      </c>
      <c r="G465" s="25">
        <v>6903360</v>
      </c>
      <c r="H465" s="25">
        <v>28096640</v>
      </c>
      <c r="I465" s="25">
        <v>28096640</v>
      </c>
      <c r="J465" s="25">
        <v>28096640</v>
      </c>
      <c r="K465" s="25">
        <v>28096640</v>
      </c>
      <c r="L465" s="25">
        <v>28096640</v>
      </c>
      <c r="M465" s="25">
        <v>28096640</v>
      </c>
      <c r="N465" s="25">
        <v>28096640</v>
      </c>
      <c r="O465" s="25">
        <v>28096640</v>
      </c>
      <c r="P465" s="25">
        <v>28096640</v>
      </c>
      <c r="Q465" s="25">
        <v>28096640</v>
      </c>
      <c r="R465" s="25">
        <v>28096640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0</v>
      </c>
      <c r="AB465" s="25">
        <v>0</v>
      </c>
      <c r="AC465" s="25">
        <v>0</v>
      </c>
      <c r="AD465" s="25">
        <v>0</v>
      </c>
      <c r="AE465" s="25">
        <v>0</v>
      </c>
    </row>
    <row r="466" spans="1:31" ht="38.25" x14ac:dyDescent="0.2">
      <c r="A466" s="38" t="s">
        <v>712</v>
      </c>
      <c r="B466" s="104" t="s">
        <v>713</v>
      </c>
      <c r="C466" s="25">
        <v>23000000</v>
      </c>
      <c r="D466" s="25">
        <v>0</v>
      </c>
      <c r="E466" s="25">
        <v>0</v>
      </c>
      <c r="F466" s="25">
        <v>0</v>
      </c>
      <c r="G466" s="25">
        <v>9912640</v>
      </c>
      <c r="H466" s="25">
        <v>13087360</v>
      </c>
      <c r="I466" s="25">
        <v>13087360</v>
      </c>
      <c r="J466" s="25">
        <v>13087360</v>
      </c>
      <c r="K466" s="25">
        <v>13087360</v>
      </c>
      <c r="L466" s="25">
        <v>13087360</v>
      </c>
      <c r="M466" s="25">
        <v>13087360</v>
      </c>
      <c r="N466" s="25">
        <v>13087360</v>
      </c>
      <c r="O466" s="25">
        <v>13087360</v>
      </c>
      <c r="P466" s="25">
        <v>13087360</v>
      </c>
      <c r="Q466" s="25">
        <v>13087360</v>
      </c>
      <c r="R466" s="25">
        <v>13087360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5">
        <v>0</v>
      </c>
      <c r="AB466" s="25">
        <v>0</v>
      </c>
      <c r="AC466" s="25">
        <v>0</v>
      </c>
      <c r="AD466" s="25">
        <v>0</v>
      </c>
      <c r="AE466" s="25">
        <v>0</v>
      </c>
    </row>
    <row r="467" spans="1:31" ht="38.25" x14ac:dyDescent="0.2">
      <c r="A467" s="38" t="s">
        <v>714</v>
      </c>
      <c r="B467" s="104" t="s">
        <v>715</v>
      </c>
      <c r="C467" s="25">
        <v>30000000</v>
      </c>
      <c r="D467" s="25">
        <v>0</v>
      </c>
      <c r="E467" s="25">
        <v>0</v>
      </c>
      <c r="F467" s="25">
        <v>0</v>
      </c>
      <c r="G467" s="25">
        <v>16912640</v>
      </c>
      <c r="H467" s="25">
        <v>13087360</v>
      </c>
      <c r="I467" s="25">
        <v>13087360</v>
      </c>
      <c r="J467" s="25">
        <v>13087360</v>
      </c>
      <c r="K467" s="25">
        <v>13087360</v>
      </c>
      <c r="L467" s="25">
        <v>13087360</v>
      </c>
      <c r="M467" s="25">
        <v>13087360</v>
      </c>
      <c r="N467" s="25">
        <v>13087360</v>
      </c>
      <c r="O467" s="25">
        <v>13087360</v>
      </c>
      <c r="P467" s="25">
        <v>13087360</v>
      </c>
      <c r="Q467" s="25">
        <v>13087360</v>
      </c>
      <c r="R467" s="25">
        <v>13087360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5">
        <v>0</v>
      </c>
      <c r="AB467" s="25">
        <v>0</v>
      </c>
      <c r="AC467" s="25">
        <v>0</v>
      </c>
      <c r="AD467" s="25">
        <v>0</v>
      </c>
      <c r="AE467" s="25">
        <v>0</v>
      </c>
    </row>
    <row r="468" spans="1:31" ht="25.5" x14ac:dyDescent="0.2">
      <c r="A468" s="38" t="s">
        <v>716</v>
      </c>
      <c r="B468" s="104" t="s">
        <v>717</v>
      </c>
      <c r="C468" s="25">
        <v>104000000</v>
      </c>
      <c r="D468" s="25">
        <v>0</v>
      </c>
      <c r="E468" s="25">
        <v>0</v>
      </c>
      <c r="F468" s="25">
        <v>0</v>
      </c>
      <c r="G468" s="25">
        <v>63146000</v>
      </c>
      <c r="H468" s="25">
        <v>40854000</v>
      </c>
      <c r="I468" s="25">
        <v>40854000</v>
      </c>
      <c r="J468" s="25">
        <v>40854000</v>
      </c>
      <c r="K468" s="25">
        <v>40854000</v>
      </c>
      <c r="L468" s="25">
        <v>40854000</v>
      </c>
      <c r="M468" s="25">
        <v>40854000</v>
      </c>
      <c r="N468" s="25">
        <v>40854000</v>
      </c>
      <c r="O468" s="25">
        <v>40854000</v>
      </c>
      <c r="P468" s="25">
        <v>40854000</v>
      </c>
      <c r="Q468" s="25">
        <v>40854000</v>
      </c>
      <c r="R468" s="25">
        <v>40854000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</row>
    <row r="469" spans="1:31" x14ac:dyDescent="0.2">
      <c r="A469" s="38" t="s">
        <v>718</v>
      </c>
      <c r="B469" s="104" t="s">
        <v>676</v>
      </c>
      <c r="C469" s="25">
        <v>326000000</v>
      </c>
      <c r="D469" s="25">
        <v>0</v>
      </c>
      <c r="E469" s="25">
        <v>0</v>
      </c>
      <c r="F469" s="25">
        <v>0</v>
      </c>
      <c r="G469" s="25">
        <v>146000000</v>
      </c>
      <c r="H469" s="25">
        <v>180000000</v>
      </c>
      <c r="I469" s="25">
        <v>180000000</v>
      </c>
      <c r="J469" s="25">
        <v>180000000</v>
      </c>
      <c r="K469" s="25">
        <v>180000000</v>
      </c>
      <c r="L469" s="25">
        <v>180000000</v>
      </c>
      <c r="M469" s="25">
        <v>180000000</v>
      </c>
      <c r="N469" s="25">
        <v>180000000</v>
      </c>
      <c r="O469" s="25">
        <v>180000000</v>
      </c>
      <c r="P469" s="25">
        <v>180000000</v>
      </c>
      <c r="Q469" s="25">
        <v>180000000</v>
      </c>
      <c r="R469" s="25">
        <v>180000000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</v>
      </c>
    </row>
    <row r="470" spans="1:31" ht="25.5" x14ac:dyDescent="0.2">
      <c r="A470" s="38" t="s">
        <v>719</v>
      </c>
      <c r="B470" s="104" t="s">
        <v>711</v>
      </c>
      <c r="C470" s="25">
        <v>26000000</v>
      </c>
      <c r="D470" s="25">
        <v>0</v>
      </c>
      <c r="E470" s="25">
        <v>0</v>
      </c>
      <c r="F470" s="25">
        <v>0</v>
      </c>
      <c r="G470" s="25">
        <v>26000000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</row>
    <row r="471" spans="1:31" x14ac:dyDescent="0.2">
      <c r="A471" s="38" t="s">
        <v>720</v>
      </c>
      <c r="B471" s="104" t="s">
        <v>708</v>
      </c>
      <c r="C471" s="25">
        <v>300000000</v>
      </c>
      <c r="D471" s="25">
        <v>0</v>
      </c>
      <c r="E471" s="25">
        <v>0</v>
      </c>
      <c r="F471" s="25">
        <v>0</v>
      </c>
      <c r="G471" s="25">
        <v>120000000</v>
      </c>
      <c r="H471" s="25">
        <v>180000000</v>
      </c>
      <c r="I471" s="25">
        <v>180000000</v>
      </c>
      <c r="J471" s="25">
        <v>180000000</v>
      </c>
      <c r="K471" s="25">
        <v>180000000</v>
      </c>
      <c r="L471" s="25">
        <v>180000000</v>
      </c>
      <c r="M471" s="25">
        <v>180000000</v>
      </c>
      <c r="N471" s="25">
        <v>180000000</v>
      </c>
      <c r="O471" s="25">
        <v>180000000</v>
      </c>
      <c r="P471" s="25">
        <v>180000000</v>
      </c>
      <c r="Q471" s="25">
        <v>180000000</v>
      </c>
      <c r="R471" s="25">
        <v>180000000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0</v>
      </c>
      <c r="AD471" s="25">
        <v>0</v>
      </c>
      <c r="AE471" s="25">
        <v>0</v>
      </c>
    </row>
    <row r="472" spans="1:31" ht="25.5" x14ac:dyDescent="0.2">
      <c r="A472" s="38" t="s">
        <v>721</v>
      </c>
      <c r="B472" s="104" t="s">
        <v>722</v>
      </c>
      <c r="C472" s="25">
        <v>0</v>
      </c>
      <c r="D472" s="25">
        <v>0</v>
      </c>
      <c r="E472" s="25">
        <v>0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</row>
    <row r="473" spans="1:31" ht="25.5" x14ac:dyDescent="0.2">
      <c r="A473" s="38" t="s">
        <v>723</v>
      </c>
      <c r="B473" s="104" t="s">
        <v>711</v>
      </c>
      <c r="C473" s="25">
        <v>0</v>
      </c>
      <c r="D473" s="25">
        <v>0</v>
      </c>
      <c r="E473" s="25">
        <v>0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</row>
    <row r="474" spans="1:31" ht="25.5" x14ac:dyDescent="0.2">
      <c r="A474" s="38" t="s">
        <v>724</v>
      </c>
      <c r="B474" s="104" t="s">
        <v>725</v>
      </c>
      <c r="C474" s="25">
        <v>0</v>
      </c>
      <c r="D474" s="25">
        <v>0</v>
      </c>
      <c r="E474" s="25">
        <v>0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</row>
    <row r="475" spans="1:31" ht="25.5" x14ac:dyDescent="0.2">
      <c r="A475" s="38" t="s">
        <v>726</v>
      </c>
      <c r="B475" s="104" t="s">
        <v>711</v>
      </c>
      <c r="C475" s="25">
        <v>0</v>
      </c>
      <c r="D475" s="25">
        <v>0</v>
      </c>
      <c r="E475" s="25">
        <v>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</row>
    <row r="476" spans="1:31" x14ac:dyDescent="0.2">
      <c r="A476" s="38" t="s">
        <v>727</v>
      </c>
      <c r="B476" s="104" t="s">
        <v>728</v>
      </c>
      <c r="C476" s="25">
        <v>1052593000</v>
      </c>
      <c r="D476" s="25">
        <v>0</v>
      </c>
      <c r="E476" s="25">
        <v>0</v>
      </c>
      <c r="F476" s="25">
        <v>0</v>
      </c>
      <c r="G476" s="25">
        <v>902091667</v>
      </c>
      <c r="H476" s="25">
        <v>150501333</v>
      </c>
      <c r="I476" s="25">
        <v>150501333</v>
      </c>
      <c r="J476" s="25">
        <v>150501333</v>
      </c>
      <c r="K476" s="25">
        <v>144781333</v>
      </c>
      <c r="L476" s="25">
        <v>144781333</v>
      </c>
      <c r="M476" s="25">
        <v>144781333</v>
      </c>
      <c r="N476" s="25">
        <v>144781333</v>
      </c>
      <c r="O476" s="25">
        <v>144781333</v>
      </c>
      <c r="P476" s="25">
        <v>144781333</v>
      </c>
      <c r="Q476" s="25">
        <v>144781333</v>
      </c>
      <c r="R476" s="25">
        <v>144781333</v>
      </c>
      <c r="S476" s="25">
        <v>0</v>
      </c>
      <c r="T476" s="25">
        <v>0</v>
      </c>
      <c r="U476" s="25">
        <v>0</v>
      </c>
      <c r="V476" s="25">
        <v>0</v>
      </c>
      <c r="W476" s="25">
        <v>5720000</v>
      </c>
      <c r="X476" s="25">
        <v>3.8006307890974003</v>
      </c>
      <c r="Y476" s="25">
        <v>5720000</v>
      </c>
      <c r="Z476" s="25">
        <v>3.8006307890974003</v>
      </c>
      <c r="AA476" s="25">
        <v>5720000</v>
      </c>
      <c r="AB476" s="25">
        <v>3.8006307890974003</v>
      </c>
      <c r="AC476" s="25">
        <v>0</v>
      </c>
      <c r="AD476" s="25">
        <v>0</v>
      </c>
      <c r="AE476" s="25">
        <v>0</v>
      </c>
    </row>
    <row r="477" spans="1:31" x14ac:dyDescent="0.2">
      <c r="A477" s="38" t="s">
        <v>729</v>
      </c>
      <c r="B477" s="104" t="s">
        <v>500</v>
      </c>
      <c r="C477" s="25">
        <v>963593000</v>
      </c>
      <c r="D477" s="25">
        <v>0</v>
      </c>
      <c r="E477" s="25">
        <v>0</v>
      </c>
      <c r="F477" s="25">
        <v>0</v>
      </c>
      <c r="G477" s="25">
        <v>848323560</v>
      </c>
      <c r="H477" s="25">
        <v>115269440</v>
      </c>
      <c r="I477" s="25">
        <v>115269440</v>
      </c>
      <c r="J477" s="25">
        <v>115269440</v>
      </c>
      <c r="K477" s="25">
        <v>109549440</v>
      </c>
      <c r="L477" s="25">
        <v>109549440</v>
      </c>
      <c r="M477" s="25">
        <v>109549440</v>
      </c>
      <c r="N477" s="25">
        <v>109549440</v>
      </c>
      <c r="O477" s="25">
        <v>109549440</v>
      </c>
      <c r="P477" s="25">
        <v>109549440</v>
      </c>
      <c r="Q477" s="25">
        <v>109549440</v>
      </c>
      <c r="R477" s="25">
        <v>109549440</v>
      </c>
      <c r="S477" s="25">
        <v>0</v>
      </c>
      <c r="T477" s="25">
        <v>0</v>
      </c>
      <c r="U477" s="25">
        <v>0</v>
      </c>
      <c r="V477" s="25">
        <v>0</v>
      </c>
      <c r="W477" s="25">
        <v>5720000</v>
      </c>
      <c r="X477" s="25">
        <v>4.9622866216752692</v>
      </c>
      <c r="Y477" s="25">
        <v>5720000</v>
      </c>
      <c r="Z477" s="25">
        <v>4.9622866216752692</v>
      </c>
      <c r="AA477" s="25">
        <v>5720000</v>
      </c>
      <c r="AB477" s="25">
        <v>4.9622866216752692</v>
      </c>
      <c r="AC477" s="25">
        <v>0</v>
      </c>
      <c r="AD477" s="25">
        <v>0</v>
      </c>
      <c r="AE477" s="25">
        <v>0</v>
      </c>
    </row>
    <row r="478" spans="1:31" ht="51" x14ac:dyDescent="0.2">
      <c r="A478" s="38" t="s">
        <v>730</v>
      </c>
      <c r="B478" s="104" t="s">
        <v>731</v>
      </c>
      <c r="C478" s="25">
        <v>830593000</v>
      </c>
      <c r="D478" s="25">
        <v>0</v>
      </c>
      <c r="E478" s="25">
        <v>0</v>
      </c>
      <c r="F478" s="25">
        <v>0</v>
      </c>
      <c r="G478" s="25">
        <v>830593000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</row>
    <row r="479" spans="1:31" ht="38.25" x14ac:dyDescent="0.2">
      <c r="A479" s="38" t="s">
        <v>732</v>
      </c>
      <c r="B479" s="104" t="s">
        <v>733</v>
      </c>
      <c r="C479" s="25">
        <v>20000000</v>
      </c>
      <c r="D479" s="25">
        <v>0</v>
      </c>
      <c r="E479" s="25">
        <v>0</v>
      </c>
      <c r="F479" s="25">
        <v>0</v>
      </c>
      <c r="G479" s="25">
        <v>6912640</v>
      </c>
      <c r="H479" s="25">
        <v>13087360</v>
      </c>
      <c r="I479" s="25">
        <v>13087360</v>
      </c>
      <c r="J479" s="25">
        <v>13087360</v>
      </c>
      <c r="K479" s="25">
        <v>13087360</v>
      </c>
      <c r="L479" s="25">
        <v>13087360</v>
      </c>
      <c r="M479" s="25">
        <v>13087360</v>
      </c>
      <c r="N479" s="25">
        <v>13087360</v>
      </c>
      <c r="O479" s="25">
        <v>13087360</v>
      </c>
      <c r="P479" s="25">
        <v>13087360</v>
      </c>
      <c r="Q479" s="25">
        <v>13087360</v>
      </c>
      <c r="R479" s="25">
        <v>13087360</v>
      </c>
      <c r="S479" s="25">
        <v>0</v>
      </c>
      <c r="T479" s="25">
        <v>0</v>
      </c>
      <c r="U479" s="25">
        <v>0</v>
      </c>
      <c r="V479" s="25">
        <v>0</v>
      </c>
      <c r="W479" s="25">
        <v>0</v>
      </c>
      <c r="X479" s="25">
        <v>0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</row>
    <row r="480" spans="1:31" ht="38.25" x14ac:dyDescent="0.2">
      <c r="A480" s="38" t="s">
        <v>734</v>
      </c>
      <c r="B480" s="104" t="s">
        <v>735</v>
      </c>
      <c r="C480" s="25">
        <v>23000000</v>
      </c>
      <c r="D480" s="25">
        <v>0</v>
      </c>
      <c r="E480" s="25">
        <v>0</v>
      </c>
      <c r="F480" s="25">
        <v>0</v>
      </c>
      <c r="G480" s="25">
        <v>9912640</v>
      </c>
      <c r="H480" s="25">
        <v>13087360</v>
      </c>
      <c r="I480" s="25">
        <v>13087360</v>
      </c>
      <c r="J480" s="25">
        <v>13087360</v>
      </c>
      <c r="K480" s="25">
        <v>13087360</v>
      </c>
      <c r="L480" s="25">
        <v>13087360</v>
      </c>
      <c r="M480" s="25">
        <v>13087360</v>
      </c>
      <c r="N480" s="25">
        <v>13087360</v>
      </c>
      <c r="O480" s="25">
        <v>13087360</v>
      </c>
      <c r="P480" s="25">
        <v>13087360</v>
      </c>
      <c r="Q480" s="25">
        <v>13087360</v>
      </c>
      <c r="R480" s="25">
        <v>13087360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</row>
    <row r="481" spans="1:31" ht="25.5" x14ac:dyDescent="0.2">
      <c r="A481" s="38" t="s">
        <v>736</v>
      </c>
      <c r="B481" s="104" t="s">
        <v>737</v>
      </c>
      <c r="C481" s="25">
        <v>90000000</v>
      </c>
      <c r="D481" s="25">
        <v>0</v>
      </c>
      <c r="E481" s="25">
        <v>0</v>
      </c>
      <c r="F481" s="25">
        <v>0</v>
      </c>
      <c r="G481" s="25">
        <v>905280</v>
      </c>
      <c r="H481" s="25">
        <v>89094720</v>
      </c>
      <c r="I481" s="25">
        <v>89094720</v>
      </c>
      <c r="J481" s="25">
        <v>89094720</v>
      </c>
      <c r="K481" s="25">
        <v>83374720</v>
      </c>
      <c r="L481" s="25">
        <v>83374720</v>
      </c>
      <c r="M481" s="25">
        <v>83374720</v>
      </c>
      <c r="N481" s="25">
        <v>83374720</v>
      </c>
      <c r="O481" s="25">
        <v>83374720</v>
      </c>
      <c r="P481" s="25">
        <v>83374720</v>
      </c>
      <c r="Q481" s="25">
        <v>83374720</v>
      </c>
      <c r="R481" s="25">
        <v>83374720</v>
      </c>
      <c r="S481" s="25">
        <v>0</v>
      </c>
      <c r="T481" s="25">
        <v>0</v>
      </c>
      <c r="U481" s="25">
        <v>0</v>
      </c>
      <c r="V481" s="25">
        <v>0</v>
      </c>
      <c r="W481" s="25">
        <v>5720000</v>
      </c>
      <c r="X481" s="25">
        <v>6.4201335387776099</v>
      </c>
      <c r="Y481" s="25">
        <v>5720000</v>
      </c>
      <c r="Z481" s="25">
        <v>6.4201335387776099</v>
      </c>
      <c r="AA481" s="25">
        <v>5720000</v>
      </c>
      <c r="AB481" s="25">
        <v>6.4201335387776099</v>
      </c>
      <c r="AC481" s="25">
        <v>0</v>
      </c>
      <c r="AD481" s="25">
        <v>0</v>
      </c>
      <c r="AE481" s="25">
        <v>0</v>
      </c>
    </row>
    <row r="482" spans="1:31" x14ac:dyDescent="0.2">
      <c r="A482" s="38" t="s">
        <v>738</v>
      </c>
      <c r="B482" s="104" t="s">
        <v>517</v>
      </c>
      <c r="C482" s="25">
        <v>89000000</v>
      </c>
      <c r="D482" s="25">
        <v>0</v>
      </c>
      <c r="E482" s="25">
        <v>0</v>
      </c>
      <c r="F482" s="25">
        <v>0</v>
      </c>
      <c r="G482" s="25">
        <v>53768107</v>
      </c>
      <c r="H482" s="25">
        <v>35231893</v>
      </c>
      <c r="I482" s="25">
        <v>35231893</v>
      </c>
      <c r="J482" s="25">
        <v>35231893</v>
      </c>
      <c r="K482" s="25">
        <v>35231893</v>
      </c>
      <c r="L482" s="25">
        <v>35231893</v>
      </c>
      <c r="M482" s="25">
        <v>35231893</v>
      </c>
      <c r="N482" s="25">
        <v>35231893</v>
      </c>
      <c r="O482" s="25">
        <v>35231893</v>
      </c>
      <c r="P482" s="25">
        <v>35231893</v>
      </c>
      <c r="Q482" s="25">
        <v>35231893</v>
      </c>
      <c r="R482" s="25">
        <v>35231893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</row>
    <row r="483" spans="1:31" ht="38.25" x14ac:dyDescent="0.2">
      <c r="A483" s="38" t="s">
        <v>739</v>
      </c>
      <c r="B483" s="104" t="s">
        <v>733</v>
      </c>
      <c r="C483" s="25">
        <v>39000000</v>
      </c>
      <c r="D483" s="25">
        <v>0</v>
      </c>
      <c r="E483" s="25">
        <v>0</v>
      </c>
      <c r="F483" s="25">
        <v>0</v>
      </c>
      <c r="G483" s="25">
        <v>3768107</v>
      </c>
      <c r="H483" s="25">
        <v>35231893</v>
      </c>
      <c r="I483" s="25">
        <v>35231893</v>
      </c>
      <c r="J483" s="25">
        <v>35231893</v>
      </c>
      <c r="K483" s="25">
        <v>35231893</v>
      </c>
      <c r="L483" s="25">
        <v>35231893</v>
      </c>
      <c r="M483" s="25">
        <v>35231893</v>
      </c>
      <c r="N483" s="25">
        <v>35231893</v>
      </c>
      <c r="O483" s="25">
        <v>35231893</v>
      </c>
      <c r="P483" s="25">
        <v>35231893</v>
      </c>
      <c r="Q483" s="25">
        <v>35231893</v>
      </c>
      <c r="R483" s="25">
        <v>35231893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</row>
    <row r="484" spans="1:31" ht="25.5" x14ac:dyDescent="0.2">
      <c r="A484" s="38" t="s">
        <v>740</v>
      </c>
      <c r="B484" s="104" t="s">
        <v>737</v>
      </c>
      <c r="C484" s="25">
        <v>50000000</v>
      </c>
      <c r="D484" s="25">
        <v>0</v>
      </c>
      <c r="E484" s="25">
        <v>0</v>
      </c>
      <c r="F484" s="25">
        <v>0</v>
      </c>
      <c r="G484" s="25">
        <v>50000000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</row>
    <row r="485" spans="1:31" x14ac:dyDescent="0.2">
      <c r="A485" s="38" t="s">
        <v>741</v>
      </c>
      <c r="B485" s="104" t="s">
        <v>742</v>
      </c>
      <c r="C485" s="25">
        <v>39000000</v>
      </c>
      <c r="D485" s="25">
        <v>0</v>
      </c>
      <c r="E485" s="25">
        <v>0</v>
      </c>
      <c r="F485" s="25">
        <v>0</v>
      </c>
      <c r="G485" s="25">
        <v>39000000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</row>
    <row r="486" spans="1:31" x14ac:dyDescent="0.2">
      <c r="A486" s="38" t="s">
        <v>743</v>
      </c>
      <c r="B486" s="104" t="s">
        <v>744</v>
      </c>
      <c r="C486" s="25">
        <v>39000000</v>
      </c>
      <c r="D486" s="25">
        <v>0</v>
      </c>
      <c r="E486" s="25">
        <v>0</v>
      </c>
      <c r="F486" s="25">
        <v>0</v>
      </c>
      <c r="G486" s="25">
        <v>39000000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</row>
    <row r="487" spans="1:31" x14ac:dyDescent="0.2">
      <c r="A487" s="38" t="s">
        <v>745</v>
      </c>
      <c r="B487" s="104" t="s">
        <v>746</v>
      </c>
      <c r="C487" s="25">
        <v>39000000</v>
      </c>
      <c r="D487" s="25">
        <v>0</v>
      </c>
      <c r="E487" s="25">
        <v>0</v>
      </c>
      <c r="F487" s="25">
        <v>0</v>
      </c>
      <c r="G487" s="25">
        <v>39000000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</row>
    <row r="488" spans="1:31" x14ac:dyDescent="0.2">
      <c r="A488" s="38" t="s">
        <v>747</v>
      </c>
      <c r="B488" s="104" t="s">
        <v>748</v>
      </c>
      <c r="C488" s="25">
        <v>39000000</v>
      </c>
      <c r="D488" s="25">
        <v>0</v>
      </c>
      <c r="E488" s="25">
        <v>0</v>
      </c>
      <c r="F488" s="25">
        <v>0</v>
      </c>
      <c r="G488" s="25">
        <v>39000000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25">
        <v>0</v>
      </c>
      <c r="AA488" s="25">
        <v>0</v>
      </c>
      <c r="AB488" s="25">
        <v>0</v>
      </c>
      <c r="AC488" s="25">
        <v>0</v>
      </c>
      <c r="AD488" s="25">
        <v>0</v>
      </c>
      <c r="AE488" s="25">
        <v>0</v>
      </c>
    </row>
    <row r="489" spans="1:31" x14ac:dyDescent="0.2">
      <c r="A489" s="38" t="s">
        <v>749</v>
      </c>
      <c r="B489" s="104" t="s">
        <v>517</v>
      </c>
      <c r="C489" s="25">
        <v>39000000</v>
      </c>
      <c r="D489" s="25">
        <v>0</v>
      </c>
      <c r="E489" s="25">
        <v>0</v>
      </c>
      <c r="F489" s="25">
        <v>0</v>
      </c>
      <c r="G489" s="25">
        <v>39000000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25">
        <v>0</v>
      </c>
      <c r="AA489" s="25">
        <v>0</v>
      </c>
      <c r="AB489" s="25">
        <v>0</v>
      </c>
      <c r="AC489" s="25">
        <v>0</v>
      </c>
      <c r="AD489" s="25">
        <v>0</v>
      </c>
      <c r="AE489" s="25">
        <v>0</v>
      </c>
    </row>
    <row r="490" spans="1:31" ht="25.5" x14ac:dyDescent="0.2">
      <c r="A490" s="38" t="s">
        <v>750</v>
      </c>
      <c r="B490" s="104" t="s">
        <v>751</v>
      </c>
      <c r="C490" s="25">
        <v>39000000</v>
      </c>
      <c r="D490" s="25">
        <v>0</v>
      </c>
      <c r="E490" s="25">
        <v>0</v>
      </c>
      <c r="F490" s="25">
        <v>0</v>
      </c>
      <c r="G490" s="25">
        <v>39000000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0</v>
      </c>
      <c r="X490" s="25">
        <v>0</v>
      </c>
      <c r="Y490" s="25">
        <v>0</v>
      </c>
      <c r="Z490" s="25">
        <v>0</v>
      </c>
      <c r="AA490" s="25">
        <v>0</v>
      </c>
      <c r="AB490" s="25">
        <v>0</v>
      </c>
      <c r="AC490" s="25">
        <v>0</v>
      </c>
      <c r="AD490" s="25">
        <v>0</v>
      </c>
      <c r="AE490" s="25">
        <v>0</v>
      </c>
    </row>
    <row r="491" spans="1:31" x14ac:dyDescent="0.2">
      <c r="A491" s="38" t="s">
        <v>752</v>
      </c>
      <c r="B491" s="104" t="s">
        <v>546</v>
      </c>
      <c r="C491" s="25">
        <v>0</v>
      </c>
      <c r="D491" s="25">
        <v>694190945</v>
      </c>
      <c r="E491" s="25">
        <v>136426344.69</v>
      </c>
      <c r="F491" s="25">
        <v>2480482811.3000002</v>
      </c>
      <c r="G491" s="25">
        <v>677674830</v>
      </c>
      <c r="H491" s="25">
        <v>2360572581.6100001</v>
      </c>
      <c r="I491" s="25">
        <v>2360572581.6100001</v>
      </c>
      <c r="J491" s="25">
        <v>2360572581.6100001</v>
      </c>
      <c r="K491" s="25">
        <v>923694990</v>
      </c>
      <c r="L491" s="25">
        <v>923694990</v>
      </c>
      <c r="M491" s="25">
        <v>923694990</v>
      </c>
      <c r="N491" s="25">
        <v>923694990</v>
      </c>
      <c r="O491" s="25">
        <v>899694990</v>
      </c>
      <c r="P491" s="25">
        <v>899694990</v>
      </c>
      <c r="Q491" s="25">
        <v>877250816</v>
      </c>
      <c r="R491" s="25">
        <v>877250816</v>
      </c>
      <c r="S491" s="25">
        <v>0</v>
      </c>
      <c r="T491" s="25">
        <v>0</v>
      </c>
      <c r="U491" s="25">
        <v>0</v>
      </c>
      <c r="V491" s="25">
        <v>0</v>
      </c>
      <c r="W491" s="25">
        <v>1436877591.6099999</v>
      </c>
      <c r="X491" s="25">
        <v>60.869875504103106</v>
      </c>
      <c r="Y491" s="25">
        <v>1436877591.6099999</v>
      </c>
      <c r="Z491" s="25">
        <v>60.869875504103106</v>
      </c>
      <c r="AA491" s="25">
        <v>1460877591.6099999</v>
      </c>
      <c r="AB491" s="25">
        <v>61.8865779849746</v>
      </c>
      <c r="AC491" s="25">
        <v>0</v>
      </c>
      <c r="AD491" s="25">
        <v>24000000</v>
      </c>
      <c r="AE491" s="25">
        <v>22444174</v>
      </c>
    </row>
    <row r="492" spans="1:31" x14ac:dyDescent="0.2">
      <c r="A492" s="38" t="s">
        <v>753</v>
      </c>
      <c r="B492" s="104" t="s">
        <v>685</v>
      </c>
      <c r="C492" s="25">
        <v>0</v>
      </c>
      <c r="D492" s="25">
        <v>0</v>
      </c>
      <c r="E492" s="25">
        <v>100967097.39</v>
      </c>
      <c r="F492" s="25">
        <v>1207342076</v>
      </c>
      <c r="G492" s="25">
        <v>45284542</v>
      </c>
      <c r="H492" s="25">
        <v>1061090436.61</v>
      </c>
      <c r="I492" s="25">
        <v>1061090436.61</v>
      </c>
      <c r="J492" s="25">
        <v>1061090436.61</v>
      </c>
      <c r="K492" s="25">
        <v>284309664</v>
      </c>
      <c r="L492" s="25">
        <v>284309664</v>
      </c>
      <c r="M492" s="25">
        <v>284309664</v>
      </c>
      <c r="N492" s="25">
        <v>284309664</v>
      </c>
      <c r="O492" s="25">
        <v>284309664</v>
      </c>
      <c r="P492" s="25">
        <v>284309664</v>
      </c>
      <c r="Q492" s="25">
        <v>284309664</v>
      </c>
      <c r="R492" s="25">
        <v>284309664</v>
      </c>
      <c r="S492" s="25">
        <v>0</v>
      </c>
      <c r="T492" s="25">
        <v>0</v>
      </c>
      <c r="U492" s="25">
        <v>0</v>
      </c>
      <c r="V492" s="25">
        <v>0</v>
      </c>
      <c r="W492" s="25">
        <v>776780772.61000001</v>
      </c>
      <c r="X492" s="25">
        <v>73.205897047916096</v>
      </c>
      <c r="Y492" s="25">
        <v>776780772.61000001</v>
      </c>
      <c r="Z492" s="25">
        <v>73.205897047916096</v>
      </c>
      <c r="AA492" s="25">
        <v>776780772.61000001</v>
      </c>
      <c r="AB492" s="25">
        <v>73.205897047916096</v>
      </c>
      <c r="AC492" s="25">
        <v>0</v>
      </c>
      <c r="AD492" s="25">
        <v>0</v>
      </c>
      <c r="AE492" s="25">
        <v>0</v>
      </c>
    </row>
    <row r="493" spans="1:31" x14ac:dyDescent="0.2">
      <c r="A493" s="38" t="s">
        <v>754</v>
      </c>
      <c r="B493" s="104" t="s">
        <v>755</v>
      </c>
      <c r="C493" s="25">
        <v>0</v>
      </c>
      <c r="D493" s="25">
        <v>0</v>
      </c>
      <c r="E493" s="25">
        <v>100967097.39</v>
      </c>
      <c r="F493" s="25">
        <v>1207342076</v>
      </c>
      <c r="G493" s="25">
        <v>45284542</v>
      </c>
      <c r="H493" s="25">
        <v>1061090436.61</v>
      </c>
      <c r="I493" s="25">
        <v>1061090436.61</v>
      </c>
      <c r="J493" s="25">
        <v>1061090436.61</v>
      </c>
      <c r="K493" s="25">
        <v>284309664</v>
      </c>
      <c r="L493" s="25">
        <v>284309664</v>
      </c>
      <c r="M493" s="25">
        <v>284309664</v>
      </c>
      <c r="N493" s="25">
        <v>284309664</v>
      </c>
      <c r="O493" s="25">
        <v>284309664</v>
      </c>
      <c r="P493" s="25">
        <v>284309664</v>
      </c>
      <c r="Q493" s="25">
        <v>284309664</v>
      </c>
      <c r="R493" s="25">
        <v>284309664</v>
      </c>
      <c r="S493" s="25">
        <v>0</v>
      </c>
      <c r="T493" s="25">
        <v>0</v>
      </c>
      <c r="U493" s="25">
        <v>0</v>
      </c>
      <c r="V493" s="25">
        <v>0</v>
      </c>
      <c r="W493" s="25">
        <v>776780772.61000001</v>
      </c>
      <c r="X493" s="25">
        <v>73.205897047916096</v>
      </c>
      <c r="Y493" s="25">
        <v>776780772.61000001</v>
      </c>
      <c r="Z493" s="25">
        <v>73.205897047916096</v>
      </c>
      <c r="AA493" s="25">
        <v>776780772.61000001</v>
      </c>
      <c r="AB493" s="25">
        <v>73.205897047916096</v>
      </c>
      <c r="AC493" s="25">
        <v>0</v>
      </c>
      <c r="AD493" s="25">
        <v>0</v>
      </c>
      <c r="AE493" s="25">
        <v>0</v>
      </c>
    </row>
    <row r="494" spans="1:31" ht="38.25" x14ac:dyDescent="0.2">
      <c r="A494" s="38" t="s">
        <v>756</v>
      </c>
      <c r="B494" s="104" t="s">
        <v>757</v>
      </c>
      <c r="C494" s="25">
        <v>0</v>
      </c>
      <c r="D494" s="25">
        <v>0</v>
      </c>
      <c r="E494" s="25">
        <v>85684537.390000001</v>
      </c>
      <c r="F494" s="25">
        <v>1151399836</v>
      </c>
      <c r="G494" s="25">
        <v>43299582</v>
      </c>
      <c r="H494" s="25">
        <v>1022415716.61</v>
      </c>
      <c r="I494" s="25">
        <v>1022415716.61</v>
      </c>
      <c r="J494" s="25">
        <v>1022415716.61</v>
      </c>
      <c r="K494" s="25">
        <v>245634944</v>
      </c>
      <c r="L494" s="25">
        <v>245634944</v>
      </c>
      <c r="M494" s="25">
        <v>245634944</v>
      </c>
      <c r="N494" s="25">
        <v>245634944</v>
      </c>
      <c r="O494" s="25">
        <v>245634944</v>
      </c>
      <c r="P494" s="25">
        <v>245634944</v>
      </c>
      <c r="Q494" s="25">
        <v>245634944</v>
      </c>
      <c r="R494" s="25">
        <v>245634944</v>
      </c>
      <c r="S494" s="25">
        <v>0</v>
      </c>
      <c r="T494" s="25">
        <v>0</v>
      </c>
      <c r="U494" s="25">
        <v>0</v>
      </c>
      <c r="V494" s="25">
        <v>0</v>
      </c>
      <c r="W494" s="25">
        <v>776780772.61000001</v>
      </c>
      <c r="X494" s="25">
        <v>75.975042244612013</v>
      </c>
      <c r="Y494" s="25">
        <v>776780772.61000001</v>
      </c>
      <c r="Z494" s="25">
        <v>75.975042244612013</v>
      </c>
      <c r="AA494" s="25">
        <v>776780772.61000001</v>
      </c>
      <c r="AB494" s="25">
        <v>75.975042244612013</v>
      </c>
      <c r="AC494" s="25">
        <v>0</v>
      </c>
      <c r="AD494" s="25">
        <v>0</v>
      </c>
      <c r="AE494" s="25">
        <v>0</v>
      </c>
    </row>
    <row r="495" spans="1:31" ht="25.5" x14ac:dyDescent="0.2">
      <c r="A495" s="38" t="s">
        <v>758</v>
      </c>
      <c r="B495" s="104" t="s">
        <v>759</v>
      </c>
      <c r="C495" s="25">
        <v>0</v>
      </c>
      <c r="D495" s="25">
        <v>0</v>
      </c>
      <c r="E495" s="25">
        <v>934480</v>
      </c>
      <c r="F495" s="25">
        <v>18032080</v>
      </c>
      <c r="G495" s="25">
        <v>0</v>
      </c>
      <c r="H495" s="25">
        <v>17097600</v>
      </c>
      <c r="I495" s="25">
        <v>17097600</v>
      </c>
      <c r="J495" s="25">
        <v>17097600</v>
      </c>
      <c r="K495" s="25">
        <v>17097600</v>
      </c>
      <c r="L495" s="25">
        <v>17097600</v>
      </c>
      <c r="M495" s="25">
        <v>17097600</v>
      </c>
      <c r="N495" s="25">
        <v>17097600</v>
      </c>
      <c r="O495" s="25">
        <v>17097600</v>
      </c>
      <c r="P495" s="25">
        <v>17097600</v>
      </c>
      <c r="Q495" s="25">
        <v>17097600</v>
      </c>
      <c r="R495" s="25">
        <v>17097600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25">
        <v>0</v>
      </c>
      <c r="AA495" s="25">
        <v>0</v>
      </c>
      <c r="AB495" s="25">
        <v>0</v>
      </c>
      <c r="AC495" s="25">
        <v>0</v>
      </c>
      <c r="AD495" s="25">
        <v>0</v>
      </c>
      <c r="AE495" s="25">
        <v>0</v>
      </c>
    </row>
    <row r="496" spans="1:31" x14ac:dyDescent="0.2">
      <c r="A496" s="38" t="s">
        <v>760</v>
      </c>
      <c r="B496" s="104" t="s">
        <v>500</v>
      </c>
      <c r="C496" s="25">
        <v>0</v>
      </c>
      <c r="D496" s="25">
        <v>0</v>
      </c>
      <c r="E496" s="25">
        <v>934480</v>
      </c>
      <c r="F496" s="25">
        <v>934480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</row>
    <row r="497" spans="1:31" ht="38.25" x14ac:dyDescent="0.2">
      <c r="A497" s="38" t="s">
        <v>761</v>
      </c>
      <c r="B497" s="104" t="s">
        <v>762</v>
      </c>
      <c r="C497" s="25">
        <v>0</v>
      </c>
      <c r="D497" s="25">
        <v>0</v>
      </c>
      <c r="E497" s="25">
        <v>934480</v>
      </c>
      <c r="F497" s="25">
        <v>934480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25">
        <v>0</v>
      </c>
      <c r="AA497" s="25">
        <v>0</v>
      </c>
      <c r="AB497" s="25">
        <v>0</v>
      </c>
      <c r="AC497" s="25">
        <v>0</v>
      </c>
      <c r="AD497" s="25">
        <v>0</v>
      </c>
      <c r="AE497" s="25">
        <v>0</v>
      </c>
    </row>
    <row r="498" spans="1:31" x14ac:dyDescent="0.2">
      <c r="A498" s="38" t="s">
        <v>763</v>
      </c>
      <c r="B498" s="104" t="s">
        <v>517</v>
      </c>
      <c r="C498" s="25">
        <v>0</v>
      </c>
      <c r="D498" s="25">
        <v>0</v>
      </c>
      <c r="E498" s="25">
        <v>0</v>
      </c>
      <c r="F498" s="25">
        <v>17097600</v>
      </c>
      <c r="G498" s="25">
        <v>0</v>
      </c>
      <c r="H498" s="25">
        <v>17097600</v>
      </c>
      <c r="I498" s="25">
        <v>17097600</v>
      </c>
      <c r="J498" s="25">
        <v>17097600</v>
      </c>
      <c r="K498" s="25">
        <v>17097600</v>
      </c>
      <c r="L498" s="25">
        <v>17097600</v>
      </c>
      <c r="M498" s="25">
        <v>17097600</v>
      </c>
      <c r="N498" s="25">
        <v>17097600</v>
      </c>
      <c r="O498" s="25">
        <v>17097600</v>
      </c>
      <c r="P498" s="25">
        <v>17097600</v>
      </c>
      <c r="Q498" s="25">
        <v>17097600</v>
      </c>
      <c r="R498" s="25">
        <v>17097600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25">
        <v>0</v>
      </c>
      <c r="AA498" s="25">
        <v>0</v>
      </c>
      <c r="AB498" s="25">
        <v>0</v>
      </c>
      <c r="AC498" s="25">
        <v>0</v>
      </c>
      <c r="AD498" s="25">
        <v>0</v>
      </c>
      <c r="AE498" s="25">
        <v>0</v>
      </c>
    </row>
    <row r="499" spans="1:31" ht="38.25" x14ac:dyDescent="0.2">
      <c r="A499" s="38" t="s">
        <v>764</v>
      </c>
      <c r="B499" s="104" t="s">
        <v>762</v>
      </c>
      <c r="C499" s="25">
        <v>0</v>
      </c>
      <c r="D499" s="25">
        <v>0</v>
      </c>
      <c r="E499" s="25">
        <v>0</v>
      </c>
      <c r="F499" s="25">
        <v>17097600</v>
      </c>
      <c r="G499" s="25">
        <v>0</v>
      </c>
      <c r="H499" s="25">
        <v>17097600</v>
      </c>
      <c r="I499" s="25">
        <v>17097600</v>
      </c>
      <c r="J499" s="25">
        <v>17097600</v>
      </c>
      <c r="K499" s="25">
        <v>17097600</v>
      </c>
      <c r="L499" s="25">
        <v>17097600</v>
      </c>
      <c r="M499" s="25">
        <v>17097600</v>
      </c>
      <c r="N499" s="25">
        <v>17097600</v>
      </c>
      <c r="O499" s="25">
        <v>17097600</v>
      </c>
      <c r="P499" s="25">
        <v>17097600</v>
      </c>
      <c r="Q499" s="25">
        <v>17097600</v>
      </c>
      <c r="R499" s="25">
        <v>17097600</v>
      </c>
      <c r="S499" s="25">
        <v>0</v>
      </c>
      <c r="T499" s="25">
        <v>0</v>
      </c>
      <c r="U499" s="25">
        <v>0</v>
      </c>
      <c r="V499" s="25">
        <v>0</v>
      </c>
      <c r="W499" s="25">
        <v>0</v>
      </c>
      <c r="X499" s="25">
        <v>0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</row>
    <row r="500" spans="1:31" ht="25.5" x14ac:dyDescent="0.2">
      <c r="A500" s="38" t="s">
        <v>765</v>
      </c>
      <c r="B500" s="104" t="s">
        <v>766</v>
      </c>
      <c r="C500" s="25">
        <v>0</v>
      </c>
      <c r="D500" s="25">
        <v>0</v>
      </c>
      <c r="E500" s="25">
        <v>6839040</v>
      </c>
      <c r="F500" s="25">
        <v>20499120</v>
      </c>
      <c r="G500" s="25">
        <v>0</v>
      </c>
      <c r="H500" s="25">
        <v>13660080</v>
      </c>
      <c r="I500" s="25">
        <v>13660080</v>
      </c>
      <c r="J500" s="25">
        <v>13660080</v>
      </c>
      <c r="K500" s="25">
        <v>13660080</v>
      </c>
      <c r="L500" s="25">
        <v>13660080</v>
      </c>
      <c r="M500" s="25">
        <v>13660080</v>
      </c>
      <c r="N500" s="25">
        <v>13660080</v>
      </c>
      <c r="O500" s="25">
        <v>13660080</v>
      </c>
      <c r="P500" s="25">
        <v>13660080</v>
      </c>
      <c r="Q500" s="25">
        <v>13660080</v>
      </c>
      <c r="R500" s="25">
        <v>13660080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</row>
    <row r="501" spans="1:31" x14ac:dyDescent="0.2">
      <c r="A501" s="38" t="s">
        <v>767</v>
      </c>
      <c r="B501" s="104" t="s">
        <v>500</v>
      </c>
      <c r="C501" s="25">
        <v>0</v>
      </c>
      <c r="D501" s="25">
        <v>0</v>
      </c>
      <c r="E501" s="25">
        <v>6839040</v>
      </c>
      <c r="F501" s="25">
        <v>18984080</v>
      </c>
      <c r="G501" s="25">
        <v>0</v>
      </c>
      <c r="H501" s="25">
        <v>12145040</v>
      </c>
      <c r="I501" s="25">
        <v>12145040</v>
      </c>
      <c r="J501" s="25">
        <v>12145040</v>
      </c>
      <c r="K501" s="25">
        <v>12145040</v>
      </c>
      <c r="L501" s="25">
        <v>12145040</v>
      </c>
      <c r="M501" s="25">
        <v>12145040</v>
      </c>
      <c r="N501" s="25">
        <v>12145040</v>
      </c>
      <c r="O501" s="25">
        <v>12145040</v>
      </c>
      <c r="P501" s="25">
        <v>12145040</v>
      </c>
      <c r="Q501" s="25">
        <v>12145040</v>
      </c>
      <c r="R501" s="25">
        <v>12145040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</row>
    <row r="502" spans="1:31" ht="25.5" x14ac:dyDescent="0.2">
      <c r="A502" s="38" t="s">
        <v>768</v>
      </c>
      <c r="B502" s="104" t="s">
        <v>769</v>
      </c>
      <c r="C502" s="25">
        <v>0</v>
      </c>
      <c r="D502" s="25">
        <v>0</v>
      </c>
      <c r="E502" s="25">
        <v>6839040</v>
      </c>
      <c r="F502" s="25">
        <v>18984080</v>
      </c>
      <c r="G502" s="25">
        <v>0</v>
      </c>
      <c r="H502" s="25">
        <v>12145040</v>
      </c>
      <c r="I502" s="25">
        <v>12145040</v>
      </c>
      <c r="J502" s="25">
        <v>12145040</v>
      </c>
      <c r="K502" s="25">
        <v>12145040</v>
      </c>
      <c r="L502" s="25">
        <v>12145040</v>
      </c>
      <c r="M502" s="25">
        <v>12145040</v>
      </c>
      <c r="N502" s="25">
        <v>12145040</v>
      </c>
      <c r="O502" s="25">
        <v>12145040</v>
      </c>
      <c r="P502" s="25">
        <v>12145040</v>
      </c>
      <c r="Q502" s="25">
        <v>12145040</v>
      </c>
      <c r="R502" s="25">
        <v>12145040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</row>
    <row r="503" spans="1:31" x14ac:dyDescent="0.2">
      <c r="A503" s="38" t="s">
        <v>770</v>
      </c>
      <c r="B503" s="104" t="s">
        <v>517</v>
      </c>
      <c r="C503" s="25">
        <v>0</v>
      </c>
      <c r="D503" s="25">
        <v>0</v>
      </c>
      <c r="E503" s="25">
        <v>0</v>
      </c>
      <c r="F503" s="25">
        <v>1515040</v>
      </c>
      <c r="G503" s="25">
        <v>0</v>
      </c>
      <c r="H503" s="25">
        <v>1515040</v>
      </c>
      <c r="I503" s="25">
        <v>1515040</v>
      </c>
      <c r="J503" s="25">
        <v>1515040</v>
      </c>
      <c r="K503" s="25">
        <v>1515040</v>
      </c>
      <c r="L503" s="25">
        <v>1515040</v>
      </c>
      <c r="M503" s="25">
        <v>1515040</v>
      </c>
      <c r="N503" s="25">
        <v>1515040</v>
      </c>
      <c r="O503" s="25">
        <v>1515040</v>
      </c>
      <c r="P503" s="25">
        <v>1515040</v>
      </c>
      <c r="Q503" s="25">
        <v>1515040</v>
      </c>
      <c r="R503" s="25">
        <v>1515040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</row>
    <row r="504" spans="1:31" ht="25.5" x14ac:dyDescent="0.2">
      <c r="A504" s="38" t="s">
        <v>771</v>
      </c>
      <c r="B504" s="104" t="s">
        <v>769</v>
      </c>
      <c r="C504" s="25">
        <v>0</v>
      </c>
      <c r="D504" s="25">
        <v>0</v>
      </c>
      <c r="E504" s="25">
        <v>0</v>
      </c>
      <c r="F504" s="25">
        <v>1515040</v>
      </c>
      <c r="G504" s="25">
        <v>0</v>
      </c>
      <c r="H504" s="25">
        <v>1515040</v>
      </c>
      <c r="I504" s="25">
        <v>1515040</v>
      </c>
      <c r="J504" s="25">
        <v>1515040</v>
      </c>
      <c r="K504" s="25">
        <v>1515040</v>
      </c>
      <c r="L504" s="25">
        <v>1515040</v>
      </c>
      <c r="M504" s="25">
        <v>1515040</v>
      </c>
      <c r="N504" s="25">
        <v>1515040</v>
      </c>
      <c r="O504" s="25">
        <v>1515040</v>
      </c>
      <c r="P504" s="25">
        <v>1515040</v>
      </c>
      <c r="Q504" s="25">
        <v>1515040</v>
      </c>
      <c r="R504" s="25">
        <v>1515040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</row>
    <row r="505" spans="1:31" ht="25.5" x14ac:dyDescent="0.2">
      <c r="A505" s="38" t="s">
        <v>772</v>
      </c>
      <c r="B505" s="104" t="s">
        <v>773</v>
      </c>
      <c r="C505" s="25">
        <v>0</v>
      </c>
      <c r="D505" s="25">
        <v>0</v>
      </c>
      <c r="E505" s="25">
        <v>468000</v>
      </c>
      <c r="F505" s="25">
        <v>68846160</v>
      </c>
      <c r="G505" s="25">
        <v>25806781</v>
      </c>
      <c r="H505" s="25">
        <v>42571379</v>
      </c>
      <c r="I505" s="25">
        <v>42571379</v>
      </c>
      <c r="J505" s="25">
        <v>42571379</v>
      </c>
      <c r="K505" s="25">
        <v>42103893</v>
      </c>
      <c r="L505" s="25">
        <v>42103893</v>
      </c>
      <c r="M505" s="25">
        <v>42103893</v>
      </c>
      <c r="N505" s="25">
        <v>42103893</v>
      </c>
      <c r="O505" s="25">
        <v>42103893</v>
      </c>
      <c r="P505" s="25">
        <v>42103893</v>
      </c>
      <c r="Q505" s="25">
        <v>42103893</v>
      </c>
      <c r="R505" s="25">
        <v>42103893</v>
      </c>
      <c r="S505" s="25">
        <v>0</v>
      </c>
      <c r="T505" s="25">
        <v>0</v>
      </c>
      <c r="U505" s="25">
        <v>0</v>
      </c>
      <c r="V505" s="25">
        <v>0</v>
      </c>
      <c r="W505" s="25">
        <v>467486</v>
      </c>
      <c r="X505" s="25">
        <v>1.0981227551966299</v>
      </c>
      <c r="Y505" s="25">
        <v>467486</v>
      </c>
      <c r="Z505" s="25">
        <v>1.0981227551966299</v>
      </c>
      <c r="AA505" s="25">
        <v>467486</v>
      </c>
      <c r="AB505" s="25">
        <v>1.0981227551966299</v>
      </c>
      <c r="AC505" s="25">
        <v>0</v>
      </c>
      <c r="AD505" s="25">
        <v>0</v>
      </c>
      <c r="AE505" s="25">
        <v>0</v>
      </c>
    </row>
    <row r="506" spans="1:31" x14ac:dyDescent="0.2">
      <c r="A506" s="38" t="s">
        <v>774</v>
      </c>
      <c r="B506" s="104" t="s">
        <v>500</v>
      </c>
      <c r="C506" s="25">
        <v>0</v>
      </c>
      <c r="D506" s="25">
        <v>0</v>
      </c>
      <c r="E506" s="25">
        <v>468000</v>
      </c>
      <c r="F506" s="25">
        <v>23580000</v>
      </c>
      <c r="G506" s="25">
        <v>14532514</v>
      </c>
      <c r="H506" s="25">
        <v>8579486</v>
      </c>
      <c r="I506" s="25">
        <v>8579486</v>
      </c>
      <c r="J506" s="25">
        <v>8579486</v>
      </c>
      <c r="K506" s="25">
        <v>8112000</v>
      </c>
      <c r="L506" s="25">
        <v>8112000</v>
      </c>
      <c r="M506" s="25">
        <v>8112000</v>
      </c>
      <c r="N506" s="25">
        <v>8112000</v>
      </c>
      <c r="O506" s="25">
        <v>8112000</v>
      </c>
      <c r="P506" s="25">
        <v>8112000</v>
      </c>
      <c r="Q506" s="25">
        <v>8112000</v>
      </c>
      <c r="R506" s="25">
        <v>8112000</v>
      </c>
      <c r="S506" s="25">
        <v>0</v>
      </c>
      <c r="T506" s="25">
        <v>0</v>
      </c>
      <c r="U506" s="25">
        <v>0</v>
      </c>
      <c r="V506" s="25">
        <v>0</v>
      </c>
      <c r="W506" s="25">
        <v>467486</v>
      </c>
      <c r="X506" s="25">
        <v>5.4488812033727898</v>
      </c>
      <c r="Y506" s="25">
        <v>467486</v>
      </c>
      <c r="Z506" s="25">
        <v>5.4488812033727898</v>
      </c>
      <c r="AA506" s="25">
        <v>467486</v>
      </c>
      <c r="AB506" s="25">
        <v>5.4488812033727898</v>
      </c>
      <c r="AC506" s="25">
        <v>0</v>
      </c>
      <c r="AD506" s="25">
        <v>0</v>
      </c>
      <c r="AE506" s="25">
        <v>0</v>
      </c>
    </row>
    <row r="507" spans="1:31" x14ac:dyDescent="0.2">
      <c r="A507" s="38" t="s">
        <v>775</v>
      </c>
      <c r="B507" s="104" t="s">
        <v>776</v>
      </c>
      <c r="C507" s="25">
        <v>0</v>
      </c>
      <c r="D507" s="25">
        <v>0</v>
      </c>
      <c r="E507" s="25">
        <v>468000</v>
      </c>
      <c r="F507" s="25">
        <v>23580000</v>
      </c>
      <c r="G507" s="25">
        <v>14532514</v>
      </c>
      <c r="H507" s="25">
        <v>8579486</v>
      </c>
      <c r="I507" s="25">
        <v>8579486</v>
      </c>
      <c r="J507" s="25">
        <v>8579486</v>
      </c>
      <c r="K507" s="25">
        <v>8112000</v>
      </c>
      <c r="L507" s="25">
        <v>8112000</v>
      </c>
      <c r="M507" s="25">
        <v>8112000</v>
      </c>
      <c r="N507" s="25">
        <v>8112000</v>
      </c>
      <c r="O507" s="25">
        <v>8112000</v>
      </c>
      <c r="P507" s="25">
        <v>8112000</v>
      </c>
      <c r="Q507" s="25">
        <v>8112000</v>
      </c>
      <c r="R507" s="25">
        <v>8112000</v>
      </c>
      <c r="S507" s="25">
        <v>0</v>
      </c>
      <c r="T507" s="25">
        <v>0</v>
      </c>
      <c r="U507" s="25">
        <v>0</v>
      </c>
      <c r="V507" s="25">
        <v>0</v>
      </c>
      <c r="W507" s="25">
        <v>467486</v>
      </c>
      <c r="X507" s="25">
        <v>5.4488812033727898</v>
      </c>
      <c r="Y507" s="25">
        <v>467486</v>
      </c>
      <c r="Z507" s="25">
        <v>5.4488812033727898</v>
      </c>
      <c r="AA507" s="25">
        <v>467486</v>
      </c>
      <c r="AB507" s="25">
        <v>5.4488812033727898</v>
      </c>
      <c r="AC507" s="25">
        <v>0</v>
      </c>
      <c r="AD507" s="25">
        <v>0</v>
      </c>
      <c r="AE507" s="25">
        <v>0</v>
      </c>
    </row>
    <row r="508" spans="1:31" x14ac:dyDescent="0.2">
      <c r="A508" s="38" t="s">
        <v>777</v>
      </c>
      <c r="B508" s="104" t="s">
        <v>517</v>
      </c>
      <c r="C508" s="25">
        <v>0</v>
      </c>
      <c r="D508" s="25">
        <v>0</v>
      </c>
      <c r="E508" s="25">
        <v>0</v>
      </c>
      <c r="F508" s="25">
        <v>34408560</v>
      </c>
      <c r="G508" s="25">
        <v>416667</v>
      </c>
      <c r="H508" s="25">
        <v>33991893</v>
      </c>
      <c r="I508" s="25">
        <v>33991893</v>
      </c>
      <c r="J508" s="25">
        <v>33991893</v>
      </c>
      <c r="K508" s="25">
        <v>33991893</v>
      </c>
      <c r="L508" s="25">
        <v>33991893</v>
      </c>
      <c r="M508" s="25">
        <v>33991893</v>
      </c>
      <c r="N508" s="25">
        <v>33991893</v>
      </c>
      <c r="O508" s="25">
        <v>33991893</v>
      </c>
      <c r="P508" s="25">
        <v>33991893</v>
      </c>
      <c r="Q508" s="25">
        <v>33991893</v>
      </c>
      <c r="R508" s="25">
        <v>33991893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25">
        <v>0</v>
      </c>
      <c r="AA508" s="25">
        <v>0</v>
      </c>
      <c r="AB508" s="25">
        <v>0</v>
      </c>
      <c r="AC508" s="25">
        <v>0</v>
      </c>
      <c r="AD508" s="25">
        <v>0</v>
      </c>
      <c r="AE508" s="25">
        <v>0</v>
      </c>
    </row>
    <row r="509" spans="1:31" ht="25.5" x14ac:dyDescent="0.2">
      <c r="A509" s="38" t="s">
        <v>778</v>
      </c>
      <c r="B509" s="104" t="s">
        <v>779</v>
      </c>
      <c r="C509" s="25">
        <v>0</v>
      </c>
      <c r="D509" s="25">
        <v>0</v>
      </c>
      <c r="E509" s="25">
        <v>0</v>
      </c>
      <c r="F509" s="25">
        <v>34408560</v>
      </c>
      <c r="G509" s="25">
        <v>416667</v>
      </c>
      <c r="H509" s="25">
        <v>33991893</v>
      </c>
      <c r="I509" s="25">
        <v>33991893</v>
      </c>
      <c r="J509" s="25">
        <v>33991893</v>
      </c>
      <c r="K509" s="25">
        <v>33991893</v>
      </c>
      <c r="L509" s="25">
        <v>33991893</v>
      </c>
      <c r="M509" s="25">
        <v>33991893</v>
      </c>
      <c r="N509" s="25">
        <v>33991893</v>
      </c>
      <c r="O509" s="25">
        <v>33991893</v>
      </c>
      <c r="P509" s="25">
        <v>33991893</v>
      </c>
      <c r="Q509" s="25">
        <v>33991893</v>
      </c>
      <c r="R509" s="25">
        <v>33991893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25">
        <v>0</v>
      </c>
      <c r="AA509" s="25">
        <v>0</v>
      </c>
      <c r="AB509" s="25">
        <v>0</v>
      </c>
      <c r="AC509" s="25">
        <v>0</v>
      </c>
      <c r="AD509" s="25">
        <v>0</v>
      </c>
      <c r="AE509" s="25">
        <v>0</v>
      </c>
    </row>
    <row r="510" spans="1:31" x14ac:dyDescent="0.2">
      <c r="A510" s="38" t="s">
        <v>780</v>
      </c>
      <c r="B510" s="104" t="s">
        <v>676</v>
      </c>
      <c r="C510" s="25">
        <v>0</v>
      </c>
      <c r="D510" s="25">
        <v>0</v>
      </c>
      <c r="E510" s="25">
        <v>0</v>
      </c>
      <c r="F510" s="25">
        <v>10857600</v>
      </c>
      <c r="G510" s="25">
        <v>10857600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25">
        <v>0</v>
      </c>
      <c r="AA510" s="25">
        <v>0</v>
      </c>
      <c r="AB510" s="25">
        <v>0</v>
      </c>
      <c r="AC510" s="25">
        <v>0</v>
      </c>
      <c r="AD510" s="25">
        <v>0</v>
      </c>
      <c r="AE510" s="25">
        <v>0</v>
      </c>
    </row>
    <row r="511" spans="1:31" ht="25.5" x14ac:dyDescent="0.2">
      <c r="A511" s="38" t="s">
        <v>781</v>
      </c>
      <c r="B511" s="104" t="s">
        <v>779</v>
      </c>
      <c r="C511" s="25">
        <v>0</v>
      </c>
      <c r="D511" s="25">
        <v>0</v>
      </c>
      <c r="E511" s="25">
        <v>0</v>
      </c>
      <c r="F511" s="25">
        <v>10857600</v>
      </c>
      <c r="G511" s="25">
        <v>10857600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25">
        <v>0</v>
      </c>
      <c r="AA511" s="25">
        <v>0</v>
      </c>
      <c r="AB511" s="25">
        <v>0</v>
      </c>
      <c r="AC511" s="25">
        <v>0</v>
      </c>
      <c r="AD511" s="25">
        <v>0</v>
      </c>
      <c r="AE511" s="25">
        <v>0</v>
      </c>
    </row>
    <row r="512" spans="1:31" ht="25.5" x14ac:dyDescent="0.2">
      <c r="A512" s="38" t="s">
        <v>782</v>
      </c>
      <c r="B512" s="104" t="s">
        <v>783</v>
      </c>
      <c r="C512" s="25">
        <v>0</v>
      </c>
      <c r="D512" s="25">
        <v>0</v>
      </c>
      <c r="E512" s="25">
        <v>38312782</v>
      </c>
      <c r="F512" s="25">
        <v>158289635</v>
      </c>
      <c r="G512" s="25">
        <v>17492801</v>
      </c>
      <c r="H512" s="25">
        <v>102484052</v>
      </c>
      <c r="I512" s="25">
        <v>102484052</v>
      </c>
      <c r="J512" s="25">
        <v>102484052</v>
      </c>
      <c r="K512" s="25">
        <v>98244052</v>
      </c>
      <c r="L512" s="25">
        <v>98244052</v>
      </c>
      <c r="M512" s="25">
        <v>98244052</v>
      </c>
      <c r="N512" s="25">
        <v>98244052</v>
      </c>
      <c r="O512" s="25">
        <v>98244052</v>
      </c>
      <c r="P512" s="25">
        <v>98244052</v>
      </c>
      <c r="Q512" s="25">
        <v>98244052</v>
      </c>
      <c r="R512" s="25">
        <v>98244052</v>
      </c>
      <c r="S512" s="25">
        <v>0</v>
      </c>
      <c r="T512" s="25">
        <v>0</v>
      </c>
      <c r="U512" s="25">
        <v>0</v>
      </c>
      <c r="V512" s="25">
        <v>0</v>
      </c>
      <c r="W512" s="25">
        <v>4240000</v>
      </c>
      <c r="X512" s="25">
        <v>4.1372290783350394</v>
      </c>
      <c r="Y512" s="25">
        <v>4240000</v>
      </c>
      <c r="Z512" s="25">
        <v>4.1372290783350394</v>
      </c>
      <c r="AA512" s="25">
        <v>4240000</v>
      </c>
      <c r="AB512" s="25">
        <v>4.1372290783350394</v>
      </c>
      <c r="AC512" s="25">
        <v>0</v>
      </c>
      <c r="AD512" s="25">
        <v>0</v>
      </c>
      <c r="AE512" s="25">
        <v>0</v>
      </c>
    </row>
    <row r="513" spans="1:31" x14ac:dyDescent="0.2">
      <c r="A513" s="38" t="s">
        <v>784</v>
      </c>
      <c r="B513" s="104" t="s">
        <v>500</v>
      </c>
      <c r="C513" s="25">
        <v>0</v>
      </c>
      <c r="D513" s="25">
        <v>0</v>
      </c>
      <c r="E513" s="25">
        <v>38312782</v>
      </c>
      <c r="F513" s="25">
        <v>79446675</v>
      </c>
      <c r="G513" s="25">
        <v>17097600</v>
      </c>
      <c r="H513" s="25">
        <v>24036293</v>
      </c>
      <c r="I513" s="25">
        <v>24036293</v>
      </c>
      <c r="J513" s="25">
        <v>24036293</v>
      </c>
      <c r="K513" s="25">
        <v>19796293</v>
      </c>
      <c r="L513" s="25">
        <v>19796293</v>
      </c>
      <c r="M513" s="25">
        <v>19796293</v>
      </c>
      <c r="N513" s="25">
        <v>19796293</v>
      </c>
      <c r="O513" s="25">
        <v>19796293</v>
      </c>
      <c r="P513" s="25">
        <v>19796293</v>
      </c>
      <c r="Q513" s="25">
        <v>19796293</v>
      </c>
      <c r="R513" s="25">
        <v>19796293</v>
      </c>
      <c r="S513" s="25">
        <v>0</v>
      </c>
      <c r="T513" s="25">
        <v>0</v>
      </c>
      <c r="U513" s="25">
        <v>0</v>
      </c>
      <c r="V513" s="25">
        <v>0</v>
      </c>
      <c r="W513" s="25">
        <v>4240000</v>
      </c>
      <c r="X513" s="25">
        <v>17.639991324785399</v>
      </c>
      <c r="Y513" s="25">
        <v>4240000</v>
      </c>
      <c r="Z513" s="25">
        <v>17.639991324785399</v>
      </c>
      <c r="AA513" s="25">
        <v>4240000</v>
      </c>
      <c r="AB513" s="25">
        <v>17.639991324785399</v>
      </c>
      <c r="AC513" s="25">
        <v>0</v>
      </c>
      <c r="AD513" s="25">
        <v>0</v>
      </c>
      <c r="AE513" s="25">
        <v>0</v>
      </c>
    </row>
    <row r="514" spans="1:31" ht="25.5" x14ac:dyDescent="0.2">
      <c r="A514" s="38" t="s">
        <v>785</v>
      </c>
      <c r="B514" s="104" t="s">
        <v>786</v>
      </c>
      <c r="C514" s="25">
        <v>0</v>
      </c>
      <c r="D514" s="25">
        <v>0</v>
      </c>
      <c r="E514" s="25">
        <v>38312782</v>
      </c>
      <c r="F514" s="25">
        <v>72534035</v>
      </c>
      <c r="G514" s="25">
        <v>17097600</v>
      </c>
      <c r="H514" s="25">
        <v>17123653</v>
      </c>
      <c r="I514" s="25">
        <v>17123653</v>
      </c>
      <c r="J514" s="25">
        <v>17123653</v>
      </c>
      <c r="K514" s="25">
        <v>12883653</v>
      </c>
      <c r="L514" s="25">
        <v>12883653</v>
      </c>
      <c r="M514" s="25">
        <v>12883653</v>
      </c>
      <c r="N514" s="25">
        <v>12883653</v>
      </c>
      <c r="O514" s="25">
        <v>12883653</v>
      </c>
      <c r="P514" s="25">
        <v>12883653</v>
      </c>
      <c r="Q514" s="25">
        <v>12883653</v>
      </c>
      <c r="R514" s="25">
        <v>12883653</v>
      </c>
      <c r="S514" s="25">
        <v>0</v>
      </c>
      <c r="T514" s="25">
        <v>0</v>
      </c>
      <c r="U514" s="25">
        <v>0</v>
      </c>
      <c r="V514" s="25">
        <v>0</v>
      </c>
      <c r="W514" s="25">
        <v>4240000</v>
      </c>
      <c r="X514" s="25">
        <v>24.761071717582698</v>
      </c>
      <c r="Y514" s="25">
        <v>4240000</v>
      </c>
      <c r="Z514" s="25">
        <v>24.761071717582698</v>
      </c>
      <c r="AA514" s="25">
        <v>4240000</v>
      </c>
      <c r="AB514" s="25">
        <v>24.761071717582698</v>
      </c>
      <c r="AC514" s="25">
        <v>0</v>
      </c>
      <c r="AD514" s="25">
        <v>0</v>
      </c>
      <c r="AE514" s="25">
        <v>0</v>
      </c>
    </row>
    <row r="515" spans="1:31" ht="25.5" x14ac:dyDescent="0.2">
      <c r="A515" s="38" t="s">
        <v>787</v>
      </c>
      <c r="B515" s="104" t="s">
        <v>788</v>
      </c>
      <c r="C515" s="25">
        <v>0</v>
      </c>
      <c r="D515" s="25">
        <v>0</v>
      </c>
      <c r="E515" s="25">
        <v>0</v>
      </c>
      <c r="F515" s="25">
        <v>6912640</v>
      </c>
      <c r="G515" s="25">
        <v>0</v>
      </c>
      <c r="H515" s="25">
        <v>6912640</v>
      </c>
      <c r="I515" s="25">
        <v>6912640</v>
      </c>
      <c r="J515" s="25">
        <v>6912640</v>
      </c>
      <c r="K515" s="25">
        <v>6912640</v>
      </c>
      <c r="L515" s="25">
        <v>6912640</v>
      </c>
      <c r="M515" s="25">
        <v>6912640</v>
      </c>
      <c r="N515" s="25">
        <v>6912640</v>
      </c>
      <c r="O515" s="25">
        <v>6912640</v>
      </c>
      <c r="P515" s="25">
        <v>6912640</v>
      </c>
      <c r="Q515" s="25">
        <v>6912640</v>
      </c>
      <c r="R515" s="25">
        <v>6912640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25">
        <v>0</v>
      </c>
      <c r="AA515" s="25">
        <v>0</v>
      </c>
      <c r="AB515" s="25">
        <v>0</v>
      </c>
      <c r="AC515" s="25">
        <v>0</v>
      </c>
      <c r="AD515" s="25">
        <v>0</v>
      </c>
      <c r="AE515" s="25">
        <v>0</v>
      </c>
    </row>
    <row r="516" spans="1:31" x14ac:dyDescent="0.2">
      <c r="A516" s="38" t="s">
        <v>789</v>
      </c>
      <c r="B516" s="104" t="s">
        <v>517</v>
      </c>
      <c r="C516" s="25">
        <v>0</v>
      </c>
      <c r="D516" s="25">
        <v>0</v>
      </c>
      <c r="E516" s="25">
        <v>0</v>
      </c>
      <c r="F516" s="25">
        <v>78842960</v>
      </c>
      <c r="G516" s="25">
        <v>395201</v>
      </c>
      <c r="H516" s="25">
        <v>78447759</v>
      </c>
      <c r="I516" s="25">
        <v>78447759</v>
      </c>
      <c r="J516" s="25">
        <v>78447759</v>
      </c>
      <c r="K516" s="25">
        <v>78447759</v>
      </c>
      <c r="L516" s="25">
        <v>78447759</v>
      </c>
      <c r="M516" s="25">
        <v>78447759</v>
      </c>
      <c r="N516" s="25">
        <v>78447759</v>
      </c>
      <c r="O516" s="25">
        <v>78447759</v>
      </c>
      <c r="P516" s="25">
        <v>78447759</v>
      </c>
      <c r="Q516" s="25">
        <v>78447759</v>
      </c>
      <c r="R516" s="25">
        <v>78447759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25">
        <v>0</v>
      </c>
      <c r="AA516" s="25">
        <v>0</v>
      </c>
      <c r="AB516" s="25">
        <v>0</v>
      </c>
      <c r="AC516" s="25">
        <v>0</v>
      </c>
      <c r="AD516" s="25">
        <v>0</v>
      </c>
      <c r="AE516" s="25">
        <v>0</v>
      </c>
    </row>
    <row r="517" spans="1:31" ht="25.5" x14ac:dyDescent="0.2">
      <c r="A517" s="38" t="s">
        <v>790</v>
      </c>
      <c r="B517" s="104" t="s">
        <v>791</v>
      </c>
      <c r="C517" s="25">
        <v>0</v>
      </c>
      <c r="D517" s="25">
        <v>0</v>
      </c>
      <c r="E517" s="25">
        <v>0</v>
      </c>
      <c r="F517" s="25">
        <v>10000000</v>
      </c>
      <c r="G517" s="25">
        <v>0</v>
      </c>
      <c r="H517" s="25">
        <v>10000000</v>
      </c>
      <c r="I517" s="25">
        <v>10000000</v>
      </c>
      <c r="J517" s="25">
        <v>10000000</v>
      </c>
      <c r="K517" s="25">
        <v>10000000</v>
      </c>
      <c r="L517" s="25">
        <v>10000000</v>
      </c>
      <c r="M517" s="25">
        <v>10000000</v>
      </c>
      <c r="N517" s="25">
        <v>10000000</v>
      </c>
      <c r="O517" s="25">
        <v>10000000</v>
      </c>
      <c r="P517" s="25">
        <v>10000000</v>
      </c>
      <c r="Q517" s="25">
        <v>10000000</v>
      </c>
      <c r="R517" s="25">
        <v>10000000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25">
        <v>0</v>
      </c>
      <c r="AA517" s="25">
        <v>0</v>
      </c>
      <c r="AB517" s="25">
        <v>0</v>
      </c>
      <c r="AC517" s="25">
        <v>0</v>
      </c>
      <c r="AD517" s="25">
        <v>0</v>
      </c>
      <c r="AE517" s="25">
        <v>0</v>
      </c>
    </row>
    <row r="518" spans="1:31" ht="25.5" x14ac:dyDescent="0.2">
      <c r="A518" s="38" t="s">
        <v>792</v>
      </c>
      <c r="B518" s="104" t="s">
        <v>786</v>
      </c>
      <c r="C518" s="25">
        <v>0</v>
      </c>
      <c r="D518" s="25">
        <v>0</v>
      </c>
      <c r="E518" s="25">
        <v>0</v>
      </c>
      <c r="F518" s="25">
        <v>53146000</v>
      </c>
      <c r="G518" s="25">
        <v>221867</v>
      </c>
      <c r="H518" s="25">
        <v>52924133</v>
      </c>
      <c r="I518" s="25">
        <v>52924133</v>
      </c>
      <c r="J518" s="25">
        <v>52924133</v>
      </c>
      <c r="K518" s="25">
        <v>52924133</v>
      </c>
      <c r="L518" s="25">
        <v>52924133</v>
      </c>
      <c r="M518" s="25">
        <v>52924133</v>
      </c>
      <c r="N518" s="25">
        <v>52924133</v>
      </c>
      <c r="O518" s="25">
        <v>52924133</v>
      </c>
      <c r="P518" s="25">
        <v>52924133</v>
      </c>
      <c r="Q518" s="25">
        <v>52924133</v>
      </c>
      <c r="R518" s="25">
        <v>52924133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25">
        <v>0</v>
      </c>
      <c r="AA518" s="25">
        <v>0</v>
      </c>
      <c r="AB518" s="25">
        <v>0</v>
      </c>
      <c r="AC518" s="25">
        <v>0</v>
      </c>
      <c r="AD518" s="25">
        <v>0</v>
      </c>
      <c r="AE518" s="25">
        <v>0</v>
      </c>
    </row>
    <row r="519" spans="1:31" ht="25.5" x14ac:dyDescent="0.2">
      <c r="A519" s="38" t="s">
        <v>793</v>
      </c>
      <c r="B519" s="104" t="s">
        <v>788</v>
      </c>
      <c r="C519" s="25">
        <v>0</v>
      </c>
      <c r="D519" s="25">
        <v>0</v>
      </c>
      <c r="E519" s="25">
        <v>0</v>
      </c>
      <c r="F519" s="25">
        <v>15696960</v>
      </c>
      <c r="G519" s="25">
        <v>173334</v>
      </c>
      <c r="H519" s="25">
        <v>15523626</v>
      </c>
      <c r="I519" s="25">
        <v>15523626</v>
      </c>
      <c r="J519" s="25">
        <v>15523626</v>
      </c>
      <c r="K519" s="25">
        <v>15523626</v>
      </c>
      <c r="L519" s="25">
        <v>15523626</v>
      </c>
      <c r="M519" s="25">
        <v>15523626</v>
      </c>
      <c r="N519" s="25">
        <v>15523626</v>
      </c>
      <c r="O519" s="25">
        <v>15523626</v>
      </c>
      <c r="P519" s="25">
        <v>15523626</v>
      </c>
      <c r="Q519" s="25">
        <v>15523626</v>
      </c>
      <c r="R519" s="25">
        <v>15523626</v>
      </c>
      <c r="S519" s="25">
        <v>0</v>
      </c>
      <c r="T519" s="25">
        <v>0</v>
      </c>
      <c r="U519" s="25">
        <v>0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0</v>
      </c>
      <c r="AB519" s="25">
        <v>0</v>
      </c>
      <c r="AC519" s="25">
        <v>0</v>
      </c>
      <c r="AD519" s="25">
        <v>0</v>
      </c>
      <c r="AE519" s="25">
        <v>0</v>
      </c>
    </row>
    <row r="520" spans="1:31" ht="25.5" x14ac:dyDescent="0.2">
      <c r="A520" s="38" t="s">
        <v>794</v>
      </c>
      <c r="B520" s="104" t="s">
        <v>795</v>
      </c>
      <c r="C520" s="25">
        <v>0</v>
      </c>
      <c r="D520" s="25">
        <v>0</v>
      </c>
      <c r="E520" s="25">
        <v>39130235.390000001</v>
      </c>
      <c r="F520" s="25">
        <v>830593000</v>
      </c>
      <c r="G520" s="25">
        <v>0</v>
      </c>
      <c r="H520" s="25">
        <v>791462764.61000001</v>
      </c>
      <c r="I520" s="25">
        <v>791462764.61000001</v>
      </c>
      <c r="J520" s="25">
        <v>791462764.61000001</v>
      </c>
      <c r="K520" s="25">
        <v>19389482</v>
      </c>
      <c r="L520" s="25">
        <v>19389482</v>
      </c>
      <c r="M520" s="25">
        <v>19389482</v>
      </c>
      <c r="N520" s="25">
        <v>19389482</v>
      </c>
      <c r="O520" s="25">
        <v>19389482</v>
      </c>
      <c r="P520" s="25">
        <v>19389482</v>
      </c>
      <c r="Q520" s="25">
        <v>19389482</v>
      </c>
      <c r="R520" s="25">
        <v>19389482</v>
      </c>
      <c r="S520" s="25">
        <v>0</v>
      </c>
      <c r="T520" s="25">
        <v>0</v>
      </c>
      <c r="U520" s="25">
        <v>0</v>
      </c>
      <c r="V520" s="25">
        <v>0</v>
      </c>
      <c r="W520" s="25">
        <v>772073282.61000001</v>
      </c>
      <c r="X520" s="25">
        <v>97.550171294595984</v>
      </c>
      <c r="Y520" s="25">
        <v>772073282.61000001</v>
      </c>
      <c r="Z520" s="25">
        <v>97.550171294595984</v>
      </c>
      <c r="AA520" s="25">
        <v>772073282.61000001</v>
      </c>
      <c r="AB520" s="25">
        <v>97.550171294595984</v>
      </c>
      <c r="AC520" s="25">
        <v>0</v>
      </c>
      <c r="AD520" s="25">
        <v>0</v>
      </c>
      <c r="AE520" s="25">
        <v>0</v>
      </c>
    </row>
    <row r="521" spans="1:31" x14ac:dyDescent="0.2">
      <c r="A521" s="38" t="s">
        <v>796</v>
      </c>
      <c r="B521" s="104" t="s">
        <v>500</v>
      </c>
      <c r="C521" s="25">
        <v>0</v>
      </c>
      <c r="D521" s="25">
        <v>0</v>
      </c>
      <c r="E521" s="25">
        <v>39130235.390000001</v>
      </c>
      <c r="F521" s="25">
        <v>830593000</v>
      </c>
      <c r="G521" s="25">
        <v>0</v>
      </c>
      <c r="H521" s="25">
        <v>791462764.61000001</v>
      </c>
      <c r="I521" s="25">
        <v>791462764.61000001</v>
      </c>
      <c r="J521" s="25">
        <v>791462764.61000001</v>
      </c>
      <c r="K521" s="25">
        <v>19389482</v>
      </c>
      <c r="L521" s="25">
        <v>19389482</v>
      </c>
      <c r="M521" s="25">
        <v>19389482</v>
      </c>
      <c r="N521" s="25">
        <v>19389482</v>
      </c>
      <c r="O521" s="25">
        <v>19389482</v>
      </c>
      <c r="P521" s="25">
        <v>19389482</v>
      </c>
      <c r="Q521" s="25">
        <v>19389482</v>
      </c>
      <c r="R521" s="25">
        <v>19389482</v>
      </c>
      <c r="S521" s="25">
        <v>0</v>
      </c>
      <c r="T521" s="25">
        <v>0</v>
      </c>
      <c r="U521" s="25">
        <v>0</v>
      </c>
      <c r="V521" s="25">
        <v>0</v>
      </c>
      <c r="W521" s="25">
        <v>772073282.61000001</v>
      </c>
      <c r="X521" s="25">
        <v>97.550171294595984</v>
      </c>
      <c r="Y521" s="25">
        <v>772073282.61000001</v>
      </c>
      <c r="Z521" s="25">
        <v>97.550171294595984</v>
      </c>
      <c r="AA521" s="25">
        <v>772073282.61000001</v>
      </c>
      <c r="AB521" s="25">
        <v>97.550171294595984</v>
      </c>
      <c r="AC521" s="25">
        <v>0</v>
      </c>
      <c r="AD521" s="25">
        <v>0</v>
      </c>
      <c r="AE521" s="25">
        <v>0</v>
      </c>
    </row>
    <row r="522" spans="1:31" ht="38.25" x14ac:dyDescent="0.2">
      <c r="A522" s="38" t="s">
        <v>797</v>
      </c>
      <c r="B522" s="104" t="s">
        <v>798</v>
      </c>
      <c r="C522" s="25">
        <v>0</v>
      </c>
      <c r="D522" s="25">
        <v>0</v>
      </c>
      <c r="E522" s="25">
        <v>39130235.390000001</v>
      </c>
      <c r="F522" s="25">
        <v>830593000</v>
      </c>
      <c r="G522" s="25">
        <v>0</v>
      </c>
      <c r="H522" s="25">
        <v>791462764.61000001</v>
      </c>
      <c r="I522" s="25">
        <v>791462764.61000001</v>
      </c>
      <c r="J522" s="25">
        <v>791462764.61000001</v>
      </c>
      <c r="K522" s="25">
        <v>19389482</v>
      </c>
      <c r="L522" s="25">
        <v>19389482</v>
      </c>
      <c r="M522" s="25">
        <v>19389482</v>
      </c>
      <c r="N522" s="25">
        <v>19389482</v>
      </c>
      <c r="O522" s="25">
        <v>19389482</v>
      </c>
      <c r="P522" s="25">
        <v>19389482</v>
      </c>
      <c r="Q522" s="25">
        <v>19389482</v>
      </c>
      <c r="R522" s="25">
        <v>19389482</v>
      </c>
      <c r="S522" s="25">
        <v>0</v>
      </c>
      <c r="T522" s="25">
        <v>0</v>
      </c>
      <c r="U522" s="25">
        <v>0</v>
      </c>
      <c r="V522" s="25">
        <v>0</v>
      </c>
      <c r="W522" s="25">
        <v>772073282.61000001</v>
      </c>
      <c r="X522" s="25">
        <v>97.550171294595984</v>
      </c>
      <c r="Y522" s="25">
        <v>772073282.61000001</v>
      </c>
      <c r="Z522" s="25">
        <v>97.550171294595984</v>
      </c>
      <c r="AA522" s="25">
        <v>772073282.61000001</v>
      </c>
      <c r="AB522" s="25">
        <v>97.550171294595984</v>
      </c>
      <c r="AC522" s="25">
        <v>0</v>
      </c>
      <c r="AD522" s="25">
        <v>0</v>
      </c>
      <c r="AE522" s="25">
        <v>0</v>
      </c>
    </row>
    <row r="523" spans="1:31" x14ac:dyDescent="0.2">
      <c r="A523" s="38" t="s">
        <v>799</v>
      </c>
      <c r="B523" s="104" t="s">
        <v>800</v>
      </c>
      <c r="C523" s="25">
        <v>0</v>
      </c>
      <c r="D523" s="25">
        <v>0</v>
      </c>
      <c r="E523" s="25">
        <v>0</v>
      </c>
      <c r="F523" s="25">
        <v>55139841</v>
      </c>
      <c r="G523" s="25">
        <v>0</v>
      </c>
      <c r="H523" s="25">
        <v>55139841</v>
      </c>
      <c r="I523" s="25">
        <v>55139841</v>
      </c>
      <c r="J523" s="25">
        <v>55139841</v>
      </c>
      <c r="K523" s="25">
        <v>55139837</v>
      </c>
      <c r="L523" s="25">
        <v>55139837</v>
      </c>
      <c r="M523" s="25">
        <v>55139837</v>
      </c>
      <c r="N523" s="25">
        <v>55139837</v>
      </c>
      <c r="O523" s="25">
        <v>55139837</v>
      </c>
      <c r="P523" s="25">
        <v>55139837</v>
      </c>
      <c r="Q523" s="25">
        <v>55139837</v>
      </c>
      <c r="R523" s="25">
        <v>55139837</v>
      </c>
      <c r="S523" s="25">
        <v>0</v>
      </c>
      <c r="T523" s="25">
        <v>0</v>
      </c>
      <c r="U523" s="25">
        <v>0</v>
      </c>
      <c r="V523" s="25">
        <v>0</v>
      </c>
      <c r="W523" s="25">
        <v>4</v>
      </c>
      <c r="X523" s="25">
        <v>7.2542827970795198E-6</v>
      </c>
      <c r="Y523" s="25">
        <v>4</v>
      </c>
      <c r="Z523" s="25">
        <v>7.2542827970795198E-6</v>
      </c>
      <c r="AA523" s="25">
        <v>4</v>
      </c>
      <c r="AB523" s="25">
        <v>7.2542827970795198E-6</v>
      </c>
      <c r="AC523" s="25">
        <v>0</v>
      </c>
      <c r="AD523" s="25">
        <v>0</v>
      </c>
      <c r="AE523" s="25">
        <v>0</v>
      </c>
    </row>
    <row r="524" spans="1:31" x14ac:dyDescent="0.2">
      <c r="A524" s="38" t="s">
        <v>801</v>
      </c>
      <c r="B524" s="104" t="s">
        <v>500</v>
      </c>
      <c r="C524" s="25">
        <v>0</v>
      </c>
      <c r="D524" s="25">
        <v>0</v>
      </c>
      <c r="E524" s="25">
        <v>0</v>
      </c>
      <c r="F524" s="25">
        <v>3405121</v>
      </c>
      <c r="G524" s="25">
        <v>0</v>
      </c>
      <c r="H524" s="25">
        <v>3405121</v>
      </c>
      <c r="I524" s="25">
        <v>3405121</v>
      </c>
      <c r="J524" s="25">
        <v>3405121</v>
      </c>
      <c r="K524" s="25">
        <v>3405117</v>
      </c>
      <c r="L524" s="25">
        <v>3405117</v>
      </c>
      <c r="M524" s="25">
        <v>3405117</v>
      </c>
      <c r="N524" s="25">
        <v>3405117</v>
      </c>
      <c r="O524" s="25">
        <v>3405117</v>
      </c>
      <c r="P524" s="25">
        <v>3405117</v>
      </c>
      <c r="Q524" s="25">
        <v>3405117</v>
      </c>
      <c r="R524" s="25">
        <v>3405117</v>
      </c>
      <c r="S524" s="25">
        <v>0</v>
      </c>
      <c r="T524" s="25">
        <v>0</v>
      </c>
      <c r="U524" s="25">
        <v>0</v>
      </c>
      <c r="V524" s="25">
        <v>0</v>
      </c>
      <c r="W524" s="25">
        <v>4</v>
      </c>
      <c r="X524" s="25">
        <v>1.1747012808061701E-4</v>
      </c>
      <c r="Y524" s="25">
        <v>4</v>
      </c>
      <c r="Z524" s="25">
        <v>1.1747012808061701E-4</v>
      </c>
      <c r="AA524" s="25">
        <v>4</v>
      </c>
      <c r="AB524" s="25">
        <v>1.1747012808061701E-4</v>
      </c>
      <c r="AC524" s="25">
        <v>0</v>
      </c>
      <c r="AD524" s="25">
        <v>0</v>
      </c>
      <c r="AE524" s="25">
        <v>0</v>
      </c>
    </row>
    <row r="525" spans="1:31" ht="25.5" x14ac:dyDescent="0.2">
      <c r="A525" s="38" t="s">
        <v>802</v>
      </c>
      <c r="B525" s="104" t="s">
        <v>803</v>
      </c>
      <c r="C525" s="25">
        <v>0</v>
      </c>
      <c r="D525" s="25">
        <v>0</v>
      </c>
      <c r="E525" s="25">
        <v>0</v>
      </c>
      <c r="F525" s="25">
        <v>3405121</v>
      </c>
      <c r="G525" s="25">
        <v>0</v>
      </c>
      <c r="H525" s="25">
        <v>3405121</v>
      </c>
      <c r="I525" s="25">
        <v>3405121</v>
      </c>
      <c r="J525" s="25">
        <v>3405121</v>
      </c>
      <c r="K525" s="25">
        <v>3405117</v>
      </c>
      <c r="L525" s="25">
        <v>3405117</v>
      </c>
      <c r="M525" s="25">
        <v>3405117</v>
      </c>
      <c r="N525" s="25">
        <v>3405117</v>
      </c>
      <c r="O525" s="25">
        <v>3405117</v>
      </c>
      <c r="P525" s="25">
        <v>3405117</v>
      </c>
      <c r="Q525" s="25">
        <v>3405117</v>
      </c>
      <c r="R525" s="25">
        <v>3405117</v>
      </c>
      <c r="S525" s="25">
        <v>0</v>
      </c>
      <c r="T525" s="25">
        <v>0</v>
      </c>
      <c r="U525" s="25">
        <v>0</v>
      </c>
      <c r="V525" s="25">
        <v>0</v>
      </c>
      <c r="W525" s="25">
        <v>4</v>
      </c>
      <c r="X525" s="25">
        <v>1.1747012808061701E-4</v>
      </c>
      <c r="Y525" s="25">
        <v>4</v>
      </c>
      <c r="Z525" s="25">
        <v>1.1747012808061701E-4</v>
      </c>
      <c r="AA525" s="25">
        <v>4</v>
      </c>
      <c r="AB525" s="25">
        <v>1.1747012808061701E-4</v>
      </c>
      <c r="AC525" s="25">
        <v>0</v>
      </c>
      <c r="AD525" s="25">
        <v>0</v>
      </c>
      <c r="AE525" s="25">
        <v>0</v>
      </c>
    </row>
    <row r="526" spans="1:31" x14ac:dyDescent="0.2">
      <c r="A526" s="38" t="s">
        <v>804</v>
      </c>
      <c r="B526" s="104" t="s">
        <v>517</v>
      </c>
      <c r="C526" s="25">
        <v>0</v>
      </c>
      <c r="D526" s="25">
        <v>0</v>
      </c>
      <c r="E526" s="25">
        <v>0</v>
      </c>
      <c r="F526" s="25">
        <v>36592320</v>
      </c>
      <c r="G526" s="25">
        <v>0</v>
      </c>
      <c r="H526" s="25">
        <v>36592320</v>
      </c>
      <c r="I526" s="25">
        <v>36592320</v>
      </c>
      <c r="J526" s="25">
        <v>36592320</v>
      </c>
      <c r="K526" s="25">
        <v>36592320</v>
      </c>
      <c r="L526" s="25">
        <v>36592320</v>
      </c>
      <c r="M526" s="25">
        <v>36592320</v>
      </c>
      <c r="N526" s="25">
        <v>36592320</v>
      </c>
      <c r="O526" s="25">
        <v>36592320</v>
      </c>
      <c r="P526" s="25">
        <v>36592320</v>
      </c>
      <c r="Q526" s="25">
        <v>36592320</v>
      </c>
      <c r="R526" s="25">
        <v>36592320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25">
        <v>0</v>
      </c>
      <c r="AA526" s="25">
        <v>0</v>
      </c>
      <c r="AB526" s="25">
        <v>0</v>
      </c>
      <c r="AC526" s="25">
        <v>0</v>
      </c>
      <c r="AD526" s="25">
        <v>0</v>
      </c>
      <c r="AE526" s="25">
        <v>0</v>
      </c>
    </row>
    <row r="527" spans="1:31" ht="25.5" x14ac:dyDescent="0.2">
      <c r="A527" s="38" t="s">
        <v>805</v>
      </c>
      <c r="B527" s="104" t="s">
        <v>803</v>
      </c>
      <c r="C527" s="25">
        <v>0</v>
      </c>
      <c r="D527" s="25">
        <v>0</v>
      </c>
      <c r="E527" s="25">
        <v>0</v>
      </c>
      <c r="F527" s="25">
        <v>36592320</v>
      </c>
      <c r="G527" s="25">
        <v>0</v>
      </c>
      <c r="H527" s="25">
        <v>36592320</v>
      </c>
      <c r="I527" s="25">
        <v>36592320</v>
      </c>
      <c r="J527" s="25">
        <v>36592320</v>
      </c>
      <c r="K527" s="25">
        <v>36592320</v>
      </c>
      <c r="L527" s="25">
        <v>36592320</v>
      </c>
      <c r="M527" s="25">
        <v>36592320</v>
      </c>
      <c r="N527" s="25">
        <v>36592320</v>
      </c>
      <c r="O527" s="25">
        <v>36592320</v>
      </c>
      <c r="P527" s="25">
        <v>36592320</v>
      </c>
      <c r="Q527" s="25">
        <v>36592320</v>
      </c>
      <c r="R527" s="25">
        <v>36592320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25">
        <v>0</v>
      </c>
      <c r="AA527" s="25">
        <v>0</v>
      </c>
      <c r="AB527" s="25">
        <v>0</v>
      </c>
      <c r="AC527" s="25">
        <v>0</v>
      </c>
      <c r="AD527" s="25">
        <v>0</v>
      </c>
      <c r="AE527" s="25">
        <v>0</v>
      </c>
    </row>
    <row r="528" spans="1:31" x14ac:dyDescent="0.2">
      <c r="A528" s="38" t="s">
        <v>806</v>
      </c>
      <c r="B528" s="104" t="s">
        <v>676</v>
      </c>
      <c r="C528" s="25">
        <v>0</v>
      </c>
      <c r="D528" s="25">
        <v>0</v>
      </c>
      <c r="E528" s="25">
        <v>0</v>
      </c>
      <c r="F528" s="25">
        <v>15142400</v>
      </c>
      <c r="G528" s="25">
        <v>0</v>
      </c>
      <c r="H528" s="25">
        <v>15142400</v>
      </c>
      <c r="I528" s="25">
        <v>15142400</v>
      </c>
      <c r="J528" s="25">
        <v>15142400</v>
      </c>
      <c r="K528" s="25">
        <v>15142400</v>
      </c>
      <c r="L528" s="25">
        <v>15142400</v>
      </c>
      <c r="M528" s="25">
        <v>15142400</v>
      </c>
      <c r="N528" s="25">
        <v>15142400</v>
      </c>
      <c r="O528" s="25">
        <v>15142400</v>
      </c>
      <c r="P528" s="25">
        <v>15142400</v>
      </c>
      <c r="Q528" s="25">
        <v>15142400</v>
      </c>
      <c r="R528" s="25">
        <v>15142400</v>
      </c>
      <c r="S528" s="25">
        <v>0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v>0</v>
      </c>
      <c r="Z528" s="25">
        <v>0</v>
      </c>
      <c r="AA528" s="25">
        <v>0</v>
      </c>
      <c r="AB528" s="25">
        <v>0</v>
      </c>
      <c r="AC528" s="25">
        <v>0</v>
      </c>
      <c r="AD528" s="25">
        <v>0</v>
      </c>
      <c r="AE528" s="25">
        <v>0</v>
      </c>
    </row>
    <row r="529" spans="1:31" ht="25.5" x14ac:dyDescent="0.2">
      <c r="A529" s="38" t="s">
        <v>807</v>
      </c>
      <c r="B529" s="104" t="s">
        <v>808</v>
      </c>
      <c r="C529" s="25">
        <v>0</v>
      </c>
      <c r="D529" s="25">
        <v>0</v>
      </c>
      <c r="E529" s="25">
        <v>0</v>
      </c>
      <c r="F529" s="25">
        <v>15142400</v>
      </c>
      <c r="G529" s="25">
        <v>0</v>
      </c>
      <c r="H529" s="25">
        <v>15142400</v>
      </c>
      <c r="I529" s="25">
        <v>15142400</v>
      </c>
      <c r="J529" s="25">
        <v>15142400</v>
      </c>
      <c r="K529" s="25">
        <v>15142400</v>
      </c>
      <c r="L529" s="25">
        <v>15142400</v>
      </c>
      <c r="M529" s="25">
        <v>15142400</v>
      </c>
      <c r="N529" s="25">
        <v>15142400</v>
      </c>
      <c r="O529" s="25">
        <v>15142400</v>
      </c>
      <c r="P529" s="25">
        <v>15142400</v>
      </c>
      <c r="Q529" s="25">
        <v>15142400</v>
      </c>
      <c r="R529" s="25">
        <v>15142400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25">
        <v>0</v>
      </c>
      <c r="AA529" s="25">
        <v>0</v>
      </c>
      <c r="AB529" s="25">
        <v>0</v>
      </c>
      <c r="AC529" s="25">
        <v>0</v>
      </c>
      <c r="AD529" s="25">
        <v>0</v>
      </c>
      <c r="AE529" s="25">
        <v>0</v>
      </c>
    </row>
    <row r="530" spans="1:31" ht="38.25" x14ac:dyDescent="0.2">
      <c r="A530" s="38" t="s">
        <v>809</v>
      </c>
      <c r="B530" s="104" t="s">
        <v>810</v>
      </c>
      <c r="C530" s="25">
        <v>0</v>
      </c>
      <c r="D530" s="25">
        <v>0</v>
      </c>
      <c r="E530" s="25">
        <v>15282560</v>
      </c>
      <c r="F530" s="25">
        <v>55942240</v>
      </c>
      <c r="G530" s="25">
        <v>1984960</v>
      </c>
      <c r="H530" s="25">
        <v>38674720</v>
      </c>
      <c r="I530" s="25">
        <v>38674720</v>
      </c>
      <c r="J530" s="25">
        <v>38674720</v>
      </c>
      <c r="K530" s="25">
        <v>38674720</v>
      </c>
      <c r="L530" s="25">
        <v>38674720</v>
      </c>
      <c r="M530" s="25">
        <v>38674720</v>
      </c>
      <c r="N530" s="25">
        <v>38674720</v>
      </c>
      <c r="O530" s="25">
        <v>38674720</v>
      </c>
      <c r="P530" s="25">
        <v>38674720</v>
      </c>
      <c r="Q530" s="25">
        <v>38674720</v>
      </c>
      <c r="R530" s="25">
        <v>38674720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</row>
    <row r="531" spans="1:31" ht="25.5" x14ac:dyDescent="0.2">
      <c r="A531" s="38" t="s">
        <v>811</v>
      </c>
      <c r="B531" s="104" t="s">
        <v>812</v>
      </c>
      <c r="C531" s="25">
        <v>0</v>
      </c>
      <c r="D531" s="25">
        <v>0</v>
      </c>
      <c r="E531" s="25">
        <v>15282560</v>
      </c>
      <c r="F531" s="25">
        <v>44044640</v>
      </c>
      <c r="G531" s="25">
        <v>1984960</v>
      </c>
      <c r="H531" s="25">
        <v>26777120</v>
      </c>
      <c r="I531" s="25">
        <v>26777120</v>
      </c>
      <c r="J531" s="25">
        <v>26777120</v>
      </c>
      <c r="K531" s="25">
        <v>26777120</v>
      </c>
      <c r="L531" s="25">
        <v>26777120</v>
      </c>
      <c r="M531" s="25">
        <v>26777120</v>
      </c>
      <c r="N531" s="25">
        <v>26777120</v>
      </c>
      <c r="O531" s="25">
        <v>26777120</v>
      </c>
      <c r="P531" s="25">
        <v>26777120</v>
      </c>
      <c r="Q531" s="25">
        <v>26777120</v>
      </c>
      <c r="R531" s="25">
        <v>26777120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</row>
    <row r="532" spans="1:31" x14ac:dyDescent="0.2">
      <c r="A532" s="38" t="s">
        <v>813</v>
      </c>
      <c r="B532" s="104" t="s">
        <v>500</v>
      </c>
      <c r="C532" s="25">
        <v>0</v>
      </c>
      <c r="D532" s="25">
        <v>0</v>
      </c>
      <c r="E532" s="25">
        <v>15282560</v>
      </c>
      <c r="F532" s="25">
        <v>39710560</v>
      </c>
      <c r="G532" s="25">
        <v>0</v>
      </c>
      <c r="H532" s="25">
        <v>24428000</v>
      </c>
      <c r="I532" s="25">
        <v>24428000</v>
      </c>
      <c r="J532" s="25">
        <v>24428000</v>
      </c>
      <c r="K532" s="25">
        <v>24428000</v>
      </c>
      <c r="L532" s="25">
        <v>24428000</v>
      </c>
      <c r="M532" s="25">
        <v>24428000</v>
      </c>
      <c r="N532" s="25">
        <v>24428000</v>
      </c>
      <c r="O532" s="25">
        <v>24428000</v>
      </c>
      <c r="P532" s="25">
        <v>24428000</v>
      </c>
      <c r="Q532" s="25">
        <v>24428000</v>
      </c>
      <c r="R532" s="25">
        <v>24428000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</row>
    <row r="533" spans="1:31" ht="38.25" x14ac:dyDescent="0.2">
      <c r="A533" s="38" t="s">
        <v>814</v>
      </c>
      <c r="B533" s="104" t="s">
        <v>815</v>
      </c>
      <c r="C533" s="25">
        <v>0</v>
      </c>
      <c r="D533" s="25">
        <v>0</v>
      </c>
      <c r="E533" s="25">
        <v>2774080</v>
      </c>
      <c r="F533" s="25">
        <v>9912640</v>
      </c>
      <c r="G533" s="25">
        <v>0</v>
      </c>
      <c r="H533" s="25">
        <v>7138560</v>
      </c>
      <c r="I533" s="25">
        <v>7138560</v>
      </c>
      <c r="J533" s="25">
        <v>7138560</v>
      </c>
      <c r="K533" s="25">
        <v>7138560</v>
      </c>
      <c r="L533" s="25">
        <v>7138560</v>
      </c>
      <c r="M533" s="25">
        <v>7138560</v>
      </c>
      <c r="N533" s="25">
        <v>7138560</v>
      </c>
      <c r="O533" s="25">
        <v>7138560</v>
      </c>
      <c r="P533" s="25">
        <v>7138560</v>
      </c>
      <c r="Q533" s="25">
        <v>7138560</v>
      </c>
      <c r="R533" s="25">
        <v>7138560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</row>
    <row r="534" spans="1:31" ht="25.5" x14ac:dyDescent="0.2">
      <c r="A534" s="38" t="s">
        <v>816</v>
      </c>
      <c r="B534" s="104" t="s">
        <v>817</v>
      </c>
      <c r="C534" s="25">
        <v>0</v>
      </c>
      <c r="D534" s="25">
        <v>0</v>
      </c>
      <c r="E534" s="25">
        <v>9734400</v>
      </c>
      <c r="F534" s="25">
        <v>19885280</v>
      </c>
      <c r="G534" s="25">
        <v>0</v>
      </c>
      <c r="H534" s="25">
        <v>10150880</v>
      </c>
      <c r="I534" s="25">
        <v>10150880</v>
      </c>
      <c r="J534" s="25">
        <v>10150880</v>
      </c>
      <c r="K534" s="25">
        <v>10150880</v>
      </c>
      <c r="L534" s="25">
        <v>10150880</v>
      </c>
      <c r="M534" s="25">
        <v>10150880</v>
      </c>
      <c r="N534" s="25">
        <v>10150880</v>
      </c>
      <c r="O534" s="25">
        <v>10150880</v>
      </c>
      <c r="P534" s="25">
        <v>10150880</v>
      </c>
      <c r="Q534" s="25">
        <v>10150880</v>
      </c>
      <c r="R534" s="25">
        <v>10150880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25">
        <v>0</v>
      </c>
      <c r="AA534" s="25">
        <v>0</v>
      </c>
      <c r="AB534" s="25">
        <v>0</v>
      </c>
      <c r="AC534" s="25">
        <v>0</v>
      </c>
      <c r="AD534" s="25">
        <v>0</v>
      </c>
      <c r="AE534" s="25">
        <v>0</v>
      </c>
    </row>
    <row r="535" spans="1:31" ht="25.5" x14ac:dyDescent="0.2">
      <c r="A535" s="38" t="s">
        <v>818</v>
      </c>
      <c r="B535" s="104" t="s">
        <v>819</v>
      </c>
      <c r="C535" s="25">
        <v>0</v>
      </c>
      <c r="D535" s="25">
        <v>0</v>
      </c>
      <c r="E535" s="25">
        <v>2774080</v>
      </c>
      <c r="F535" s="25">
        <v>9912640</v>
      </c>
      <c r="G535" s="25">
        <v>0</v>
      </c>
      <c r="H535" s="25">
        <v>7138560</v>
      </c>
      <c r="I535" s="25">
        <v>7138560</v>
      </c>
      <c r="J535" s="25">
        <v>7138560</v>
      </c>
      <c r="K535" s="25">
        <v>7138560</v>
      </c>
      <c r="L535" s="25">
        <v>7138560</v>
      </c>
      <c r="M535" s="25">
        <v>7138560</v>
      </c>
      <c r="N535" s="25">
        <v>7138560</v>
      </c>
      <c r="O535" s="25">
        <v>7138560</v>
      </c>
      <c r="P535" s="25">
        <v>7138560</v>
      </c>
      <c r="Q535" s="25">
        <v>7138560</v>
      </c>
      <c r="R535" s="25">
        <v>7138560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</row>
    <row r="536" spans="1:31" x14ac:dyDescent="0.2">
      <c r="A536" s="38" t="s">
        <v>820</v>
      </c>
      <c r="B536" s="104" t="s">
        <v>517</v>
      </c>
      <c r="C536" s="25">
        <v>0</v>
      </c>
      <c r="D536" s="25">
        <v>0</v>
      </c>
      <c r="E536" s="25">
        <v>0</v>
      </c>
      <c r="F536" s="25">
        <v>4334080</v>
      </c>
      <c r="G536" s="25">
        <v>1984960</v>
      </c>
      <c r="H536" s="25">
        <v>2349120</v>
      </c>
      <c r="I536" s="25">
        <v>2349120</v>
      </c>
      <c r="J536" s="25">
        <v>2349120</v>
      </c>
      <c r="K536" s="25">
        <v>2349120</v>
      </c>
      <c r="L536" s="25">
        <v>2349120</v>
      </c>
      <c r="M536" s="25">
        <v>2349120</v>
      </c>
      <c r="N536" s="25">
        <v>2349120</v>
      </c>
      <c r="O536" s="25">
        <v>2349120</v>
      </c>
      <c r="P536" s="25">
        <v>2349120</v>
      </c>
      <c r="Q536" s="25">
        <v>2349120</v>
      </c>
      <c r="R536" s="25">
        <v>2349120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</row>
    <row r="537" spans="1:31" ht="25.5" x14ac:dyDescent="0.2">
      <c r="A537" s="38" t="s">
        <v>821</v>
      </c>
      <c r="B537" s="104" t="s">
        <v>817</v>
      </c>
      <c r="C537" s="25">
        <v>0</v>
      </c>
      <c r="D537" s="25">
        <v>0</v>
      </c>
      <c r="E537" s="25">
        <v>0</v>
      </c>
      <c r="F537" s="25">
        <v>2349120</v>
      </c>
      <c r="G537" s="25">
        <v>0</v>
      </c>
      <c r="H537" s="25">
        <v>2349120</v>
      </c>
      <c r="I537" s="25">
        <v>2349120</v>
      </c>
      <c r="J537" s="25">
        <v>2349120</v>
      </c>
      <c r="K537" s="25">
        <v>2349120</v>
      </c>
      <c r="L537" s="25">
        <v>2349120</v>
      </c>
      <c r="M537" s="25">
        <v>2349120</v>
      </c>
      <c r="N537" s="25">
        <v>2349120</v>
      </c>
      <c r="O537" s="25">
        <v>2349120</v>
      </c>
      <c r="P537" s="25">
        <v>2349120</v>
      </c>
      <c r="Q537" s="25">
        <v>2349120</v>
      </c>
      <c r="R537" s="25">
        <v>2349120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0</v>
      </c>
      <c r="AB537" s="25">
        <v>0</v>
      </c>
      <c r="AC537" s="25">
        <v>0</v>
      </c>
      <c r="AD537" s="25">
        <v>0</v>
      </c>
      <c r="AE537" s="25">
        <v>0</v>
      </c>
    </row>
    <row r="538" spans="1:31" ht="25.5" x14ac:dyDescent="0.2">
      <c r="A538" s="38" t="s">
        <v>822</v>
      </c>
      <c r="B538" s="104" t="s">
        <v>819</v>
      </c>
      <c r="C538" s="25">
        <v>0</v>
      </c>
      <c r="D538" s="25">
        <v>0</v>
      </c>
      <c r="E538" s="25">
        <v>0</v>
      </c>
      <c r="F538" s="25">
        <v>1984960</v>
      </c>
      <c r="G538" s="25">
        <v>1984960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</row>
    <row r="539" spans="1:31" ht="25.5" x14ac:dyDescent="0.2">
      <c r="A539" s="38" t="s">
        <v>823</v>
      </c>
      <c r="B539" s="104" t="s">
        <v>824</v>
      </c>
      <c r="C539" s="25">
        <v>0</v>
      </c>
      <c r="D539" s="25">
        <v>0</v>
      </c>
      <c r="E539" s="25">
        <v>0</v>
      </c>
      <c r="F539" s="25">
        <v>11897600</v>
      </c>
      <c r="G539" s="25">
        <v>0</v>
      </c>
      <c r="H539" s="25">
        <v>11897600</v>
      </c>
      <c r="I539" s="25">
        <v>11897600</v>
      </c>
      <c r="J539" s="25">
        <v>11897600</v>
      </c>
      <c r="K539" s="25">
        <v>11897600</v>
      </c>
      <c r="L539" s="25">
        <v>11897600</v>
      </c>
      <c r="M539" s="25">
        <v>11897600</v>
      </c>
      <c r="N539" s="25">
        <v>11897600</v>
      </c>
      <c r="O539" s="25">
        <v>11897600</v>
      </c>
      <c r="P539" s="25">
        <v>11897600</v>
      </c>
      <c r="Q539" s="25">
        <v>11897600</v>
      </c>
      <c r="R539" s="25">
        <v>11897600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0</v>
      </c>
      <c r="AB539" s="25">
        <v>0</v>
      </c>
      <c r="AC539" s="25">
        <v>0</v>
      </c>
      <c r="AD539" s="25">
        <v>0</v>
      </c>
      <c r="AE539" s="25">
        <v>0</v>
      </c>
    </row>
    <row r="540" spans="1:31" x14ac:dyDescent="0.2">
      <c r="A540" s="38" t="s">
        <v>825</v>
      </c>
      <c r="B540" s="104" t="s">
        <v>517</v>
      </c>
      <c r="C540" s="25">
        <v>0</v>
      </c>
      <c r="D540" s="25">
        <v>0</v>
      </c>
      <c r="E540" s="25">
        <v>0</v>
      </c>
      <c r="F540" s="25">
        <v>11897600</v>
      </c>
      <c r="G540" s="25">
        <v>0</v>
      </c>
      <c r="H540" s="25">
        <v>11897600</v>
      </c>
      <c r="I540" s="25">
        <v>11897600</v>
      </c>
      <c r="J540" s="25">
        <v>11897600</v>
      </c>
      <c r="K540" s="25">
        <v>11897600</v>
      </c>
      <c r="L540" s="25">
        <v>11897600</v>
      </c>
      <c r="M540" s="25">
        <v>11897600</v>
      </c>
      <c r="N540" s="25">
        <v>11897600</v>
      </c>
      <c r="O540" s="25">
        <v>11897600</v>
      </c>
      <c r="P540" s="25">
        <v>11897600</v>
      </c>
      <c r="Q540" s="25">
        <v>11897600</v>
      </c>
      <c r="R540" s="25">
        <v>11897600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5">
        <v>0</v>
      </c>
      <c r="AB540" s="25">
        <v>0</v>
      </c>
      <c r="AC540" s="25">
        <v>0</v>
      </c>
      <c r="AD540" s="25">
        <v>0</v>
      </c>
      <c r="AE540" s="25">
        <v>0</v>
      </c>
    </row>
    <row r="541" spans="1:31" ht="25.5" x14ac:dyDescent="0.2">
      <c r="A541" s="38" t="s">
        <v>826</v>
      </c>
      <c r="B541" s="104" t="s">
        <v>827</v>
      </c>
      <c r="C541" s="25">
        <v>0</v>
      </c>
      <c r="D541" s="25">
        <v>0</v>
      </c>
      <c r="E541" s="25">
        <v>0</v>
      </c>
      <c r="F541" s="25">
        <v>11897600</v>
      </c>
      <c r="G541" s="25">
        <v>0</v>
      </c>
      <c r="H541" s="25">
        <v>11897600</v>
      </c>
      <c r="I541" s="25">
        <v>11897600</v>
      </c>
      <c r="J541" s="25">
        <v>11897600</v>
      </c>
      <c r="K541" s="25">
        <v>11897600</v>
      </c>
      <c r="L541" s="25">
        <v>11897600</v>
      </c>
      <c r="M541" s="25">
        <v>11897600</v>
      </c>
      <c r="N541" s="25">
        <v>11897600</v>
      </c>
      <c r="O541" s="25">
        <v>11897600</v>
      </c>
      <c r="P541" s="25">
        <v>11897600</v>
      </c>
      <c r="Q541" s="25">
        <v>11897600</v>
      </c>
      <c r="R541" s="25">
        <v>11897600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5">
        <v>0</v>
      </c>
      <c r="AB541" s="25">
        <v>0</v>
      </c>
      <c r="AC541" s="25">
        <v>0</v>
      </c>
      <c r="AD541" s="25">
        <v>0</v>
      </c>
      <c r="AE541" s="25">
        <v>0</v>
      </c>
    </row>
    <row r="542" spans="1:31" x14ac:dyDescent="0.2">
      <c r="A542" s="38" t="s">
        <v>828</v>
      </c>
      <c r="B542" s="104" t="s">
        <v>523</v>
      </c>
      <c r="C542" s="25">
        <v>0</v>
      </c>
      <c r="D542" s="25">
        <v>471828642</v>
      </c>
      <c r="E542" s="25">
        <v>2500000</v>
      </c>
      <c r="F542" s="25">
        <v>274577910</v>
      </c>
      <c r="G542" s="25">
        <v>524832546</v>
      </c>
      <c r="H542" s="25">
        <v>219074006</v>
      </c>
      <c r="I542" s="25">
        <v>219074006</v>
      </c>
      <c r="J542" s="25">
        <v>219074006</v>
      </c>
      <c r="K542" s="25">
        <v>216910804</v>
      </c>
      <c r="L542" s="25">
        <v>216910804</v>
      </c>
      <c r="M542" s="25">
        <v>216910804</v>
      </c>
      <c r="N542" s="25">
        <v>216910804</v>
      </c>
      <c r="O542" s="25">
        <v>216910804</v>
      </c>
      <c r="P542" s="25">
        <v>216910804</v>
      </c>
      <c r="Q542" s="25">
        <v>216910804</v>
      </c>
      <c r="R542" s="25">
        <v>216910804</v>
      </c>
      <c r="S542" s="25">
        <v>0</v>
      </c>
      <c r="T542" s="25">
        <v>0</v>
      </c>
      <c r="U542" s="25">
        <v>0</v>
      </c>
      <c r="V542" s="25">
        <v>0</v>
      </c>
      <c r="W542" s="25">
        <v>2163202</v>
      </c>
      <c r="X542" s="25">
        <v>0.98742979119120089</v>
      </c>
      <c r="Y542" s="25">
        <v>2163202</v>
      </c>
      <c r="Z542" s="25">
        <v>0.98742979119120089</v>
      </c>
      <c r="AA542" s="25">
        <v>2163202</v>
      </c>
      <c r="AB542" s="25">
        <v>0.98742979119120089</v>
      </c>
      <c r="AC542" s="25">
        <v>0</v>
      </c>
      <c r="AD542" s="25">
        <v>0</v>
      </c>
      <c r="AE542" s="25">
        <v>0</v>
      </c>
    </row>
    <row r="543" spans="1:31" x14ac:dyDescent="0.2">
      <c r="A543" s="38" t="s">
        <v>829</v>
      </c>
      <c r="B543" s="104" t="s">
        <v>830</v>
      </c>
      <c r="C543" s="25">
        <v>0</v>
      </c>
      <c r="D543" s="25">
        <v>471828642</v>
      </c>
      <c r="E543" s="25">
        <v>2500000</v>
      </c>
      <c r="F543" s="25">
        <v>274577910</v>
      </c>
      <c r="G543" s="25">
        <v>524832546</v>
      </c>
      <c r="H543" s="25">
        <v>219074006</v>
      </c>
      <c r="I543" s="25">
        <v>219074006</v>
      </c>
      <c r="J543" s="25">
        <v>219074006</v>
      </c>
      <c r="K543" s="25">
        <v>216910804</v>
      </c>
      <c r="L543" s="25">
        <v>216910804</v>
      </c>
      <c r="M543" s="25">
        <v>216910804</v>
      </c>
      <c r="N543" s="25">
        <v>216910804</v>
      </c>
      <c r="O543" s="25">
        <v>216910804</v>
      </c>
      <c r="P543" s="25">
        <v>216910804</v>
      </c>
      <c r="Q543" s="25">
        <v>216910804</v>
      </c>
      <c r="R543" s="25">
        <v>216910804</v>
      </c>
      <c r="S543" s="25">
        <v>0</v>
      </c>
      <c r="T543" s="25">
        <v>0</v>
      </c>
      <c r="U543" s="25">
        <v>0</v>
      </c>
      <c r="V543" s="25">
        <v>0</v>
      </c>
      <c r="W543" s="25">
        <v>2163202</v>
      </c>
      <c r="X543" s="25">
        <v>0.98742979119120089</v>
      </c>
      <c r="Y543" s="25">
        <v>2163202</v>
      </c>
      <c r="Z543" s="25">
        <v>0.98742979119120089</v>
      </c>
      <c r="AA543" s="25">
        <v>2163202</v>
      </c>
      <c r="AB543" s="25">
        <v>0.98742979119120089</v>
      </c>
      <c r="AC543" s="25">
        <v>0</v>
      </c>
      <c r="AD543" s="25">
        <v>0</v>
      </c>
      <c r="AE543" s="25">
        <v>0</v>
      </c>
    </row>
    <row r="544" spans="1:31" x14ac:dyDescent="0.2">
      <c r="A544" s="38" t="s">
        <v>831</v>
      </c>
      <c r="B544" s="104" t="s">
        <v>832</v>
      </c>
      <c r="C544" s="25">
        <v>0</v>
      </c>
      <c r="D544" s="25">
        <v>471828642</v>
      </c>
      <c r="E544" s="25">
        <v>2500000</v>
      </c>
      <c r="F544" s="25">
        <v>274577910</v>
      </c>
      <c r="G544" s="25">
        <v>524832546</v>
      </c>
      <c r="H544" s="25">
        <v>219074006</v>
      </c>
      <c r="I544" s="25">
        <v>219074006</v>
      </c>
      <c r="J544" s="25">
        <v>219074006</v>
      </c>
      <c r="K544" s="25">
        <v>216910804</v>
      </c>
      <c r="L544" s="25">
        <v>216910804</v>
      </c>
      <c r="M544" s="25">
        <v>216910804</v>
      </c>
      <c r="N544" s="25">
        <v>216910804</v>
      </c>
      <c r="O544" s="25">
        <v>216910804</v>
      </c>
      <c r="P544" s="25">
        <v>216910804</v>
      </c>
      <c r="Q544" s="25">
        <v>216910804</v>
      </c>
      <c r="R544" s="25">
        <v>216910804</v>
      </c>
      <c r="S544" s="25">
        <v>0</v>
      </c>
      <c r="T544" s="25">
        <v>0</v>
      </c>
      <c r="U544" s="25">
        <v>0</v>
      </c>
      <c r="V544" s="25">
        <v>0</v>
      </c>
      <c r="W544" s="25">
        <v>2163202</v>
      </c>
      <c r="X544" s="25">
        <v>0.98742979119120089</v>
      </c>
      <c r="Y544" s="25">
        <v>2163202</v>
      </c>
      <c r="Z544" s="25">
        <v>0.98742979119120089</v>
      </c>
      <c r="AA544" s="25">
        <v>2163202</v>
      </c>
      <c r="AB544" s="25">
        <v>0.98742979119120089</v>
      </c>
      <c r="AC544" s="25">
        <v>0</v>
      </c>
      <c r="AD544" s="25">
        <v>0</v>
      </c>
      <c r="AE544" s="25">
        <v>0</v>
      </c>
    </row>
    <row r="545" spans="1:31" x14ac:dyDescent="0.2">
      <c r="A545" s="38" t="s">
        <v>833</v>
      </c>
      <c r="B545" s="104" t="s">
        <v>834</v>
      </c>
      <c r="C545" s="25">
        <v>0</v>
      </c>
      <c r="D545" s="25">
        <v>0</v>
      </c>
      <c r="E545" s="25">
        <v>0</v>
      </c>
      <c r="F545" s="25">
        <v>16656640</v>
      </c>
      <c r="G545" s="25">
        <v>0</v>
      </c>
      <c r="H545" s="25">
        <v>16656640</v>
      </c>
      <c r="I545" s="25">
        <v>16656640</v>
      </c>
      <c r="J545" s="25">
        <v>16656640</v>
      </c>
      <c r="K545" s="25">
        <v>15142400</v>
      </c>
      <c r="L545" s="25">
        <v>15142400</v>
      </c>
      <c r="M545" s="25">
        <v>15142400</v>
      </c>
      <c r="N545" s="25">
        <v>15142400</v>
      </c>
      <c r="O545" s="25">
        <v>15142400</v>
      </c>
      <c r="P545" s="25">
        <v>15142400</v>
      </c>
      <c r="Q545" s="25">
        <v>15142400</v>
      </c>
      <c r="R545" s="25">
        <v>15142400</v>
      </c>
      <c r="S545" s="25">
        <v>0</v>
      </c>
      <c r="T545" s="25">
        <v>0</v>
      </c>
      <c r="U545" s="25">
        <v>0</v>
      </c>
      <c r="V545" s="25">
        <v>0</v>
      </c>
      <c r="W545" s="25">
        <v>1514240</v>
      </c>
      <c r="X545" s="25">
        <v>9.0909090909090899</v>
      </c>
      <c r="Y545" s="25">
        <v>1514240</v>
      </c>
      <c r="Z545" s="25">
        <v>9.0909090909090899</v>
      </c>
      <c r="AA545" s="25">
        <v>1514240</v>
      </c>
      <c r="AB545" s="25">
        <v>9.0909090909090899</v>
      </c>
      <c r="AC545" s="25">
        <v>0</v>
      </c>
      <c r="AD545" s="25">
        <v>0</v>
      </c>
      <c r="AE545" s="25">
        <v>0</v>
      </c>
    </row>
    <row r="546" spans="1:31" x14ac:dyDescent="0.2">
      <c r="A546" s="38" t="s">
        <v>835</v>
      </c>
      <c r="B546" s="104" t="s">
        <v>517</v>
      </c>
      <c r="C546" s="25">
        <v>0</v>
      </c>
      <c r="D546" s="25">
        <v>0</v>
      </c>
      <c r="E546" s="25">
        <v>0</v>
      </c>
      <c r="F546" s="25">
        <v>16656640</v>
      </c>
      <c r="G546" s="25">
        <v>0</v>
      </c>
      <c r="H546" s="25">
        <v>16656640</v>
      </c>
      <c r="I546" s="25">
        <v>16656640</v>
      </c>
      <c r="J546" s="25">
        <v>16656640</v>
      </c>
      <c r="K546" s="25">
        <v>15142400</v>
      </c>
      <c r="L546" s="25">
        <v>15142400</v>
      </c>
      <c r="M546" s="25">
        <v>15142400</v>
      </c>
      <c r="N546" s="25">
        <v>15142400</v>
      </c>
      <c r="O546" s="25">
        <v>15142400</v>
      </c>
      <c r="P546" s="25">
        <v>15142400</v>
      </c>
      <c r="Q546" s="25">
        <v>15142400</v>
      </c>
      <c r="R546" s="25">
        <v>15142400</v>
      </c>
      <c r="S546" s="25">
        <v>0</v>
      </c>
      <c r="T546" s="25">
        <v>0</v>
      </c>
      <c r="U546" s="25">
        <v>0</v>
      </c>
      <c r="V546" s="25">
        <v>0</v>
      </c>
      <c r="W546" s="25">
        <v>1514240</v>
      </c>
      <c r="X546" s="25">
        <v>9.0909090909090899</v>
      </c>
      <c r="Y546" s="25">
        <v>1514240</v>
      </c>
      <c r="Z546" s="25">
        <v>9.0909090909090899</v>
      </c>
      <c r="AA546" s="25">
        <v>1514240</v>
      </c>
      <c r="AB546" s="25">
        <v>9.0909090909090899</v>
      </c>
      <c r="AC546" s="25">
        <v>0</v>
      </c>
      <c r="AD546" s="25">
        <v>0</v>
      </c>
      <c r="AE546" s="25">
        <v>0</v>
      </c>
    </row>
    <row r="547" spans="1:31" ht="25.5" x14ac:dyDescent="0.2">
      <c r="A547" s="38" t="s">
        <v>836</v>
      </c>
      <c r="B547" s="104" t="s">
        <v>837</v>
      </c>
      <c r="C547" s="25">
        <v>0</v>
      </c>
      <c r="D547" s="25">
        <v>0</v>
      </c>
      <c r="E547" s="25">
        <v>0</v>
      </c>
      <c r="F547" s="25">
        <v>16656640</v>
      </c>
      <c r="G547" s="25">
        <v>0</v>
      </c>
      <c r="H547" s="25">
        <v>16656640</v>
      </c>
      <c r="I547" s="25">
        <v>16656640</v>
      </c>
      <c r="J547" s="25">
        <v>16656640</v>
      </c>
      <c r="K547" s="25">
        <v>15142400</v>
      </c>
      <c r="L547" s="25">
        <v>15142400</v>
      </c>
      <c r="M547" s="25">
        <v>15142400</v>
      </c>
      <c r="N547" s="25">
        <v>15142400</v>
      </c>
      <c r="O547" s="25">
        <v>15142400</v>
      </c>
      <c r="P547" s="25">
        <v>15142400</v>
      </c>
      <c r="Q547" s="25">
        <v>15142400</v>
      </c>
      <c r="R547" s="25">
        <v>15142400</v>
      </c>
      <c r="S547" s="25">
        <v>0</v>
      </c>
      <c r="T547" s="25">
        <v>0</v>
      </c>
      <c r="U547" s="25">
        <v>0</v>
      </c>
      <c r="V547" s="25">
        <v>0</v>
      </c>
      <c r="W547" s="25">
        <v>1514240</v>
      </c>
      <c r="X547" s="25">
        <v>9.0909090909090899</v>
      </c>
      <c r="Y547" s="25">
        <v>1514240</v>
      </c>
      <c r="Z547" s="25">
        <v>9.0909090909090899</v>
      </c>
      <c r="AA547" s="25">
        <v>1514240</v>
      </c>
      <c r="AB547" s="25">
        <v>9.0909090909090899</v>
      </c>
      <c r="AC547" s="25">
        <v>0</v>
      </c>
      <c r="AD547" s="25">
        <v>0</v>
      </c>
      <c r="AE547" s="25">
        <v>0</v>
      </c>
    </row>
    <row r="548" spans="1:31" ht="25.5" x14ac:dyDescent="0.2">
      <c r="A548" s="38" t="s">
        <v>838</v>
      </c>
      <c r="B548" s="104" t="s">
        <v>839</v>
      </c>
      <c r="C548" s="25">
        <v>0</v>
      </c>
      <c r="D548" s="25">
        <v>471828642</v>
      </c>
      <c r="E548" s="25">
        <v>0</v>
      </c>
      <c r="F548" s="25">
        <v>242421270</v>
      </c>
      <c r="G548" s="25">
        <v>524832546</v>
      </c>
      <c r="H548" s="25">
        <v>189417366</v>
      </c>
      <c r="I548" s="25">
        <v>189417366</v>
      </c>
      <c r="J548" s="25">
        <v>189417366</v>
      </c>
      <c r="K548" s="25">
        <v>188768404</v>
      </c>
      <c r="L548" s="25">
        <v>188768404</v>
      </c>
      <c r="M548" s="25">
        <v>188768404</v>
      </c>
      <c r="N548" s="25">
        <v>188768404</v>
      </c>
      <c r="O548" s="25">
        <v>188768404</v>
      </c>
      <c r="P548" s="25">
        <v>188768404</v>
      </c>
      <c r="Q548" s="25">
        <v>188768404</v>
      </c>
      <c r="R548" s="25">
        <v>188768404</v>
      </c>
      <c r="S548" s="25">
        <v>0</v>
      </c>
      <c r="T548" s="25">
        <v>0</v>
      </c>
      <c r="U548" s="25">
        <v>0</v>
      </c>
      <c r="V548" s="25">
        <v>0</v>
      </c>
      <c r="W548" s="25">
        <v>648962</v>
      </c>
      <c r="X548" s="25">
        <v>0.34260955777412694</v>
      </c>
      <c r="Y548" s="25">
        <v>648962</v>
      </c>
      <c r="Z548" s="25">
        <v>0.34260955777412694</v>
      </c>
      <c r="AA548" s="25">
        <v>648962</v>
      </c>
      <c r="AB548" s="25">
        <v>0.34260955777412694</v>
      </c>
      <c r="AC548" s="25">
        <v>0</v>
      </c>
      <c r="AD548" s="25">
        <v>0</v>
      </c>
      <c r="AE548" s="25">
        <v>0</v>
      </c>
    </row>
    <row r="549" spans="1:31" x14ac:dyDescent="0.2">
      <c r="A549" s="38" t="s">
        <v>840</v>
      </c>
      <c r="B549" s="104" t="s">
        <v>500</v>
      </c>
      <c r="C549" s="25">
        <v>0</v>
      </c>
      <c r="D549" s="25">
        <v>0</v>
      </c>
      <c r="E549" s="25">
        <v>0</v>
      </c>
      <c r="F549" s="25">
        <v>12724313</v>
      </c>
      <c r="G549" s="25">
        <v>0</v>
      </c>
      <c r="H549" s="25">
        <v>12724313</v>
      </c>
      <c r="I549" s="25">
        <v>12724313</v>
      </c>
      <c r="J549" s="25">
        <v>12724313</v>
      </c>
      <c r="K549" s="25">
        <v>12724313</v>
      </c>
      <c r="L549" s="25">
        <v>12724313</v>
      </c>
      <c r="M549" s="25">
        <v>12724313</v>
      </c>
      <c r="N549" s="25">
        <v>12724313</v>
      </c>
      <c r="O549" s="25">
        <v>12724313</v>
      </c>
      <c r="P549" s="25">
        <v>12724313</v>
      </c>
      <c r="Q549" s="25">
        <v>12724313</v>
      </c>
      <c r="R549" s="25">
        <v>12724313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25">
        <v>0</v>
      </c>
      <c r="AA549" s="25">
        <v>0</v>
      </c>
      <c r="AB549" s="25">
        <v>0</v>
      </c>
      <c r="AC549" s="25">
        <v>0</v>
      </c>
      <c r="AD549" s="25">
        <v>0</v>
      </c>
      <c r="AE549" s="25">
        <v>0</v>
      </c>
    </row>
    <row r="550" spans="1:31" ht="25.5" x14ac:dyDescent="0.2">
      <c r="A550" s="38" t="s">
        <v>841</v>
      </c>
      <c r="B550" s="104" t="s">
        <v>842</v>
      </c>
      <c r="C550" s="25">
        <v>0</v>
      </c>
      <c r="D550" s="25">
        <v>0</v>
      </c>
      <c r="E550" s="25">
        <v>0</v>
      </c>
      <c r="F550" s="25">
        <v>12724313</v>
      </c>
      <c r="G550" s="25">
        <v>0</v>
      </c>
      <c r="H550" s="25">
        <v>12724313</v>
      </c>
      <c r="I550" s="25">
        <v>12724313</v>
      </c>
      <c r="J550" s="25">
        <v>12724313</v>
      </c>
      <c r="K550" s="25">
        <v>12724313</v>
      </c>
      <c r="L550" s="25">
        <v>12724313</v>
      </c>
      <c r="M550" s="25">
        <v>12724313</v>
      </c>
      <c r="N550" s="25">
        <v>12724313</v>
      </c>
      <c r="O550" s="25">
        <v>12724313</v>
      </c>
      <c r="P550" s="25">
        <v>12724313</v>
      </c>
      <c r="Q550" s="25">
        <v>12724313</v>
      </c>
      <c r="R550" s="25">
        <v>12724313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25">
        <v>0</v>
      </c>
      <c r="AB550" s="25">
        <v>0</v>
      </c>
      <c r="AC550" s="25">
        <v>0</v>
      </c>
      <c r="AD550" s="25">
        <v>0</v>
      </c>
      <c r="AE550" s="25">
        <v>0</v>
      </c>
    </row>
    <row r="551" spans="1:31" x14ac:dyDescent="0.2">
      <c r="A551" s="38" t="s">
        <v>843</v>
      </c>
      <c r="B551" s="104" t="s">
        <v>517</v>
      </c>
      <c r="C551" s="25">
        <v>0</v>
      </c>
      <c r="D551" s="25">
        <v>0</v>
      </c>
      <c r="E551" s="25">
        <v>0</v>
      </c>
      <c r="F551" s="25">
        <v>68037598</v>
      </c>
      <c r="G551" s="25">
        <v>0</v>
      </c>
      <c r="H551" s="25">
        <v>68037598</v>
      </c>
      <c r="I551" s="25">
        <v>68037598</v>
      </c>
      <c r="J551" s="25">
        <v>68037598</v>
      </c>
      <c r="K551" s="25">
        <v>67388638</v>
      </c>
      <c r="L551" s="25">
        <v>67388638</v>
      </c>
      <c r="M551" s="25">
        <v>67388638</v>
      </c>
      <c r="N551" s="25">
        <v>67388638</v>
      </c>
      <c r="O551" s="25">
        <v>67388638</v>
      </c>
      <c r="P551" s="25">
        <v>67388638</v>
      </c>
      <c r="Q551" s="25">
        <v>67388638</v>
      </c>
      <c r="R551" s="25">
        <v>67388638</v>
      </c>
      <c r="S551" s="25">
        <v>0</v>
      </c>
      <c r="T551" s="25">
        <v>0</v>
      </c>
      <c r="U551" s="25">
        <v>0</v>
      </c>
      <c r="V551" s="25">
        <v>0</v>
      </c>
      <c r="W551" s="25">
        <v>648960</v>
      </c>
      <c r="X551" s="25">
        <v>0.95382555980297801</v>
      </c>
      <c r="Y551" s="25">
        <v>648960</v>
      </c>
      <c r="Z551" s="25">
        <v>0.95382555980297801</v>
      </c>
      <c r="AA551" s="25">
        <v>648960</v>
      </c>
      <c r="AB551" s="25">
        <v>0.95382555980297801</v>
      </c>
      <c r="AC551" s="25">
        <v>0</v>
      </c>
      <c r="AD551" s="25">
        <v>0</v>
      </c>
      <c r="AE551" s="25">
        <v>0</v>
      </c>
    </row>
    <row r="552" spans="1:31" ht="25.5" x14ac:dyDescent="0.2">
      <c r="A552" s="38" t="s">
        <v>844</v>
      </c>
      <c r="B552" s="104" t="s">
        <v>842</v>
      </c>
      <c r="C552" s="25">
        <v>0</v>
      </c>
      <c r="D552" s="25">
        <v>0</v>
      </c>
      <c r="E552" s="25">
        <v>0</v>
      </c>
      <c r="F552" s="25">
        <v>68037598</v>
      </c>
      <c r="G552" s="25">
        <v>0</v>
      </c>
      <c r="H552" s="25">
        <v>68037598</v>
      </c>
      <c r="I552" s="25">
        <v>68037598</v>
      </c>
      <c r="J552" s="25">
        <v>68037598</v>
      </c>
      <c r="K552" s="25">
        <v>67388638</v>
      </c>
      <c r="L552" s="25">
        <v>67388638</v>
      </c>
      <c r="M552" s="25">
        <v>67388638</v>
      </c>
      <c r="N552" s="25">
        <v>67388638</v>
      </c>
      <c r="O552" s="25">
        <v>67388638</v>
      </c>
      <c r="P552" s="25">
        <v>67388638</v>
      </c>
      <c r="Q552" s="25">
        <v>67388638</v>
      </c>
      <c r="R552" s="25">
        <v>67388638</v>
      </c>
      <c r="S552" s="25">
        <v>0</v>
      </c>
      <c r="T552" s="25">
        <v>0</v>
      </c>
      <c r="U552" s="25">
        <v>0</v>
      </c>
      <c r="V552" s="25">
        <v>0</v>
      </c>
      <c r="W552" s="25">
        <v>648960</v>
      </c>
      <c r="X552" s="25">
        <v>0.95382555980297801</v>
      </c>
      <c r="Y552" s="25">
        <v>648960</v>
      </c>
      <c r="Z552" s="25">
        <v>0.95382555980297801</v>
      </c>
      <c r="AA552" s="25">
        <v>648960</v>
      </c>
      <c r="AB552" s="25">
        <v>0.95382555980297801</v>
      </c>
      <c r="AC552" s="25">
        <v>0</v>
      </c>
      <c r="AD552" s="25">
        <v>0</v>
      </c>
      <c r="AE552" s="25">
        <v>0</v>
      </c>
    </row>
    <row r="553" spans="1:31" x14ac:dyDescent="0.2">
      <c r="A553" s="38" t="s">
        <v>845</v>
      </c>
      <c r="B553" s="104" t="s">
        <v>676</v>
      </c>
      <c r="C553" s="25">
        <v>0</v>
      </c>
      <c r="D553" s="25">
        <v>0</v>
      </c>
      <c r="E553" s="25">
        <v>0</v>
      </c>
      <c r="F553" s="25">
        <v>160686720</v>
      </c>
      <c r="G553" s="25">
        <v>113003904</v>
      </c>
      <c r="H553" s="25">
        <v>47682816</v>
      </c>
      <c r="I553" s="25">
        <v>47682816</v>
      </c>
      <c r="J553" s="25">
        <v>47682816</v>
      </c>
      <c r="K553" s="25">
        <v>47682816</v>
      </c>
      <c r="L553" s="25">
        <v>47682816</v>
      </c>
      <c r="M553" s="25">
        <v>47682816</v>
      </c>
      <c r="N553" s="25">
        <v>47682816</v>
      </c>
      <c r="O553" s="25">
        <v>47682816</v>
      </c>
      <c r="P553" s="25">
        <v>47682816</v>
      </c>
      <c r="Q553" s="25">
        <v>47682816</v>
      </c>
      <c r="R553" s="25">
        <v>47682816</v>
      </c>
      <c r="S553" s="25">
        <v>0</v>
      </c>
      <c r="T553" s="25">
        <v>0</v>
      </c>
      <c r="U553" s="25">
        <v>0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</row>
    <row r="554" spans="1:31" ht="25.5" x14ac:dyDescent="0.2">
      <c r="A554" s="38" t="s">
        <v>846</v>
      </c>
      <c r="B554" s="104" t="s">
        <v>842</v>
      </c>
      <c r="C554" s="25">
        <v>0</v>
      </c>
      <c r="D554" s="25">
        <v>0</v>
      </c>
      <c r="E554" s="25">
        <v>0</v>
      </c>
      <c r="F554" s="25">
        <v>160686720</v>
      </c>
      <c r="G554" s="25">
        <v>113003904</v>
      </c>
      <c r="H554" s="25">
        <v>47682816</v>
      </c>
      <c r="I554" s="25">
        <v>47682816</v>
      </c>
      <c r="J554" s="25">
        <v>47682816</v>
      </c>
      <c r="K554" s="25">
        <v>47682816</v>
      </c>
      <c r="L554" s="25">
        <v>47682816</v>
      </c>
      <c r="M554" s="25">
        <v>47682816</v>
      </c>
      <c r="N554" s="25">
        <v>47682816</v>
      </c>
      <c r="O554" s="25">
        <v>47682816</v>
      </c>
      <c r="P554" s="25">
        <v>47682816</v>
      </c>
      <c r="Q554" s="25">
        <v>47682816</v>
      </c>
      <c r="R554" s="25">
        <v>47682816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25">
        <v>0</v>
      </c>
      <c r="AA554" s="25">
        <v>0</v>
      </c>
      <c r="AB554" s="25">
        <v>0</v>
      </c>
      <c r="AC554" s="25">
        <v>0</v>
      </c>
      <c r="AD554" s="25">
        <v>0</v>
      </c>
      <c r="AE554" s="25">
        <v>0</v>
      </c>
    </row>
    <row r="555" spans="1:31" ht="25.5" x14ac:dyDescent="0.2">
      <c r="A555" s="38" t="s">
        <v>847</v>
      </c>
      <c r="B555" s="104" t="s">
        <v>722</v>
      </c>
      <c r="C555" s="25">
        <v>0</v>
      </c>
      <c r="D555" s="25">
        <v>410975688</v>
      </c>
      <c r="E555" s="25">
        <v>0</v>
      </c>
      <c r="F555" s="25">
        <v>0</v>
      </c>
      <c r="G555" s="25">
        <v>410975688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25">
        <v>0</v>
      </c>
      <c r="AA555" s="25">
        <v>0</v>
      </c>
      <c r="AB555" s="25">
        <v>0</v>
      </c>
      <c r="AC555" s="25">
        <v>0</v>
      </c>
      <c r="AD555" s="25">
        <v>0</v>
      </c>
      <c r="AE555" s="25">
        <v>0</v>
      </c>
    </row>
    <row r="556" spans="1:31" ht="25.5" x14ac:dyDescent="0.2">
      <c r="A556" s="38" t="s">
        <v>848</v>
      </c>
      <c r="B556" s="104" t="s">
        <v>842</v>
      </c>
      <c r="C556" s="25">
        <v>0</v>
      </c>
      <c r="D556" s="25">
        <v>410975688</v>
      </c>
      <c r="E556" s="25">
        <v>0</v>
      </c>
      <c r="F556" s="25">
        <v>0</v>
      </c>
      <c r="G556" s="25">
        <v>410975688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25">
        <v>0</v>
      </c>
      <c r="AA556" s="25">
        <v>0</v>
      </c>
      <c r="AB556" s="25">
        <v>0</v>
      </c>
      <c r="AC556" s="25">
        <v>0</v>
      </c>
      <c r="AD556" s="25">
        <v>0</v>
      </c>
      <c r="AE556" s="25">
        <v>0</v>
      </c>
    </row>
    <row r="557" spans="1:31" x14ac:dyDescent="0.2">
      <c r="A557" s="38" t="s">
        <v>849</v>
      </c>
      <c r="B557" s="104" t="s">
        <v>599</v>
      </c>
      <c r="C557" s="25">
        <v>0</v>
      </c>
      <c r="D557" s="25">
        <v>60000000</v>
      </c>
      <c r="E557" s="25">
        <v>0</v>
      </c>
      <c r="F557" s="25">
        <v>0</v>
      </c>
      <c r="G557" s="25">
        <v>0</v>
      </c>
      <c r="H557" s="25">
        <v>60000000</v>
      </c>
      <c r="I557" s="25">
        <v>60000000</v>
      </c>
      <c r="J557" s="25">
        <v>60000000</v>
      </c>
      <c r="K557" s="25">
        <v>60000000</v>
      </c>
      <c r="L557" s="25">
        <v>60000000</v>
      </c>
      <c r="M557" s="25">
        <v>60000000</v>
      </c>
      <c r="N557" s="25">
        <v>60000000</v>
      </c>
      <c r="O557" s="25">
        <v>60000000</v>
      </c>
      <c r="P557" s="25">
        <v>60000000</v>
      </c>
      <c r="Q557" s="25">
        <v>60000000</v>
      </c>
      <c r="R557" s="25">
        <v>60000000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25">
        <v>0</v>
      </c>
      <c r="AA557" s="25">
        <v>0</v>
      </c>
      <c r="AB557" s="25">
        <v>0</v>
      </c>
      <c r="AC557" s="25">
        <v>0</v>
      </c>
      <c r="AD557" s="25">
        <v>0</v>
      </c>
      <c r="AE557" s="25">
        <v>0</v>
      </c>
    </row>
    <row r="558" spans="1:31" ht="25.5" x14ac:dyDescent="0.2">
      <c r="A558" s="38" t="s">
        <v>850</v>
      </c>
      <c r="B558" s="104" t="s">
        <v>842</v>
      </c>
      <c r="C558" s="25">
        <v>0</v>
      </c>
      <c r="D558" s="25">
        <v>60000000</v>
      </c>
      <c r="E558" s="25">
        <v>0</v>
      </c>
      <c r="F558" s="25">
        <v>0</v>
      </c>
      <c r="G558" s="25">
        <v>0</v>
      </c>
      <c r="H558" s="25">
        <v>60000000</v>
      </c>
      <c r="I558" s="25">
        <v>60000000</v>
      </c>
      <c r="J558" s="25">
        <v>60000000</v>
      </c>
      <c r="K558" s="25">
        <v>60000000</v>
      </c>
      <c r="L558" s="25">
        <v>60000000</v>
      </c>
      <c r="M558" s="25">
        <v>60000000</v>
      </c>
      <c r="N558" s="25">
        <v>60000000</v>
      </c>
      <c r="O558" s="25">
        <v>60000000</v>
      </c>
      <c r="P558" s="25">
        <v>60000000</v>
      </c>
      <c r="Q558" s="25">
        <v>60000000</v>
      </c>
      <c r="R558" s="25">
        <v>60000000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25">
        <v>0</v>
      </c>
      <c r="AA558" s="25">
        <v>0</v>
      </c>
      <c r="AB558" s="25">
        <v>0</v>
      </c>
      <c r="AC558" s="25">
        <v>0</v>
      </c>
      <c r="AD558" s="25">
        <v>0</v>
      </c>
      <c r="AE558" s="25">
        <v>0</v>
      </c>
    </row>
    <row r="559" spans="1:31" x14ac:dyDescent="0.2">
      <c r="A559" s="38" t="s">
        <v>851</v>
      </c>
      <c r="B559" s="104" t="s">
        <v>852</v>
      </c>
      <c r="C559" s="25">
        <v>0</v>
      </c>
      <c r="D559" s="25">
        <v>852954</v>
      </c>
      <c r="E559" s="25">
        <v>0</v>
      </c>
      <c r="F559" s="25">
        <v>0</v>
      </c>
      <c r="G559" s="25">
        <v>852954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5">
        <v>0</v>
      </c>
      <c r="X559" s="25">
        <v>0</v>
      </c>
      <c r="Y559" s="25">
        <v>0</v>
      </c>
      <c r="Z559" s="25">
        <v>0</v>
      </c>
      <c r="AA559" s="25">
        <v>0</v>
      </c>
      <c r="AB559" s="25">
        <v>0</v>
      </c>
      <c r="AC559" s="25">
        <v>0</v>
      </c>
      <c r="AD559" s="25">
        <v>0</v>
      </c>
      <c r="AE559" s="25">
        <v>0</v>
      </c>
    </row>
    <row r="560" spans="1:31" ht="25.5" x14ac:dyDescent="0.2">
      <c r="A560" s="38" t="s">
        <v>853</v>
      </c>
      <c r="B560" s="104" t="s">
        <v>842</v>
      </c>
      <c r="C560" s="25">
        <v>0</v>
      </c>
      <c r="D560" s="25">
        <v>852954</v>
      </c>
      <c r="E560" s="25">
        <v>0</v>
      </c>
      <c r="F560" s="25">
        <v>0</v>
      </c>
      <c r="G560" s="25">
        <v>852954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5">
        <v>0</v>
      </c>
      <c r="X560" s="25">
        <v>0</v>
      </c>
      <c r="Y560" s="25">
        <v>0</v>
      </c>
      <c r="Z560" s="25">
        <v>0</v>
      </c>
      <c r="AA560" s="25">
        <v>0</v>
      </c>
      <c r="AB560" s="25">
        <v>0</v>
      </c>
      <c r="AC560" s="25">
        <v>0</v>
      </c>
      <c r="AD560" s="25">
        <v>0</v>
      </c>
      <c r="AE560" s="25">
        <v>0</v>
      </c>
    </row>
    <row r="561" spans="1:31" ht="25.5" x14ac:dyDescent="0.2">
      <c r="A561" s="38" t="s">
        <v>854</v>
      </c>
      <c r="B561" s="104" t="s">
        <v>855</v>
      </c>
      <c r="C561" s="25">
        <v>0</v>
      </c>
      <c r="D561" s="25">
        <v>0</v>
      </c>
      <c r="E561" s="25">
        <v>0</v>
      </c>
      <c r="F561" s="25">
        <v>290651</v>
      </c>
      <c r="G561" s="25">
        <v>0</v>
      </c>
      <c r="H561" s="25">
        <v>290651</v>
      </c>
      <c r="I561" s="25">
        <v>290651</v>
      </c>
      <c r="J561" s="25">
        <v>290651</v>
      </c>
      <c r="K561" s="25">
        <v>290649</v>
      </c>
      <c r="L561" s="25">
        <v>290649</v>
      </c>
      <c r="M561" s="25">
        <v>290649</v>
      </c>
      <c r="N561" s="25">
        <v>290649</v>
      </c>
      <c r="O561" s="25">
        <v>290649</v>
      </c>
      <c r="P561" s="25">
        <v>290649</v>
      </c>
      <c r="Q561" s="25">
        <v>290649</v>
      </c>
      <c r="R561" s="25">
        <v>290649</v>
      </c>
      <c r="S561" s="25">
        <v>0</v>
      </c>
      <c r="T561" s="25">
        <v>0</v>
      </c>
      <c r="U561" s="25">
        <v>0</v>
      </c>
      <c r="V561" s="25">
        <v>0</v>
      </c>
      <c r="W561" s="25">
        <v>2</v>
      </c>
      <c r="X561" s="25">
        <v>6.8811048301915399E-4</v>
      </c>
      <c r="Y561" s="25">
        <v>2</v>
      </c>
      <c r="Z561" s="25">
        <v>6.8811048301915399E-4</v>
      </c>
      <c r="AA561" s="25">
        <v>2</v>
      </c>
      <c r="AB561" s="25">
        <v>6.8811048301915399E-4</v>
      </c>
      <c r="AC561" s="25">
        <v>0</v>
      </c>
      <c r="AD561" s="25">
        <v>0</v>
      </c>
      <c r="AE561" s="25">
        <v>0</v>
      </c>
    </row>
    <row r="562" spans="1:31" ht="25.5" x14ac:dyDescent="0.2">
      <c r="A562" s="38" t="s">
        <v>856</v>
      </c>
      <c r="B562" s="104" t="s">
        <v>842</v>
      </c>
      <c r="C562" s="25">
        <v>0</v>
      </c>
      <c r="D562" s="25">
        <v>0</v>
      </c>
      <c r="E562" s="25">
        <v>0</v>
      </c>
      <c r="F562" s="25">
        <v>290651</v>
      </c>
      <c r="G562" s="25">
        <v>0</v>
      </c>
      <c r="H562" s="25">
        <v>290651</v>
      </c>
      <c r="I562" s="25">
        <v>290651</v>
      </c>
      <c r="J562" s="25">
        <v>290651</v>
      </c>
      <c r="K562" s="25">
        <v>290649</v>
      </c>
      <c r="L562" s="25">
        <v>290649</v>
      </c>
      <c r="M562" s="25">
        <v>290649</v>
      </c>
      <c r="N562" s="25">
        <v>290649</v>
      </c>
      <c r="O562" s="25">
        <v>290649</v>
      </c>
      <c r="P562" s="25">
        <v>290649</v>
      </c>
      <c r="Q562" s="25">
        <v>290649</v>
      </c>
      <c r="R562" s="25">
        <v>290649</v>
      </c>
      <c r="S562" s="25">
        <v>0</v>
      </c>
      <c r="T562" s="25">
        <v>0</v>
      </c>
      <c r="U562" s="25">
        <v>0</v>
      </c>
      <c r="V562" s="25">
        <v>0</v>
      </c>
      <c r="W562" s="25">
        <v>2</v>
      </c>
      <c r="X562" s="25">
        <v>6.8811048301915399E-4</v>
      </c>
      <c r="Y562" s="25">
        <v>2</v>
      </c>
      <c r="Z562" s="25">
        <v>6.8811048301915399E-4</v>
      </c>
      <c r="AA562" s="25">
        <v>2</v>
      </c>
      <c r="AB562" s="25">
        <v>6.8811048301915399E-4</v>
      </c>
      <c r="AC562" s="25">
        <v>0</v>
      </c>
      <c r="AD562" s="25">
        <v>0</v>
      </c>
      <c r="AE562" s="25">
        <v>0</v>
      </c>
    </row>
    <row r="563" spans="1:31" x14ac:dyDescent="0.2">
      <c r="A563" s="38" t="s">
        <v>857</v>
      </c>
      <c r="B563" s="104" t="s">
        <v>858</v>
      </c>
      <c r="C563" s="25">
        <v>0</v>
      </c>
      <c r="D563" s="25">
        <v>0</v>
      </c>
      <c r="E563" s="25">
        <v>0</v>
      </c>
      <c r="F563" s="25">
        <v>681988</v>
      </c>
      <c r="G563" s="25">
        <v>0</v>
      </c>
      <c r="H563" s="25">
        <v>681988</v>
      </c>
      <c r="I563" s="25">
        <v>681988</v>
      </c>
      <c r="J563" s="25">
        <v>681988</v>
      </c>
      <c r="K563" s="25">
        <v>681988</v>
      </c>
      <c r="L563" s="25">
        <v>681988</v>
      </c>
      <c r="M563" s="25">
        <v>681988</v>
      </c>
      <c r="N563" s="25">
        <v>681988</v>
      </c>
      <c r="O563" s="25">
        <v>681988</v>
      </c>
      <c r="P563" s="25">
        <v>681988</v>
      </c>
      <c r="Q563" s="25">
        <v>681988</v>
      </c>
      <c r="R563" s="25">
        <v>681988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25">
        <v>0</v>
      </c>
      <c r="AA563" s="25">
        <v>0</v>
      </c>
      <c r="AB563" s="25">
        <v>0</v>
      </c>
      <c r="AC563" s="25">
        <v>0</v>
      </c>
      <c r="AD563" s="25">
        <v>0</v>
      </c>
      <c r="AE563" s="25">
        <v>0</v>
      </c>
    </row>
    <row r="564" spans="1:31" ht="25.5" x14ac:dyDescent="0.2">
      <c r="A564" s="38" t="s">
        <v>859</v>
      </c>
      <c r="B564" s="104" t="s">
        <v>842</v>
      </c>
      <c r="C564" s="25">
        <v>0</v>
      </c>
      <c r="D564" s="25">
        <v>0</v>
      </c>
      <c r="E564" s="25">
        <v>0</v>
      </c>
      <c r="F564" s="25">
        <v>681988</v>
      </c>
      <c r="G564" s="25">
        <v>0</v>
      </c>
      <c r="H564" s="25">
        <v>681988</v>
      </c>
      <c r="I564" s="25">
        <v>681988</v>
      </c>
      <c r="J564" s="25">
        <v>681988</v>
      </c>
      <c r="K564" s="25">
        <v>681988</v>
      </c>
      <c r="L564" s="25">
        <v>681988</v>
      </c>
      <c r="M564" s="25">
        <v>681988</v>
      </c>
      <c r="N564" s="25">
        <v>681988</v>
      </c>
      <c r="O564" s="25">
        <v>681988</v>
      </c>
      <c r="P564" s="25">
        <v>681988</v>
      </c>
      <c r="Q564" s="25">
        <v>681988</v>
      </c>
      <c r="R564" s="25">
        <v>681988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25">
        <v>0</v>
      </c>
      <c r="AA564" s="25">
        <v>0</v>
      </c>
      <c r="AB564" s="25">
        <v>0</v>
      </c>
      <c r="AC564" s="25">
        <v>0</v>
      </c>
      <c r="AD564" s="25">
        <v>0</v>
      </c>
      <c r="AE564" s="25">
        <v>0</v>
      </c>
    </row>
    <row r="565" spans="1:31" ht="25.5" x14ac:dyDescent="0.2">
      <c r="A565" s="38" t="s">
        <v>860</v>
      </c>
      <c r="B565" s="104" t="s">
        <v>861</v>
      </c>
      <c r="C565" s="25">
        <v>0</v>
      </c>
      <c r="D565" s="25">
        <v>0</v>
      </c>
      <c r="E565" s="25">
        <v>2500000</v>
      </c>
      <c r="F565" s="25">
        <v>15500000</v>
      </c>
      <c r="G565" s="25">
        <v>0</v>
      </c>
      <c r="H565" s="25">
        <v>13000000</v>
      </c>
      <c r="I565" s="25">
        <v>13000000</v>
      </c>
      <c r="J565" s="25">
        <v>13000000</v>
      </c>
      <c r="K565" s="25">
        <v>13000000</v>
      </c>
      <c r="L565" s="25">
        <v>13000000</v>
      </c>
      <c r="M565" s="25">
        <v>13000000</v>
      </c>
      <c r="N565" s="25">
        <v>13000000</v>
      </c>
      <c r="O565" s="25">
        <v>13000000</v>
      </c>
      <c r="P565" s="25">
        <v>13000000</v>
      </c>
      <c r="Q565" s="25">
        <v>13000000</v>
      </c>
      <c r="R565" s="25">
        <v>13000000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25">
        <v>0</v>
      </c>
      <c r="AA565" s="25">
        <v>0</v>
      </c>
      <c r="AB565" s="25">
        <v>0</v>
      </c>
      <c r="AC565" s="25">
        <v>0</v>
      </c>
      <c r="AD565" s="25">
        <v>0</v>
      </c>
      <c r="AE565" s="25">
        <v>0</v>
      </c>
    </row>
    <row r="566" spans="1:31" x14ac:dyDescent="0.2">
      <c r="A566" s="38" t="s">
        <v>862</v>
      </c>
      <c r="B566" s="104" t="s">
        <v>500</v>
      </c>
      <c r="C566" s="25">
        <v>0</v>
      </c>
      <c r="D566" s="25">
        <v>0</v>
      </c>
      <c r="E566" s="25">
        <v>2500000</v>
      </c>
      <c r="F566" s="25">
        <v>10000000</v>
      </c>
      <c r="G566" s="25">
        <v>0</v>
      </c>
      <c r="H566" s="25">
        <v>7500000</v>
      </c>
      <c r="I566" s="25">
        <v>7500000</v>
      </c>
      <c r="J566" s="25">
        <v>7500000</v>
      </c>
      <c r="K566" s="25">
        <v>7500000</v>
      </c>
      <c r="L566" s="25">
        <v>7500000</v>
      </c>
      <c r="M566" s="25">
        <v>7500000</v>
      </c>
      <c r="N566" s="25">
        <v>7500000</v>
      </c>
      <c r="O566" s="25">
        <v>7500000</v>
      </c>
      <c r="P566" s="25">
        <v>7500000</v>
      </c>
      <c r="Q566" s="25">
        <v>7500000</v>
      </c>
      <c r="R566" s="25">
        <v>7500000</v>
      </c>
      <c r="S566" s="25">
        <v>0</v>
      </c>
      <c r="T566" s="25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</row>
    <row r="567" spans="1:31" ht="38.25" x14ac:dyDescent="0.2">
      <c r="A567" s="38" t="s">
        <v>863</v>
      </c>
      <c r="B567" s="104" t="s">
        <v>864</v>
      </c>
      <c r="C567" s="25">
        <v>0</v>
      </c>
      <c r="D567" s="25">
        <v>0</v>
      </c>
      <c r="E567" s="25">
        <v>2500000</v>
      </c>
      <c r="F567" s="25">
        <v>10000000</v>
      </c>
      <c r="G567" s="25">
        <v>0</v>
      </c>
      <c r="H567" s="25">
        <v>7500000</v>
      </c>
      <c r="I567" s="25">
        <v>7500000</v>
      </c>
      <c r="J567" s="25">
        <v>7500000</v>
      </c>
      <c r="K567" s="25">
        <v>7500000</v>
      </c>
      <c r="L567" s="25">
        <v>7500000</v>
      </c>
      <c r="M567" s="25">
        <v>7500000</v>
      </c>
      <c r="N567" s="25">
        <v>7500000</v>
      </c>
      <c r="O567" s="25">
        <v>7500000</v>
      </c>
      <c r="P567" s="25">
        <v>7500000</v>
      </c>
      <c r="Q567" s="25">
        <v>7500000</v>
      </c>
      <c r="R567" s="25">
        <v>7500000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</row>
    <row r="568" spans="1:31" x14ac:dyDescent="0.2">
      <c r="A568" s="38" t="s">
        <v>865</v>
      </c>
      <c r="B568" s="104" t="s">
        <v>517</v>
      </c>
      <c r="C568" s="25">
        <v>0</v>
      </c>
      <c r="D568" s="25">
        <v>0</v>
      </c>
      <c r="E568" s="25">
        <v>0</v>
      </c>
      <c r="F568" s="25">
        <v>3750000</v>
      </c>
      <c r="G568" s="25">
        <v>0</v>
      </c>
      <c r="H568" s="25">
        <v>3750000</v>
      </c>
      <c r="I568" s="25">
        <v>3750000</v>
      </c>
      <c r="J568" s="25">
        <v>3750000</v>
      </c>
      <c r="K568" s="25">
        <v>3750000</v>
      </c>
      <c r="L568" s="25">
        <v>3750000</v>
      </c>
      <c r="M568" s="25">
        <v>3750000</v>
      </c>
      <c r="N568" s="25">
        <v>3750000</v>
      </c>
      <c r="O568" s="25">
        <v>3750000</v>
      </c>
      <c r="P568" s="25">
        <v>3750000</v>
      </c>
      <c r="Q568" s="25">
        <v>3750000</v>
      </c>
      <c r="R568" s="25">
        <v>3750000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0</v>
      </c>
    </row>
    <row r="569" spans="1:31" ht="38.25" x14ac:dyDescent="0.2">
      <c r="A569" s="38" t="s">
        <v>866</v>
      </c>
      <c r="B569" s="104" t="s">
        <v>864</v>
      </c>
      <c r="C569" s="25">
        <v>0</v>
      </c>
      <c r="D569" s="25">
        <v>0</v>
      </c>
      <c r="E569" s="25">
        <v>0</v>
      </c>
      <c r="F569" s="25">
        <v>3750000</v>
      </c>
      <c r="G569" s="25">
        <v>0</v>
      </c>
      <c r="H569" s="25">
        <v>3750000</v>
      </c>
      <c r="I569" s="25">
        <v>3750000</v>
      </c>
      <c r="J569" s="25">
        <v>3750000</v>
      </c>
      <c r="K569" s="25">
        <v>3750000</v>
      </c>
      <c r="L569" s="25">
        <v>3750000</v>
      </c>
      <c r="M569" s="25">
        <v>3750000</v>
      </c>
      <c r="N569" s="25">
        <v>3750000</v>
      </c>
      <c r="O569" s="25">
        <v>3750000</v>
      </c>
      <c r="P569" s="25">
        <v>3750000</v>
      </c>
      <c r="Q569" s="25">
        <v>3750000</v>
      </c>
      <c r="R569" s="25">
        <v>3750000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25">
        <v>0</v>
      </c>
      <c r="AA569" s="25">
        <v>0</v>
      </c>
      <c r="AB569" s="25">
        <v>0</v>
      </c>
      <c r="AC569" s="25">
        <v>0</v>
      </c>
      <c r="AD569" s="25">
        <v>0</v>
      </c>
      <c r="AE569" s="25">
        <v>0</v>
      </c>
    </row>
    <row r="570" spans="1:31" x14ac:dyDescent="0.2">
      <c r="A570" s="38" t="s">
        <v>867</v>
      </c>
      <c r="B570" s="104" t="s">
        <v>858</v>
      </c>
      <c r="C570" s="25">
        <v>0</v>
      </c>
      <c r="D570" s="25">
        <v>0</v>
      </c>
      <c r="E570" s="25">
        <v>0</v>
      </c>
      <c r="F570" s="25">
        <v>1750000</v>
      </c>
      <c r="G570" s="25">
        <v>0</v>
      </c>
      <c r="H570" s="25">
        <v>1750000</v>
      </c>
      <c r="I570" s="25">
        <v>1750000</v>
      </c>
      <c r="J570" s="25">
        <v>1750000</v>
      </c>
      <c r="K570" s="25">
        <v>1750000</v>
      </c>
      <c r="L570" s="25">
        <v>1750000</v>
      </c>
      <c r="M570" s="25">
        <v>1750000</v>
      </c>
      <c r="N570" s="25">
        <v>1750000</v>
      </c>
      <c r="O570" s="25">
        <v>1750000</v>
      </c>
      <c r="P570" s="25">
        <v>1750000</v>
      </c>
      <c r="Q570" s="25">
        <v>1750000</v>
      </c>
      <c r="R570" s="25">
        <v>1750000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25">
        <v>0</v>
      </c>
      <c r="AA570" s="25">
        <v>0</v>
      </c>
      <c r="AB570" s="25">
        <v>0</v>
      </c>
      <c r="AC570" s="25">
        <v>0</v>
      </c>
      <c r="AD570" s="25">
        <v>0</v>
      </c>
      <c r="AE570" s="25">
        <v>0</v>
      </c>
    </row>
    <row r="571" spans="1:31" ht="38.25" x14ac:dyDescent="0.2">
      <c r="A571" s="38" t="s">
        <v>868</v>
      </c>
      <c r="B571" s="104" t="s">
        <v>864</v>
      </c>
      <c r="C571" s="25">
        <v>0</v>
      </c>
      <c r="D571" s="25">
        <v>0</v>
      </c>
      <c r="E571" s="25">
        <v>0</v>
      </c>
      <c r="F571" s="25">
        <v>1750000</v>
      </c>
      <c r="G571" s="25">
        <v>0</v>
      </c>
      <c r="H571" s="25">
        <v>1750000</v>
      </c>
      <c r="I571" s="25">
        <v>1750000</v>
      </c>
      <c r="J571" s="25">
        <v>1750000</v>
      </c>
      <c r="K571" s="25">
        <v>1750000</v>
      </c>
      <c r="L571" s="25">
        <v>1750000</v>
      </c>
      <c r="M571" s="25">
        <v>1750000</v>
      </c>
      <c r="N571" s="25">
        <v>1750000</v>
      </c>
      <c r="O571" s="25">
        <v>1750000</v>
      </c>
      <c r="P571" s="25">
        <v>1750000</v>
      </c>
      <c r="Q571" s="25">
        <v>1750000</v>
      </c>
      <c r="R571" s="25">
        <v>1750000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25">
        <v>0</v>
      </c>
      <c r="AA571" s="25">
        <v>0</v>
      </c>
      <c r="AB571" s="25">
        <v>0</v>
      </c>
      <c r="AC571" s="25">
        <v>0</v>
      </c>
      <c r="AD571" s="25">
        <v>0</v>
      </c>
      <c r="AE571" s="25">
        <v>0</v>
      </c>
    </row>
    <row r="572" spans="1:31" x14ac:dyDescent="0.2">
      <c r="A572" s="38" t="s">
        <v>869</v>
      </c>
      <c r="B572" s="104" t="s">
        <v>492</v>
      </c>
      <c r="C572" s="25">
        <v>0</v>
      </c>
      <c r="D572" s="25">
        <v>222362303</v>
      </c>
      <c r="E572" s="25">
        <v>32959247.300000001</v>
      </c>
      <c r="F572" s="25">
        <v>998562825.29999995</v>
      </c>
      <c r="G572" s="25">
        <v>107557742</v>
      </c>
      <c r="H572" s="25">
        <v>1080408139</v>
      </c>
      <c r="I572" s="25">
        <v>1080408139</v>
      </c>
      <c r="J572" s="25">
        <v>1080408139</v>
      </c>
      <c r="K572" s="25">
        <v>422474522</v>
      </c>
      <c r="L572" s="25">
        <v>422474522</v>
      </c>
      <c r="M572" s="25">
        <v>422474522</v>
      </c>
      <c r="N572" s="25">
        <v>422474522</v>
      </c>
      <c r="O572" s="25">
        <v>398474522</v>
      </c>
      <c r="P572" s="25">
        <v>398474522</v>
      </c>
      <c r="Q572" s="25">
        <v>376030348</v>
      </c>
      <c r="R572" s="25">
        <v>376030348</v>
      </c>
      <c r="S572" s="25">
        <v>0</v>
      </c>
      <c r="T572" s="25">
        <v>0</v>
      </c>
      <c r="U572" s="25">
        <v>0</v>
      </c>
      <c r="V572" s="25">
        <v>0</v>
      </c>
      <c r="W572" s="25">
        <v>657933617</v>
      </c>
      <c r="X572" s="25">
        <v>60.896766069253005</v>
      </c>
      <c r="Y572" s="25">
        <v>657933617</v>
      </c>
      <c r="Z572" s="25">
        <v>60.896766069253005</v>
      </c>
      <c r="AA572" s="25">
        <v>681933617</v>
      </c>
      <c r="AB572" s="25">
        <v>63.118148816537193</v>
      </c>
      <c r="AC572" s="25">
        <v>0</v>
      </c>
      <c r="AD572" s="25">
        <v>24000000</v>
      </c>
      <c r="AE572" s="25">
        <v>22444174</v>
      </c>
    </row>
    <row r="573" spans="1:31" x14ac:dyDescent="0.2">
      <c r="A573" s="38" t="s">
        <v>870</v>
      </c>
      <c r="B573" s="104" t="s">
        <v>549</v>
      </c>
      <c r="C573" s="25">
        <v>0</v>
      </c>
      <c r="D573" s="25">
        <v>222362303</v>
      </c>
      <c r="E573" s="25">
        <v>32959247.300000001</v>
      </c>
      <c r="F573" s="25">
        <v>439341719.30000001</v>
      </c>
      <c r="G573" s="25">
        <v>103447662</v>
      </c>
      <c r="H573" s="25">
        <v>525297113</v>
      </c>
      <c r="I573" s="25">
        <v>525297113</v>
      </c>
      <c r="J573" s="25">
        <v>525297113</v>
      </c>
      <c r="K573" s="25">
        <v>318332122</v>
      </c>
      <c r="L573" s="25">
        <v>318332122</v>
      </c>
      <c r="M573" s="25">
        <v>318332122</v>
      </c>
      <c r="N573" s="25">
        <v>318332122</v>
      </c>
      <c r="O573" s="25">
        <v>318332122</v>
      </c>
      <c r="P573" s="25">
        <v>318332122</v>
      </c>
      <c r="Q573" s="25">
        <v>311887948</v>
      </c>
      <c r="R573" s="25">
        <v>311887948</v>
      </c>
      <c r="S573" s="25">
        <v>0</v>
      </c>
      <c r="T573" s="25">
        <v>0</v>
      </c>
      <c r="U573" s="25">
        <v>0</v>
      </c>
      <c r="V573" s="25">
        <v>0</v>
      </c>
      <c r="W573" s="25">
        <v>206964991</v>
      </c>
      <c r="X573" s="25">
        <v>39.399605647556598</v>
      </c>
      <c r="Y573" s="25">
        <v>206964991</v>
      </c>
      <c r="Z573" s="25">
        <v>39.399605647556598</v>
      </c>
      <c r="AA573" s="25">
        <v>206964991</v>
      </c>
      <c r="AB573" s="25">
        <v>39.399605647556598</v>
      </c>
      <c r="AC573" s="25">
        <v>0</v>
      </c>
      <c r="AD573" s="25">
        <v>0</v>
      </c>
      <c r="AE573" s="25">
        <v>6444174</v>
      </c>
    </row>
    <row r="574" spans="1:31" x14ac:dyDescent="0.2">
      <c r="A574" s="38" t="s">
        <v>871</v>
      </c>
      <c r="B574" s="104" t="s">
        <v>872</v>
      </c>
      <c r="C574" s="25">
        <v>0</v>
      </c>
      <c r="D574" s="25">
        <v>26912640</v>
      </c>
      <c r="E574" s="25">
        <v>2129005.2999999998</v>
      </c>
      <c r="F574" s="25">
        <v>145178085.30000001</v>
      </c>
      <c r="G574" s="25">
        <v>1980440</v>
      </c>
      <c r="H574" s="25">
        <v>167981280</v>
      </c>
      <c r="I574" s="25">
        <v>167981280</v>
      </c>
      <c r="J574" s="25">
        <v>167981280</v>
      </c>
      <c r="K574" s="25">
        <v>167980763</v>
      </c>
      <c r="L574" s="25">
        <v>167980763</v>
      </c>
      <c r="M574" s="25">
        <v>167980763</v>
      </c>
      <c r="N574" s="25">
        <v>167980763</v>
      </c>
      <c r="O574" s="25">
        <v>167980763</v>
      </c>
      <c r="P574" s="25">
        <v>167980763</v>
      </c>
      <c r="Q574" s="25">
        <v>167980763</v>
      </c>
      <c r="R574" s="25">
        <v>167980763</v>
      </c>
      <c r="S574" s="25">
        <v>0</v>
      </c>
      <c r="T574" s="25">
        <v>0</v>
      </c>
      <c r="U574" s="25">
        <v>0</v>
      </c>
      <c r="V574" s="25">
        <v>0</v>
      </c>
      <c r="W574" s="25">
        <v>517</v>
      </c>
      <c r="X574" s="25">
        <v>3.07772389875824E-4</v>
      </c>
      <c r="Y574" s="25">
        <v>517</v>
      </c>
      <c r="Z574" s="25">
        <v>3.07772389875824E-4</v>
      </c>
      <c r="AA574" s="25">
        <v>517</v>
      </c>
      <c r="AB574" s="25">
        <v>3.07772389875824E-4</v>
      </c>
      <c r="AC574" s="25">
        <v>0</v>
      </c>
      <c r="AD574" s="25">
        <v>0</v>
      </c>
      <c r="AE574" s="25">
        <v>0</v>
      </c>
    </row>
    <row r="575" spans="1:31" x14ac:dyDescent="0.2">
      <c r="A575" s="38" t="s">
        <v>873</v>
      </c>
      <c r="B575" s="104" t="s">
        <v>874</v>
      </c>
      <c r="C575" s="25">
        <v>0</v>
      </c>
      <c r="D575" s="25">
        <v>26912640</v>
      </c>
      <c r="E575" s="25">
        <v>2129005.2999999998</v>
      </c>
      <c r="F575" s="25">
        <v>145178085.30000001</v>
      </c>
      <c r="G575" s="25">
        <v>1980440</v>
      </c>
      <c r="H575" s="25">
        <v>167981280</v>
      </c>
      <c r="I575" s="25">
        <v>167981280</v>
      </c>
      <c r="J575" s="25">
        <v>167981280</v>
      </c>
      <c r="K575" s="25">
        <v>167980763</v>
      </c>
      <c r="L575" s="25">
        <v>167980763</v>
      </c>
      <c r="M575" s="25">
        <v>167980763</v>
      </c>
      <c r="N575" s="25">
        <v>167980763</v>
      </c>
      <c r="O575" s="25">
        <v>167980763</v>
      </c>
      <c r="P575" s="25">
        <v>167980763</v>
      </c>
      <c r="Q575" s="25">
        <v>167980763</v>
      </c>
      <c r="R575" s="25">
        <v>167980763</v>
      </c>
      <c r="S575" s="25">
        <v>0</v>
      </c>
      <c r="T575" s="25">
        <v>0</v>
      </c>
      <c r="U575" s="25">
        <v>0</v>
      </c>
      <c r="V575" s="25">
        <v>0</v>
      </c>
      <c r="W575" s="25">
        <v>517</v>
      </c>
      <c r="X575" s="25">
        <v>3.07772389875824E-4</v>
      </c>
      <c r="Y575" s="25">
        <v>517</v>
      </c>
      <c r="Z575" s="25">
        <v>3.07772389875824E-4</v>
      </c>
      <c r="AA575" s="25">
        <v>517</v>
      </c>
      <c r="AB575" s="25">
        <v>3.07772389875824E-4</v>
      </c>
      <c r="AC575" s="25">
        <v>0</v>
      </c>
      <c r="AD575" s="25">
        <v>0</v>
      </c>
      <c r="AE575" s="25">
        <v>0</v>
      </c>
    </row>
    <row r="576" spans="1:31" x14ac:dyDescent="0.2">
      <c r="A576" s="38" t="s">
        <v>875</v>
      </c>
      <c r="B576" s="104" t="s">
        <v>500</v>
      </c>
      <c r="C576" s="25">
        <v>0</v>
      </c>
      <c r="D576" s="25">
        <v>0</v>
      </c>
      <c r="E576" s="25">
        <v>2129005.2999999998</v>
      </c>
      <c r="F576" s="25">
        <v>53376612.299999997</v>
      </c>
      <c r="G576" s="25">
        <v>1980440</v>
      </c>
      <c r="H576" s="25">
        <v>49267167</v>
      </c>
      <c r="I576" s="25">
        <v>49267167</v>
      </c>
      <c r="J576" s="25">
        <v>49267167</v>
      </c>
      <c r="K576" s="25">
        <v>49266650</v>
      </c>
      <c r="L576" s="25">
        <v>49266650</v>
      </c>
      <c r="M576" s="25">
        <v>49266650</v>
      </c>
      <c r="N576" s="25">
        <v>49266650</v>
      </c>
      <c r="O576" s="25">
        <v>49266650</v>
      </c>
      <c r="P576" s="25">
        <v>49266650</v>
      </c>
      <c r="Q576" s="25">
        <v>49266650</v>
      </c>
      <c r="R576" s="25">
        <v>49266650</v>
      </c>
      <c r="S576" s="25">
        <v>0</v>
      </c>
      <c r="T576" s="25">
        <v>0</v>
      </c>
      <c r="U576" s="25">
        <v>0</v>
      </c>
      <c r="V576" s="25">
        <v>0</v>
      </c>
      <c r="W576" s="25">
        <v>517</v>
      </c>
      <c r="X576" s="25">
        <v>1.049380411908E-3</v>
      </c>
      <c r="Y576" s="25">
        <v>517</v>
      </c>
      <c r="Z576" s="25">
        <v>1.049380411908E-3</v>
      </c>
      <c r="AA576" s="25">
        <v>517</v>
      </c>
      <c r="AB576" s="25">
        <v>1.049380411908E-3</v>
      </c>
      <c r="AC576" s="25">
        <v>0</v>
      </c>
      <c r="AD576" s="25">
        <v>0</v>
      </c>
      <c r="AE576" s="25">
        <v>0</v>
      </c>
    </row>
    <row r="577" spans="1:31" ht="25.5" x14ac:dyDescent="0.2">
      <c r="A577" s="38" t="s">
        <v>876</v>
      </c>
      <c r="B577" s="104" t="s">
        <v>877</v>
      </c>
      <c r="C577" s="25">
        <v>0</v>
      </c>
      <c r="D577" s="25">
        <v>0</v>
      </c>
      <c r="E577" s="25">
        <v>2129005.2999999998</v>
      </c>
      <c r="F577" s="25">
        <v>53376612.299999997</v>
      </c>
      <c r="G577" s="25">
        <v>1980440</v>
      </c>
      <c r="H577" s="25">
        <v>49267167</v>
      </c>
      <c r="I577" s="25">
        <v>49267167</v>
      </c>
      <c r="J577" s="25">
        <v>49267167</v>
      </c>
      <c r="K577" s="25">
        <v>49266650</v>
      </c>
      <c r="L577" s="25">
        <v>49266650</v>
      </c>
      <c r="M577" s="25">
        <v>49266650</v>
      </c>
      <c r="N577" s="25">
        <v>49266650</v>
      </c>
      <c r="O577" s="25">
        <v>49266650</v>
      </c>
      <c r="P577" s="25">
        <v>49266650</v>
      </c>
      <c r="Q577" s="25">
        <v>49266650</v>
      </c>
      <c r="R577" s="25">
        <v>49266650</v>
      </c>
      <c r="S577" s="25">
        <v>0</v>
      </c>
      <c r="T577" s="25">
        <v>0</v>
      </c>
      <c r="U577" s="25">
        <v>0</v>
      </c>
      <c r="V577" s="25">
        <v>0</v>
      </c>
      <c r="W577" s="25">
        <v>517</v>
      </c>
      <c r="X577" s="25">
        <v>1.049380411908E-3</v>
      </c>
      <c r="Y577" s="25">
        <v>517</v>
      </c>
      <c r="Z577" s="25">
        <v>1.049380411908E-3</v>
      </c>
      <c r="AA577" s="25">
        <v>517</v>
      </c>
      <c r="AB577" s="25">
        <v>1.049380411908E-3</v>
      </c>
      <c r="AC577" s="25">
        <v>0</v>
      </c>
      <c r="AD577" s="25">
        <v>0</v>
      </c>
      <c r="AE577" s="25">
        <v>0</v>
      </c>
    </row>
    <row r="578" spans="1:31" x14ac:dyDescent="0.2">
      <c r="A578" s="38" t="s">
        <v>878</v>
      </c>
      <c r="B578" s="104" t="s">
        <v>517</v>
      </c>
      <c r="C578" s="25">
        <v>0</v>
      </c>
      <c r="D578" s="25">
        <v>0</v>
      </c>
      <c r="E578" s="25">
        <v>0</v>
      </c>
      <c r="F578" s="25">
        <v>91801473</v>
      </c>
      <c r="G578" s="25">
        <v>0</v>
      </c>
      <c r="H578" s="25">
        <v>91801473</v>
      </c>
      <c r="I578" s="25">
        <v>91801473</v>
      </c>
      <c r="J578" s="25">
        <v>91801473</v>
      </c>
      <c r="K578" s="25">
        <v>91801473</v>
      </c>
      <c r="L578" s="25">
        <v>91801473</v>
      </c>
      <c r="M578" s="25">
        <v>91801473</v>
      </c>
      <c r="N578" s="25">
        <v>91801473</v>
      </c>
      <c r="O578" s="25">
        <v>91801473</v>
      </c>
      <c r="P578" s="25">
        <v>91801473</v>
      </c>
      <c r="Q578" s="25">
        <v>91801473</v>
      </c>
      <c r="R578" s="25">
        <v>91801473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25">
        <v>0</v>
      </c>
      <c r="AA578" s="25">
        <v>0</v>
      </c>
      <c r="AB578" s="25">
        <v>0</v>
      </c>
      <c r="AC578" s="25">
        <v>0</v>
      </c>
      <c r="AD578" s="25">
        <v>0</v>
      </c>
      <c r="AE578" s="25">
        <v>0</v>
      </c>
    </row>
    <row r="579" spans="1:31" ht="25.5" x14ac:dyDescent="0.2">
      <c r="A579" s="38" t="s">
        <v>879</v>
      </c>
      <c r="B579" s="104" t="s">
        <v>877</v>
      </c>
      <c r="C579" s="25">
        <v>0</v>
      </c>
      <c r="D579" s="25">
        <v>0</v>
      </c>
      <c r="E579" s="25">
        <v>0</v>
      </c>
      <c r="F579" s="25">
        <v>91801473</v>
      </c>
      <c r="G579" s="25">
        <v>0</v>
      </c>
      <c r="H579" s="25">
        <v>91801473</v>
      </c>
      <c r="I579" s="25">
        <v>91801473</v>
      </c>
      <c r="J579" s="25">
        <v>91801473</v>
      </c>
      <c r="K579" s="25">
        <v>91801473</v>
      </c>
      <c r="L579" s="25">
        <v>91801473</v>
      </c>
      <c r="M579" s="25">
        <v>91801473</v>
      </c>
      <c r="N579" s="25">
        <v>91801473</v>
      </c>
      <c r="O579" s="25">
        <v>91801473</v>
      </c>
      <c r="P579" s="25">
        <v>91801473</v>
      </c>
      <c r="Q579" s="25">
        <v>91801473</v>
      </c>
      <c r="R579" s="25">
        <v>91801473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0</v>
      </c>
      <c r="AB579" s="25">
        <v>0</v>
      </c>
      <c r="AC579" s="25">
        <v>0</v>
      </c>
      <c r="AD579" s="25">
        <v>0</v>
      </c>
      <c r="AE579" s="25">
        <v>0</v>
      </c>
    </row>
    <row r="580" spans="1:31" x14ac:dyDescent="0.2">
      <c r="A580" s="38" t="s">
        <v>880</v>
      </c>
      <c r="B580" s="104" t="s">
        <v>555</v>
      </c>
      <c r="C580" s="25">
        <v>0</v>
      </c>
      <c r="D580" s="25">
        <v>26912640</v>
      </c>
      <c r="E580" s="25">
        <v>0</v>
      </c>
      <c r="F580" s="25">
        <v>0</v>
      </c>
      <c r="G580" s="25">
        <v>0</v>
      </c>
      <c r="H580" s="25">
        <v>26912640</v>
      </c>
      <c r="I580" s="25">
        <v>26912640</v>
      </c>
      <c r="J580" s="25">
        <v>26912640</v>
      </c>
      <c r="K580" s="25">
        <v>26912640</v>
      </c>
      <c r="L580" s="25">
        <v>26912640</v>
      </c>
      <c r="M580" s="25">
        <v>26912640</v>
      </c>
      <c r="N580" s="25">
        <v>26912640</v>
      </c>
      <c r="O580" s="25">
        <v>26912640</v>
      </c>
      <c r="P580" s="25">
        <v>26912640</v>
      </c>
      <c r="Q580" s="25">
        <v>26912640</v>
      </c>
      <c r="R580" s="25">
        <v>26912640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0</v>
      </c>
    </row>
    <row r="581" spans="1:31" ht="25.5" x14ac:dyDescent="0.2">
      <c r="A581" s="38" t="s">
        <v>881</v>
      </c>
      <c r="B581" s="104" t="s">
        <v>877</v>
      </c>
      <c r="C581" s="25">
        <v>0</v>
      </c>
      <c r="D581" s="25">
        <v>26912640</v>
      </c>
      <c r="E581" s="25">
        <v>0</v>
      </c>
      <c r="F581" s="25">
        <v>0</v>
      </c>
      <c r="G581" s="25">
        <v>0</v>
      </c>
      <c r="H581" s="25">
        <v>26912640</v>
      </c>
      <c r="I581" s="25">
        <v>26912640</v>
      </c>
      <c r="J581" s="25">
        <v>26912640</v>
      </c>
      <c r="K581" s="25">
        <v>26912640</v>
      </c>
      <c r="L581" s="25">
        <v>26912640</v>
      </c>
      <c r="M581" s="25">
        <v>26912640</v>
      </c>
      <c r="N581" s="25">
        <v>26912640</v>
      </c>
      <c r="O581" s="25">
        <v>26912640</v>
      </c>
      <c r="P581" s="25">
        <v>26912640</v>
      </c>
      <c r="Q581" s="25">
        <v>26912640</v>
      </c>
      <c r="R581" s="25">
        <v>26912640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  <c r="AA581" s="25">
        <v>0</v>
      </c>
      <c r="AB581" s="25">
        <v>0</v>
      </c>
      <c r="AC581" s="25">
        <v>0</v>
      </c>
      <c r="AD581" s="25">
        <v>0</v>
      </c>
      <c r="AE581" s="25">
        <v>0</v>
      </c>
    </row>
    <row r="582" spans="1:31" x14ac:dyDescent="0.2">
      <c r="A582" s="38" t="s">
        <v>882</v>
      </c>
      <c r="B582" s="104" t="s">
        <v>883</v>
      </c>
      <c r="C582" s="25">
        <v>0</v>
      </c>
      <c r="D582" s="25">
        <v>185449663</v>
      </c>
      <c r="E582" s="25">
        <v>20555242</v>
      </c>
      <c r="F582" s="25">
        <v>262413634</v>
      </c>
      <c r="G582" s="25">
        <v>97744583</v>
      </c>
      <c r="H582" s="25">
        <v>329563472</v>
      </c>
      <c r="I582" s="25">
        <v>329563472</v>
      </c>
      <c r="J582" s="25">
        <v>329563472</v>
      </c>
      <c r="K582" s="25">
        <v>123248026</v>
      </c>
      <c r="L582" s="25">
        <v>123248026</v>
      </c>
      <c r="M582" s="25">
        <v>123248026</v>
      </c>
      <c r="N582" s="25">
        <v>123248026</v>
      </c>
      <c r="O582" s="25">
        <v>123248026</v>
      </c>
      <c r="P582" s="25">
        <v>123248026</v>
      </c>
      <c r="Q582" s="25">
        <v>116803852</v>
      </c>
      <c r="R582" s="25">
        <v>116803852</v>
      </c>
      <c r="S582" s="25">
        <v>0</v>
      </c>
      <c r="T582" s="25">
        <v>0</v>
      </c>
      <c r="U582" s="25">
        <v>0</v>
      </c>
      <c r="V582" s="25">
        <v>0</v>
      </c>
      <c r="W582" s="25">
        <v>206315446</v>
      </c>
      <c r="X582" s="25">
        <v>62.602643657061599</v>
      </c>
      <c r="Y582" s="25">
        <v>206315446</v>
      </c>
      <c r="Z582" s="25">
        <v>62.602643657061599</v>
      </c>
      <c r="AA582" s="25">
        <v>206315446</v>
      </c>
      <c r="AB582" s="25">
        <v>62.602643657061599</v>
      </c>
      <c r="AC582" s="25">
        <v>0</v>
      </c>
      <c r="AD582" s="25">
        <v>0</v>
      </c>
      <c r="AE582" s="25">
        <v>6444174</v>
      </c>
    </row>
    <row r="583" spans="1:31" x14ac:dyDescent="0.2">
      <c r="A583" s="38" t="s">
        <v>884</v>
      </c>
      <c r="B583" s="104" t="s">
        <v>885</v>
      </c>
      <c r="C583" s="25">
        <v>0</v>
      </c>
      <c r="D583" s="25">
        <v>185449663</v>
      </c>
      <c r="E583" s="25">
        <v>20555242</v>
      </c>
      <c r="F583" s="25">
        <v>262413634</v>
      </c>
      <c r="G583" s="25">
        <v>97744583</v>
      </c>
      <c r="H583" s="25">
        <v>329563472</v>
      </c>
      <c r="I583" s="25">
        <v>329563472</v>
      </c>
      <c r="J583" s="25">
        <v>329563472</v>
      </c>
      <c r="K583" s="25">
        <v>123248026</v>
      </c>
      <c r="L583" s="25">
        <v>123248026</v>
      </c>
      <c r="M583" s="25">
        <v>123248026</v>
      </c>
      <c r="N583" s="25">
        <v>123248026</v>
      </c>
      <c r="O583" s="25">
        <v>123248026</v>
      </c>
      <c r="P583" s="25">
        <v>123248026</v>
      </c>
      <c r="Q583" s="25">
        <v>116803852</v>
      </c>
      <c r="R583" s="25">
        <v>116803852</v>
      </c>
      <c r="S583" s="25">
        <v>0</v>
      </c>
      <c r="T583" s="25">
        <v>0</v>
      </c>
      <c r="U583" s="25">
        <v>0</v>
      </c>
      <c r="V583" s="25">
        <v>0</v>
      </c>
      <c r="W583" s="25">
        <v>206315446</v>
      </c>
      <c r="X583" s="25">
        <v>62.602643657061599</v>
      </c>
      <c r="Y583" s="25">
        <v>206315446</v>
      </c>
      <c r="Z583" s="25">
        <v>62.602643657061599</v>
      </c>
      <c r="AA583" s="25">
        <v>206315446</v>
      </c>
      <c r="AB583" s="25">
        <v>62.602643657061599</v>
      </c>
      <c r="AC583" s="25">
        <v>0</v>
      </c>
      <c r="AD583" s="25">
        <v>0</v>
      </c>
      <c r="AE583" s="25">
        <v>6444174</v>
      </c>
    </row>
    <row r="584" spans="1:31" x14ac:dyDescent="0.2">
      <c r="A584" s="38" t="s">
        <v>886</v>
      </c>
      <c r="B584" s="104" t="s">
        <v>500</v>
      </c>
      <c r="C584" s="25">
        <v>0</v>
      </c>
      <c r="D584" s="25">
        <v>0</v>
      </c>
      <c r="E584" s="25">
        <v>10638575</v>
      </c>
      <c r="F584" s="25">
        <v>59724925</v>
      </c>
      <c r="G584" s="25">
        <v>6489600</v>
      </c>
      <c r="H584" s="25">
        <v>42596750</v>
      </c>
      <c r="I584" s="25">
        <v>42596750</v>
      </c>
      <c r="J584" s="25">
        <v>42596750</v>
      </c>
      <c r="K584" s="25">
        <v>42596750</v>
      </c>
      <c r="L584" s="25">
        <v>42596750</v>
      </c>
      <c r="M584" s="25">
        <v>42596750</v>
      </c>
      <c r="N584" s="25">
        <v>42596750</v>
      </c>
      <c r="O584" s="25">
        <v>42596750</v>
      </c>
      <c r="P584" s="25">
        <v>42596750</v>
      </c>
      <c r="Q584" s="25">
        <v>42596750</v>
      </c>
      <c r="R584" s="25">
        <v>42596750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</row>
    <row r="585" spans="1:31" x14ac:dyDescent="0.2">
      <c r="A585" s="38" t="s">
        <v>887</v>
      </c>
      <c r="B585" s="104" t="s">
        <v>888</v>
      </c>
      <c r="C585" s="25">
        <v>0</v>
      </c>
      <c r="D585" s="25">
        <v>0</v>
      </c>
      <c r="E585" s="25">
        <v>9193433</v>
      </c>
      <c r="F585" s="25">
        <v>48088103</v>
      </c>
      <c r="G585" s="25">
        <v>6489600</v>
      </c>
      <c r="H585" s="25">
        <v>32405070</v>
      </c>
      <c r="I585" s="25">
        <v>32405070</v>
      </c>
      <c r="J585" s="25">
        <v>32405070</v>
      </c>
      <c r="K585" s="25">
        <v>32405070</v>
      </c>
      <c r="L585" s="25">
        <v>32405070</v>
      </c>
      <c r="M585" s="25">
        <v>32405070</v>
      </c>
      <c r="N585" s="25">
        <v>32405070</v>
      </c>
      <c r="O585" s="25">
        <v>32405070</v>
      </c>
      <c r="P585" s="25">
        <v>32405070</v>
      </c>
      <c r="Q585" s="25">
        <v>32405070</v>
      </c>
      <c r="R585" s="25">
        <v>32405070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</row>
    <row r="586" spans="1:31" ht="25.5" x14ac:dyDescent="0.2">
      <c r="A586" s="38" t="s">
        <v>889</v>
      </c>
      <c r="B586" s="104" t="s">
        <v>890</v>
      </c>
      <c r="C586" s="25">
        <v>0</v>
      </c>
      <c r="D586" s="25">
        <v>0</v>
      </c>
      <c r="E586" s="25">
        <v>336205</v>
      </c>
      <c r="F586" s="25">
        <v>10527885</v>
      </c>
      <c r="G586" s="25">
        <v>0</v>
      </c>
      <c r="H586" s="25">
        <v>10191680</v>
      </c>
      <c r="I586" s="25">
        <v>10191680</v>
      </c>
      <c r="J586" s="25">
        <v>10191680</v>
      </c>
      <c r="K586" s="25">
        <v>10191680</v>
      </c>
      <c r="L586" s="25">
        <v>10191680</v>
      </c>
      <c r="M586" s="25">
        <v>10191680</v>
      </c>
      <c r="N586" s="25">
        <v>10191680</v>
      </c>
      <c r="O586" s="25">
        <v>10191680</v>
      </c>
      <c r="P586" s="25">
        <v>10191680</v>
      </c>
      <c r="Q586" s="25">
        <v>10191680</v>
      </c>
      <c r="R586" s="25">
        <v>10191680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25">
        <v>0</v>
      </c>
      <c r="AA586" s="25">
        <v>0</v>
      </c>
      <c r="AB586" s="25">
        <v>0</v>
      </c>
      <c r="AC586" s="25">
        <v>0</v>
      </c>
      <c r="AD586" s="25">
        <v>0</v>
      </c>
      <c r="AE586" s="25">
        <v>0</v>
      </c>
    </row>
    <row r="587" spans="1:31" ht="38.25" x14ac:dyDescent="0.2">
      <c r="A587" s="38" t="s">
        <v>891</v>
      </c>
      <c r="B587" s="104" t="s">
        <v>892</v>
      </c>
      <c r="C587" s="25">
        <v>0</v>
      </c>
      <c r="D587" s="25">
        <v>0</v>
      </c>
      <c r="E587" s="25">
        <v>1108937</v>
      </c>
      <c r="F587" s="25">
        <v>1108937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  <c r="V587" s="25">
        <v>0</v>
      </c>
      <c r="W587" s="25">
        <v>0</v>
      </c>
      <c r="X587" s="25">
        <v>0</v>
      </c>
      <c r="Y587" s="25">
        <v>0</v>
      </c>
      <c r="Z587" s="25">
        <v>0</v>
      </c>
      <c r="AA587" s="25">
        <v>0</v>
      </c>
      <c r="AB587" s="25">
        <v>0</v>
      </c>
      <c r="AC587" s="25">
        <v>0</v>
      </c>
      <c r="AD587" s="25">
        <v>0</v>
      </c>
      <c r="AE587" s="25">
        <v>0</v>
      </c>
    </row>
    <row r="588" spans="1:31" x14ac:dyDescent="0.2">
      <c r="A588" s="38" t="s">
        <v>893</v>
      </c>
      <c r="B588" s="104" t="s">
        <v>651</v>
      </c>
      <c r="C588" s="25">
        <v>0</v>
      </c>
      <c r="D588" s="25">
        <v>0</v>
      </c>
      <c r="E588" s="25">
        <v>9916667</v>
      </c>
      <c r="F588" s="25">
        <v>31000000</v>
      </c>
      <c r="G588" s="25">
        <v>0</v>
      </c>
      <c r="H588" s="25">
        <v>21083333</v>
      </c>
      <c r="I588" s="25">
        <v>21083333</v>
      </c>
      <c r="J588" s="25">
        <v>21083333</v>
      </c>
      <c r="K588" s="25">
        <v>21083333</v>
      </c>
      <c r="L588" s="25">
        <v>21083333</v>
      </c>
      <c r="M588" s="25">
        <v>21083333</v>
      </c>
      <c r="N588" s="25">
        <v>21083333</v>
      </c>
      <c r="O588" s="25">
        <v>21083333</v>
      </c>
      <c r="P588" s="25">
        <v>21083333</v>
      </c>
      <c r="Q588" s="25">
        <v>21083333</v>
      </c>
      <c r="R588" s="25">
        <v>21083333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  <c r="AA588" s="25">
        <v>0</v>
      </c>
      <c r="AB588" s="25">
        <v>0</v>
      </c>
      <c r="AC588" s="25">
        <v>0</v>
      </c>
      <c r="AD588" s="25">
        <v>0</v>
      </c>
      <c r="AE588" s="25">
        <v>0</v>
      </c>
    </row>
    <row r="589" spans="1:31" ht="25.5" x14ac:dyDescent="0.2">
      <c r="A589" s="38" t="s">
        <v>894</v>
      </c>
      <c r="B589" s="104" t="s">
        <v>890</v>
      </c>
      <c r="C589" s="25">
        <v>0</v>
      </c>
      <c r="D589" s="25">
        <v>0</v>
      </c>
      <c r="E589" s="25">
        <v>0</v>
      </c>
      <c r="F589" s="25">
        <v>7500000</v>
      </c>
      <c r="G589" s="25">
        <v>0</v>
      </c>
      <c r="H589" s="25">
        <v>7500000</v>
      </c>
      <c r="I589" s="25">
        <v>7500000</v>
      </c>
      <c r="J589" s="25">
        <v>7500000</v>
      </c>
      <c r="K589" s="25">
        <v>7500000</v>
      </c>
      <c r="L589" s="25">
        <v>7500000</v>
      </c>
      <c r="M589" s="25">
        <v>7500000</v>
      </c>
      <c r="N589" s="25">
        <v>7500000</v>
      </c>
      <c r="O589" s="25">
        <v>7500000</v>
      </c>
      <c r="P589" s="25">
        <v>7500000</v>
      </c>
      <c r="Q589" s="25">
        <v>7500000</v>
      </c>
      <c r="R589" s="25">
        <v>7500000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25">
        <v>0</v>
      </c>
      <c r="AA589" s="25">
        <v>0</v>
      </c>
      <c r="AB589" s="25">
        <v>0</v>
      </c>
      <c r="AC589" s="25">
        <v>0</v>
      </c>
      <c r="AD589" s="25">
        <v>0</v>
      </c>
      <c r="AE589" s="25">
        <v>0</v>
      </c>
    </row>
    <row r="590" spans="1:31" ht="38.25" x14ac:dyDescent="0.2">
      <c r="A590" s="38" t="s">
        <v>895</v>
      </c>
      <c r="B590" s="104" t="s">
        <v>892</v>
      </c>
      <c r="C590" s="25">
        <v>0</v>
      </c>
      <c r="D590" s="25">
        <v>0</v>
      </c>
      <c r="E590" s="25">
        <v>9916667</v>
      </c>
      <c r="F590" s="25">
        <v>23500000</v>
      </c>
      <c r="G590" s="25">
        <v>0</v>
      </c>
      <c r="H590" s="25">
        <v>13583333</v>
      </c>
      <c r="I590" s="25">
        <v>13583333</v>
      </c>
      <c r="J590" s="25">
        <v>13583333</v>
      </c>
      <c r="K590" s="25">
        <v>13583333</v>
      </c>
      <c r="L590" s="25">
        <v>13583333</v>
      </c>
      <c r="M590" s="25">
        <v>13583333</v>
      </c>
      <c r="N590" s="25">
        <v>13583333</v>
      </c>
      <c r="O590" s="25">
        <v>13583333</v>
      </c>
      <c r="P590" s="25">
        <v>13583333</v>
      </c>
      <c r="Q590" s="25">
        <v>13583333</v>
      </c>
      <c r="R590" s="25">
        <v>13583333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25">
        <v>0</v>
      </c>
      <c r="AA590" s="25">
        <v>0</v>
      </c>
      <c r="AB590" s="25">
        <v>0</v>
      </c>
      <c r="AC590" s="25">
        <v>0</v>
      </c>
      <c r="AD590" s="25">
        <v>0</v>
      </c>
      <c r="AE590" s="25">
        <v>0</v>
      </c>
    </row>
    <row r="591" spans="1:31" x14ac:dyDescent="0.2">
      <c r="A591" s="38" t="s">
        <v>896</v>
      </c>
      <c r="B591" s="104" t="s">
        <v>517</v>
      </c>
      <c r="C591" s="25">
        <v>0</v>
      </c>
      <c r="D591" s="25">
        <v>0</v>
      </c>
      <c r="E591" s="25">
        <v>0</v>
      </c>
      <c r="F591" s="25">
        <v>111405310</v>
      </c>
      <c r="G591" s="25">
        <v>91254983</v>
      </c>
      <c r="H591" s="25">
        <v>20150327</v>
      </c>
      <c r="I591" s="25">
        <v>20150327</v>
      </c>
      <c r="J591" s="25">
        <v>20150327</v>
      </c>
      <c r="K591" s="25">
        <v>20150327</v>
      </c>
      <c r="L591" s="25">
        <v>20150327</v>
      </c>
      <c r="M591" s="25">
        <v>20150327</v>
      </c>
      <c r="N591" s="25">
        <v>20150327</v>
      </c>
      <c r="O591" s="25">
        <v>20150327</v>
      </c>
      <c r="P591" s="25">
        <v>20150327</v>
      </c>
      <c r="Q591" s="25">
        <v>20150327</v>
      </c>
      <c r="R591" s="25">
        <v>20150327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25">
        <v>0</v>
      </c>
      <c r="AA591" s="25">
        <v>0</v>
      </c>
      <c r="AB591" s="25">
        <v>0</v>
      </c>
      <c r="AC591" s="25">
        <v>0</v>
      </c>
      <c r="AD591" s="25">
        <v>0</v>
      </c>
      <c r="AE591" s="25">
        <v>0</v>
      </c>
    </row>
    <row r="592" spans="1:31" x14ac:dyDescent="0.2">
      <c r="A592" s="38" t="s">
        <v>897</v>
      </c>
      <c r="B592" s="104" t="s">
        <v>888</v>
      </c>
      <c r="C592" s="25">
        <v>0</v>
      </c>
      <c r="D592" s="25">
        <v>0</v>
      </c>
      <c r="E592" s="25">
        <v>0</v>
      </c>
      <c r="F592" s="25">
        <v>5125817</v>
      </c>
      <c r="G592" s="25">
        <v>0</v>
      </c>
      <c r="H592" s="25">
        <v>5125817</v>
      </c>
      <c r="I592" s="25">
        <v>5125817</v>
      </c>
      <c r="J592" s="25">
        <v>5125817</v>
      </c>
      <c r="K592" s="25">
        <v>5125817</v>
      </c>
      <c r="L592" s="25">
        <v>5125817</v>
      </c>
      <c r="M592" s="25">
        <v>5125817</v>
      </c>
      <c r="N592" s="25">
        <v>5125817</v>
      </c>
      <c r="O592" s="25">
        <v>5125817</v>
      </c>
      <c r="P592" s="25">
        <v>5125817</v>
      </c>
      <c r="Q592" s="25">
        <v>5125817</v>
      </c>
      <c r="R592" s="25">
        <v>5125817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25">
        <v>0</v>
      </c>
      <c r="AA592" s="25">
        <v>0</v>
      </c>
      <c r="AB592" s="25">
        <v>0</v>
      </c>
      <c r="AC592" s="25">
        <v>0</v>
      </c>
      <c r="AD592" s="25">
        <v>0</v>
      </c>
      <c r="AE592" s="25">
        <v>0</v>
      </c>
    </row>
    <row r="593" spans="1:31" ht="25.5" x14ac:dyDescent="0.2">
      <c r="A593" s="38" t="s">
        <v>898</v>
      </c>
      <c r="B593" s="104" t="s">
        <v>890</v>
      </c>
      <c r="C593" s="25">
        <v>0</v>
      </c>
      <c r="D593" s="25">
        <v>0</v>
      </c>
      <c r="E593" s="25">
        <v>0</v>
      </c>
      <c r="F593" s="25">
        <v>98102270</v>
      </c>
      <c r="G593" s="25">
        <v>90000000</v>
      </c>
      <c r="H593" s="25">
        <v>8102270</v>
      </c>
      <c r="I593" s="25">
        <v>8102270</v>
      </c>
      <c r="J593" s="25">
        <v>8102270</v>
      </c>
      <c r="K593" s="25">
        <v>8102270</v>
      </c>
      <c r="L593" s="25">
        <v>8102270</v>
      </c>
      <c r="M593" s="25">
        <v>8102270</v>
      </c>
      <c r="N593" s="25">
        <v>8102270</v>
      </c>
      <c r="O593" s="25">
        <v>8102270</v>
      </c>
      <c r="P593" s="25">
        <v>8102270</v>
      </c>
      <c r="Q593" s="25">
        <v>8102270</v>
      </c>
      <c r="R593" s="25">
        <v>8102270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25">
        <v>0</v>
      </c>
      <c r="AA593" s="25">
        <v>0</v>
      </c>
      <c r="AB593" s="25">
        <v>0</v>
      </c>
      <c r="AC593" s="25">
        <v>0</v>
      </c>
      <c r="AD593" s="25">
        <v>0</v>
      </c>
      <c r="AE593" s="25">
        <v>0</v>
      </c>
    </row>
    <row r="594" spans="1:31" ht="38.25" x14ac:dyDescent="0.2">
      <c r="A594" s="38" t="s">
        <v>899</v>
      </c>
      <c r="B594" s="104" t="s">
        <v>892</v>
      </c>
      <c r="C594" s="25">
        <v>0</v>
      </c>
      <c r="D594" s="25">
        <v>0</v>
      </c>
      <c r="E594" s="25">
        <v>0</v>
      </c>
      <c r="F594" s="25">
        <v>8177223</v>
      </c>
      <c r="G594" s="25">
        <v>1254983</v>
      </c>
      <c r="H594" s="25">
        <v>6922240</v>
      </c>
      <c r="I594" s="25">
        <v>6922240</v>
      </c>
      <c r="J594" s="25">
        <v>6922240</v>
      </c>
      <c r="K594" s="25">
        <v>6922240</v>
      </c>
      <c r="L594" s="25">
        <v>6922240</v>
      </c>
      <c r="M594" s="25">
        <v>6922240</v>
      </c>
      <c r="N594" s="25">
        <v>6922240</v>
      </c>
      <c r="O594" s="25">
        <v>6922240</v>
      </c>
      <c r="P594" s="25">
        <v>6922240</v>
      </c>
      <c r="Q594" s="25">
        <v>6922240</v>
      </c>
      <c r="R594" s="25">
        <v>6922240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0</v>
      </c>
      <c r="AB594" s="25">
        <v>0</v>
      </c>
      <c r="AC594" s="25">
        <v>0</v>
      </c>
      <c r="AD594" s="25">
        <v>0</v>
      </c>
      <c r="AE594" s="25">
        <v>0</v>
      </c>
    </row>
    <row r="595" spans="1:31" x14ac:dyDescent="0.2">
      <c r="A595" s="38" t="s">
        <v>900</v>
      </c>
      <c r="B595" s="104" t="s">
        <v>676</v>
      </c>
      <c r="C595" s="25">
        <v>0</v>
      </c>
      <c r="D595" s="25">
        <v>0</v>
      </c>
      <c r="E595" s="25">
        <v>0</v>
      </c>
      <c r="F595" s="25">
        <v>24607600</v>
      </c>
      <c r="G595" s="25">
        <v>0</v>
      </c>
      <c r="H595" s="25">
        <v>24607600</v>
      </c>
      <c r="I595" s="25">
        <v>24607600</v>
      </c>
      <c r="J595" s="25">
        <v>24607600</v>
      </c>
      <c r="K595" s="25">
        <v>24357600</v>
      </c>
      <c r="L595" s="25">
        <v>24357600</v>
      </c>
      <c r="M595" s="25">
        <v>24357600</v>
      </c>
      <c r="N595" s="25">
        <v>24357600</v>
      </c>
      <c r="O595" s="25">
        <v>24357600</v>
      </c>
      <c r="P595" s="25">
        <v>24357600</v>
      </c>
      <c r="Q595" s="25">
        <v>24357600</v>
      </c>
      <c r="R595" s="25">
        <v>24357600</v>
      </c>
      <c r="S595" s="25">
        <v>0</v>
      </c>
      <c r="T595" s="25">
        <v>0</v>
      </c>
      <c r="U595" s="25">
        <v>0</v>
      </c>
      <c r="V595" s="25">
        <v>0</v>
      </c>
      <c r="W595" s="25">
        <v>250000</v>
      </c>
      <c r="X595" s="25">
        <v>1.0159462930151699</v>
      </c>
      <c r="Y595" s="25">
        <v>250000</v>
      </c>
      <c r="Z595" s="25">
        <v>1.0159462930151699</v>
      </c>
      <c r="AA595" s="25">
        <v>250000</v>
      </c>
      <c r="AB595" s="25">
        <v>1.0159462930151699</v>
      </c>
      <c r="AC595" s="25">
        <v>0</v>
      </c>
      <c r="AD595" s="25">
        <v>0</v>
      </c>
      <c r="AE595" s="25">
        <v>0</v>
      </c>
    </row>
    <row r="596" spans="1:31" ht="25.5" x14ac:dyDescent="0.2">
      <c r="A596" s="38" t="s">
        <v>901</v>
      </c>
      <c r="B596" s="104" t="s">
        <v>890</v>
      </c>
      <c r="C596" s="25">
        <v>0</v>
      </c>
      <c r="D596" s="25">
        <v>0</v>
      </c>
      <c r="E596" s="25">
        <v>0</v>
      </c>
      <c r="F596" s="25">
        <v>10857600</v>
      </c>
      <c r="G596" s="25">
        <v>0</v>
      </c>
      <c r="H596" s="25">
        <v>10857600</v>
      </c>
      <c r="I596" s="25">
        <v>10857600</v>
      </c>
      <c r="J596" s="25">
        <v>10857600</v>
      </c>
      <c r="K596" s="25">
        <v>10857600</v>
      </c>
      <c r="L596" s="25">
        <v>10857600</v>
      </c>
      <c r="M596" s="25">
        <v>10857600</v>
      </c>
      <c r="N596" s="25">
        <v>10857600</v>
      </c>
      <c r="O596" s="25">
        <v>10857600</v>
      </c>
      <c r="P596" s="25">
        <v>10857600</v>
      </c>
      <c r="Q596" s="25">
        <v>10857600</v>
      </c>
      <c r="R596" s="25">
        <v>10857600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</row>
    <row r="597" spans="1:31" ht="38.25" x14ac:dyDescent="0.2">
      <c r="A597" s="38" t="s">
        <v>902</v>
      </c>
      <c r="B597" s="104" t="s">
        <v>892</v>
      </c>
      <c r="C597" s="25">
        <v>0</v>
      </c>
      <c r="D597" s="25">
        <v>0</v>
      </c>
      <c r="E597" s="25">
        <v>0</v>
      </c>
      <c r="F597" s="25">
        <v>13750000</v>
      </c>
      <c r="G597" s="25">
        <v>0</v>
      </c>
      <c r="H597" s="25">
        <v>13750000</v>
      </c>
      <c r="I597" s="25">
        <v>13750000</v>
      </c>
      <c r="J597" s="25">
        <v>13750000</v>
      </c>
      <c r="K597" s="25">
        <v>13500000</v>
      </c>
      <c r="L597" s="25">
        <v>13500000</v>
      </c>
      <c r="M597" s="25">
        <v>13500000</v>
      </c>
      <c r="N597" s="25">
        <v>13500000</v>
      </c>
      <c r="O597" s="25">
        <v>13500000</v>
      </c>
      <c r="P597" s="25">
        <v>13500000</v>
      </c>
      <c r="Q597" s="25">
        <v>13500000</v>
      </c>
      <c r="R597" s="25">
        <v>13500000</v>
      </c>
      <c r="S597" s="25">
        <v>0</v>
      </c>
      <c r="T597" s="25">
        <v>0</v>
      </c>
      <c r="U597" s="25">
        <v>0</v>
      </c>
      <c r="V597" s="25">
        <v>0</v>
      </c>
      <c r="W597" s="25">
        <v>250000</v>
      </c>
      <c r="X597" s="25">
        <v>1.8181818181818199</v>
      </c>
      <c r="Y597" s="25">
        <v>250000</v>
      </c>
      <c r="Z597" s="25">
        <v>1.8181818181818199</v>
      </c>
      <c r="AA597" s="25">
        <v>250000</v>
      </c>
      <c r="AB597" s="25">
        <v>1.8181818181818199</v>
      </c>
      <c r="AC597" s="25">
        <v>0</v>
      </c>
      <c r="AD597" s="25">
        <v>0</v>
      </c>
      <c r="AE597" s="25">
        <v>0</v>
      </c>
    </row>
    <row r="598" spans="1:31" x14ac:dyDescent="0.2">
      <c r="A598" s="38" t="s">
        <v>903</v>
      </c>
      <c r="B598" s="104" t="s">
        <v>660</v>
      </c>
      <c r="C598" s="25">
        <v>0</v>
      </c>
      <c r="D598" s="25">
        <v>0</v>
      </c>
      <c r="E598" s="25">
        <v>0</v>
      </c>
      <c r="F598" s="25">
        <v>34675799</v>
      </c>
      <c r="G598" s="25">
        <v>0</v>
      </c>
      <c r="H598" s="25">
        <v>34675799</v>
      </c>
      <c r="I598" s="25">
        <v>34675799</v>
      </c>
      <c r="J598" s="25">
        <v>34675799</v>
      </c>
      <c r="K598" s="25">
        <v>14060016</v>
      </c>
      <c r="L598" s="25">
        <v>14060016</v>
      </c>
      <c r="M598" s="25">
        <v>14060016</v>
      </c>
      <c r="N598" s="25">
        <v>14060016</v>
      </c>
      <c r="O598" s="25">
        <v>14060016</v>
      </c>
      <c r="P598" s="25">
        <v>14060016</v>
      </c>
      <c r="Q598" s="25">
        <v>7615842</v>
      </c>
      <c r="R598" s="25">
        <v>7615842</v>
      </c>
      <c r="S598" s="25">
        <v>0</v>
      </c>
      <c r="T598" s="25">
        <v>0</v>
      </c>
      <c r="U598" s="25">
        <v>0</v>
      </c>
      <c r="V598" s="25">
        <v>0</v>
      </c>
      <c r="W598" s="25">
        <v>20615783</v>
      </c>
      <c r="X598" s="25">
        <v>59.452942958863005</v>
      </c>
      <c r="Y598" s="25">
        <v>20615783</v>
      </c>
      <c r="Z598" s="25">
        <v>59.452942958863005</v>
      </c>
      <c r="AA598" s="25">
        <v>20615783</v>
      </c>
      <c r="AB598" s="25">
        <v>59.452942958863005</v>
      </c>
      <c r="AC598" s="25">
        <v>0</v>
      </c>
      <c r="AD598" s="25">
        <v>0</v>
      </c>
      <c r="AE598" s="25">
        <v>6444174</v>
      </c>
    </row>
    <row r="599" spans="1:31" ht="25.5" x14ac:dyDescent="0.2">
      <c r="A599" s="38" t="s">
        <v>904</v>
      </c>
      <c r="B599" s="104" t="s">
        <v>890</v>
      </c>
      <c r="C599" s="25">
        <v>0</v>
      </c>
      <c r="D599" s="25">
        <v>0</v>
      </c>
      <c r="E599" s="25">
        <v>0</v>
      </c>
      <c r="F599" s="25">
        <v>34675799</v>
      </c>
      <c r="G599" s="25">
        <v>0</v>
      </c>
      <c r="H599" s="25">
        <v>34675799</v>
      </c>
      <c r="I599" s="25">
        <v>34675799</v>
      </c>
      <c r="J599" s="25">
        <v>34675799</v>
      </c>
      <c r="K599" s="25">
        <v>14060016</v>
      </c>
      <c r="L599" s="25">
        <v>14060016</v>
      </c>
      <c r="M599" s="25">
        <v>14060016</v>
      </c>
      <c r="N599" s="25">
        <v>14060016</v>
      </c>
      <c r="O599" s="25">
        <v>14060016</v>
      </c>
      <c r="P599" s="25">
        <v>14060016</v>
      </c>
      <c r="Q599" s="25">
        <v>7615842</v>
      </c>
      <c r="R599" s="25">
        <v>7615842</v>
      </c>
      <c r="S599" s="25">
        <v>0</v>
      </c>
      <c r="T599" s="25">
        <v>0</v>
      </c>
      <c r="U599" s="25">
        <v>0</v>
      </c>
      <c r="V599" s="25">
        <v>0</v>
      </c>
      <c r="W599" s="25">
        <v>20615783</v>
      </c>
      <c r="X599" s="25">
        <v>59.452942958863005</v>
      </c>
      <c r="Y599" s="25">
        <v>20615783</v>
      </c>
      <c r="Z599" s="25">
        <v>59.452942958863005</v>
      </c>
      <c r="AA599" s="25">
        <v>20615783</v>
      </c>
      <c r="AB599" s="25">
        <v>59.452942958863005</v>
      </c>
      <c r="AC599" s="25">
        <v>0</v>
      </c>
      <c r="AD599" s="25">
        <v>0</v>
      </c>
      <c r="AE599" s="25">
        <v>6444174</v>
      </c>
    </row>
    <row r="600" spans="1:31" x14ac:dyDescent="0.2">
      <c r="A600" s="38" t="s">
        <v>905</v>
      </c>
      <c r="B600" s="104" t="s">
        <v>906</v>
      </c>
      <c r="C600" s="25">
        <v>0</v>
      </c>
      <c r="D600" s="25">
        <v>185449663</v>
      </c>
      <c r="E600" s="25">
        <v>0</v>
      </c>
      <c r="F600" s="25">
        <v>0</v>
      </c>
      <c r="G600" s="25">
        <v>0</v>
      </c>
      <c r="H600" s="25">
        <v>185449663</v>
      </c>
      <c r="I600" s="25">
        <v>185449663</v>
      </c>
      <c r="J600" s="25">
        <v>185449663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5">
        <v>185449663</v>
      </c>
      <c r="X600" s="25">
        <v>100</v>
      </c>
      <c r="Y600" s="25">
        <v>185449663</v>
      </c>
      <c r="Z600" s="25">
        <v>100</v>
      </c>
      <c r="AA600" s="25">
        <v>185449663</v>
      </c>
      <c r="AB600" s="25">
        <v>100</v>
      </c>
      <c r="AC600" s="25">
        <v>0</v>
      </c>
      <c r="AD600" s="25">
        <v>0</v>
      </c>
      <c r="AE600" s="25">
        <v>0</v>
      </c>
    </row>
    <row r="601" spans="1:31" ht="25.5" x14ac:dyDescent="0.2">
      <c r="A601" s="38" t="s">
        <v>907</v>
      </c>
      <c r="B601" s="104" t="s">
        <v>908</v>
      </c>
      <c r="C601" s="25">
        <v>0</v>
      </c>
      <c r="D601" s="25">
        <v>185449663</v>
      </c>
      <c r="E601" s="25">
        <v>0</v>
      </c>
      <c r="F601" s="25">
        <v>0</v>
      </c>
      <c r="G601" s="25">
        <v>0</v>
      </c>
      <c r="H601" s="25">
        <v>185449663</v>
      </c>
      <c r="I601" s="25">
        <v>185449663</v>
      </c>
      <c r="J601" s="25">
        <v>185449663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5">
        <v>185449663</v>
      </c>
      <c r="X601" s="25">
        <v>100</v>
      </c>
      <c r="Y601" s="25">
        <v>185449663</v>
      </c>
      <c r="Z601" s="25">
        <v>100</v>
      </c>
      <c r="AA601" s="25">
        <v>185449663</v>
      </c>
      <c r="AB601" s="25">
        <v>100</v>
      </c>
      <c r="AC601" s="25">
        <v>0</v>
      </c>
      <c r="AD601" s="25">
        <v>0</v>
      </c>
      <c r="AE601" s="25">
        <v>0</v>
      </c>
    </row>
    <row r="602" spans="1:31" x14ac:dyDescent="0.2">
      <c r="A602" s="38" t="s">
        <v>909</v>
      </c>
      <c r="B602" s="104" t="s">
        <v>858</v>
      </c>
      <c r="C602" s="25">
        <v>0</v>
      </c>
      <c r="D602" s="25">
        <v>0</v>
      </c>
      <c r="E602" s="25">
        <v>0</v>
      </c>
      <c r="F602" s="25">
        <v>1000000</v>
      </c>
      <c r="G602" s="25">
        <v>0</v>
      </c>
      <c r="H602" s="25">
        <v>1000000</v>
      </c>
      <c r="I602" s="25">
        <v>1000000</v>
      </c>
      <c r="J602" s="25">
        <v>1000000</v>
      </c>
      <c r="K602" s="25">
        <v>1000000</v>
      </c>
      <c r="L602" s="25">
        <v>1000000</v>
      </c>
      <c r="M602" s="25">
        <v>1000000</v>
      </c>
      <c r="N602" s="25">
        <v>1000000</v>
      </c>
      <c r="O602" s="25">
        <v>1000000</v>
      </c>
      <c r="P602" s="25">
        <v>1000000</v>
      </c>
      <c r="Q602" s="25">
        <v>1000000</v>
      </c>
      <c r="R602" s="25">
        <v>1000000</v>
      </c>
      <c r="S602" s="25">
        <v>0</v>
      </c>
      <c r="T602" s="25">
        <v>0</v>
      </c>
      <c r="U602" s="25">
        <v>0</v>
      </c>
      <c r="V602" s="25">
        <v>0</v>
      </c>
      <c r="W602" s="25">
        <v>0</v>
      </c>
      <c r="X602" s="25">
        <v>0</v>
      </c>
      <c r="Y602" s="25">
        <v>0</v>
      </c>
      <c r="Z602" s="25">
        <v>0</v>
      </c>
      <c r="AA602" s="25">
        <v>0</v>
      </c>
      <c r="AB602" s="25">
        <v>0</v>
      </c>
      <c r="AC602" s="25">
        <v>0</v>
      </c>
      <c r="AD602" s="25">
        <v>0</v>
      </c>
      <c r="AE602" s="25">
        <v>0</v>
      </c>
    </row>
    <row r="603" spans="1:31" ht="25.5" x14ac:dyDescent="0.2">
      <c r="A603" s="38" t="s">
        <v>910</v>
      </c>
      <c r="B603" s="104" t="s">
        <v>890</v>
      </c>
      <c r="C603" s="25">
        <v>0</v>
      </c>
      <c r="D603" s="25">
        <v>0</v>
      </c>
      <c r="E603" s="25">
        <v>0</v>
      </c>
      <c r="F603" s="25">
        <v>1000000</v>
      </c>
      <c r="G603" s="25">
        <v>0</v>
      </c>
      <c r="H603" s="25">
        <v>1000000</v>
      </c>
      <c r="I603" s="25">
        <v>1000000</v>
      </c>
      <c r="J603" s="25">
        <v>1000000</v>
      </c>
      <c r="K603" s="25">
        <v>1000000</v>
      </c>
      <c r="L603" s="25">
        <v>1000000</v>
      </c>
      <c r="M603" s="25">
        <v>1000000</v>
      </c>
      <c r="N603" s="25">
        <v>1000000</v>
      </c>
      <c r="O603" s="25">
        <v>1000000</v>
      </c>
      <c r="P603" s="25">
        <v>1000000</v>
      </c>
      <c r="Q603" s="25">
        <v>1000000</v>
      </c>
      <c r="R603" s="25">
        <v>1000000</v>
      </c>
      <c r="S603" s="25">
        <v>0</v>
      </c>
      <c r="T603" s="25">
        <v>0</v>
      </c>
      <c r="U603" s="25">
        <v>0</v>
      </c>
      <c r="V603" s="25">
        <v>0</v>
      </c>
      <c r="W603" s="25">
        <v>0</v>
      </c>
      <c r="X603" s="25">
        <v>0</v>
      </c>
      <c r="Y603" s="25">
        <v>0</v>
      </c>
      <c r="Z603" s="25">
        <v>0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</row>
    <row r="604" spans="1:31" x14ac:dyDescent="0.2">
      <c r="A604" s="38" t="s">
        <v>911</v>
      </c>
      <c r="B604" s="104" t="s">
        <v>912</v>
      </c>
      <c r="C604" s="25">
        <v>0</v>
      </c>
      <c r="D604" s="25">
        <v>10000000</v>
      </c>
      <c r="E604" s="25">
        <v>10275000</v>
      </c>
      <c r="F604" s="25">
        <v>31750000</v>
      </c>
      <c r="G604" s="25">
        <v>3722639</v>
      </c>
      <c r="H604" s="25">
        <v>27752361</v>
      </c>
      <c r="I604" s="25">
        <v>27752361</v>
      </c>
      <c r="J604" s="25">
        <v>27752361</v>
      </c>
      <c r="K604" s="25">
        <v>27103333</v>
      </c>
      <c r="L604" s="25">
        <v>27103333</v>
      </c>
      <c r="M604" s="25">
        <v>27103333</v>
      </c>
      <c r="N604" s="25">
        <v>27103333</v>
      </c>
      <c r="O604" s="25">
        <v>27103333</v>
      </c>
      <c r="P604" s="25">
        <v>27103333</v>
      </c>
      <c r="Q604" s="25">
        <v>27103333</v>
      </c>
      <c r="R604" s="25">
        <v>27103333</v>
      </c>
      <c r="S604" s="25">
        <v>0</v>
      </c>
      <c r="T604" s="25">
        <v>0</v>
      </c>
      <c r="U604" s="25">
        <v>0</v>
      </c>
      <c r="V604" s="25">
        <v>0</v>
      </c>
      <c r="W604" s="25">
        <v>649028</v>
      </c>
      <c r="X604" s="25">
        <v>2.3386406655635499</v>
      </c>
      <c r="Y604" s="25">
        <v>649028</v>
      </c>
      <c r="Z604" s="25">
        <v>2.3386406655635499</v>
      </c>
      <c r="AA604" s="25">
        <v>649028</v>
      </c>
      <c r="AB604" s="25">
        <v>2.3386406655635499</v>
      </c>
      <c r="AC604" s="25">
        <v>0</v>
      </c>
      <c r="AD604" s="25">
        <v>0</v>
      </c>
      <c r="AE604" s="25">
        <v>0</v>
      </c>
    </row>
    <row r="605" spans="1:31" ht="25.5" x14ac:dyDescent="0.2">
      <c r="A605" s="38" t="s">
        <v>913</v>
      </c>
      <c r="B605" s="104" t="s">
        <v>914</v>
      </c>
      <c r="C605" s="25">
        <v>0</v>
      </c>
      <c r="D605" s="25">
        <v>10000000</v>
      </c>
      <c r="E605" s="25">
        <v>10275000</v>
      </c>
      <c r="F605" s="25">
        <v>31750000</v>
      </c>
      <c r="G605" s="25">
        <v>3722639</v>
      </c>
      <c r="H605" s="25">
        <v>27752361</v>
      </c>
      <c r="I605" s="25">
        <v>27752361</v>
      </c>
      <c r="J605" s="25">
        <v>27752361</v>
      </c>
      <c r="K605" s="25">
        <v>27103333</v>
      </c>
      <c r="L605" s="25">
        <v>27103333</v>
      </c>
      <c r="M605" s="25">
        <v>27103333</v>
      </c>
      <c r="N605" s="25">
        <v>27103333</v>
      </c>
      <c r="O605" s="25">
        <v>27103333</v>
      </c>
      <c r="P605" s="25">
        <v>27103333</v>
      </c>
      <c r="Q605" s="25">
        <v>27103333</v>
      </c>
      <c r="R605" s="25">
        <v>27103333</v>
      </c>
      <c r="S605" s="25">
        <v>0</v>
      </c>
      <c r="T605" s="25">
        <v>0</v>
      </c>
      <c r="U605" s="25">
        <v>0</v>
      </c>
      <c r="V605" s="25">
        <v>0</v>
      </c>
      <c r="W605" s="25">
        <v>649028</v>
      </c>
      <c r="X605" s="25">
        <v>2.3386406655635499</v>
      </c>
      <c r="Y605" s="25">
        <v>649028</v>
      </c>
      <c r="Z605" s="25">
        <v>2.3386406655635499</v>
      </c>
      <c r="AA605" s="25">
        <v>649028</v>
      </c>
      <c r="AB605" s="25">
        <v>2.3386406655635499</v>
      </c>
      <c r="AC605" s="25">
        <v>0</v>
      </c>
      <c r="AD605" s="25">
        <v>0</v>
      </c>
      <c r="AE605" s="25">
        <v>0</v>
      </c>
    </row>
    <row r="606" spans="1:31" x14ac:dyDescent="0.2">
      <c r="A606" s="38" t="s">
        <v>915</v>
      </c>
      <c r="B606" s="104" t="s">
        <v>500</v>
      </c>
      <c r="C606" s="25">
        <v>0</v>
      </c>
      <c r="D606" s="25">
        <v>0</v>
      </c>
      <c r="E606" s="25">
        <v>10275000</v>
      </c>
      <c r="F606" s="25">
        <v>31275000</v>
      </c>
      <c r="G606" s="25">
        <v>0</v>
      </c>
      <c r="H606" s="25">
        <v>21000000</v>
      </c>
      <c r="I606" s="25">
        <v>21000000</v>
      </c>
      <c r="J606" s="25">
        <v>21000000</v>
      </c>
      <c r="K606" s="25">
        <v>21000000</v>
      </c>
      <c r="L606" s="25">
        <v>21000000</v>
      </c>
      <c r="M606" s="25">
        <v>21000000</v>
      </c>
      <c r="N606" s="25">
        <v>21000000</v>
      </c>
      <c r="O606" s="25">
        <v>21000000</v>
      </c>
      <c r="P606" s="25">
        <v>21000000</v>
      </c>
      <c r="Q606" s="25">
        <v>21000000</v>
      </c>
      <c r="R606" s="25">
        <v>21000000</v>
      </c>
      <c r="S606" s="25">
        <v>0</v>
      </c>
      <c r="T606" s="25">
        <v>0</v>
      </c>
      <c r="U606" s="25">
        <v>0</v>
      </c>
      <c r="V606" s="25">
        <v>0</v>
      </c>
      <c r="W606" s="25">
        <v>0</v>
      </c>
      <c r="X606" s="25">
        <v>0</v>
      </c>
      <c r="Y606" s="25">
        <v>0</v>
      </c>
      <c r="Z606" s="25">
        <v>0</v>
      </c>
      <c r="AA606" s="25">
        <v>0</v>
      </c>
      <c r="AB606" s="25">
        <v>0</v>
      </c>
      <c r="AC606" s="25">
        <v>0</v>
      </c>
      <c r="AD606" s="25">
        <v>0</v>
      </c>
      <c r="AE606" s="25">
        <v>0</v>
      </c>
    </row>
    <row r="607" spans="1:31" ht="25.5" x14ac:dyDescent="0.2">
      <c r="A607" s="38" t="s">
        <v>916</v>
      </c>
      <c r="B607" s="104" t="s">
        <v>917</v>
      </c>
      <c r="C607" s="25">
        <v>0</v>
      </c>
      <c r="D607" s="25">
        <v>0</v>
      </c>
      <c r="E607" s="25">
        <v>10275000</v>
      </c>
      <c r="F607" s="25">
        <v>31275000</v>
      </c>
      <c r="G607" s="25">
        <v>0</v>
      </c>
      <c r="H607" s="25">
        <v>21000000</v>
      </c>
      <c r="I607" s="25">
        <v>21000000</v>
      </c>
      <c r="J607" s="25">
        <v>21000000</v>
      </c>
      <c r="K607" s="25">
        <v>21000000</v>
      </c>
      <c r="L607" s="25">
        <v>21000000</v>
      </c>
      <c r="M607" s="25">
        <v>21000000</v>
      </c>
      <c r="N607" s="25">
        <v>21000000</v>
      </c>
      <c r="O607" s="25">
        <v>21000000</v>
      </c>
      <c r="P607" s="25">
        <v>21000000</v>
      </c>
      <c r="Q607" s="25">
        <v>21000000</v>
      </c>
      <c r="R607" s="25">
        <v>21000000</v>
      </c>
      <c r="S607" s="25">
        <v>0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0</v>
      </c>
      <c r="AB607" s="25">
        <v>0</v>
      </c>
      <c r="AC607" s="25">
        <v>0</v>
      </c>
      <c r="AD607" s="25">
        <v>0</v>
      </c>
      <c r="AE607" s="25">
        <v>0</v>
      </c>
    </row>
    <row r="608" spans="1:31" x14ac:dyDescent="0.2">
      <c r="A608" s="38" t="s">
        <v>918</v>
      </c>
      <c r="B608" s="104" t="s">
        <v>517</v>
      </c>
      <c r="C608" s="25">
        <v>0</v>
      </c>
      <c r="D608" s="25">
        <v>0</v>
      </c>
      <c r="E608" s="25">
        <v>0</v>
      </c>
      <c r="F608" s="25">
        <v>475000</v>
      </c>
      <c r="G608" s="25">
        <v>0</v>
      </c>
      <c r="H608" s="25">
        <v>475000</v>
      </c>
      <c r="I608" s="25">
        <v>475000</v>
      </c>
      <c r="J608" s="25">
        <v>475000</v>
      </c>
      <c r="K608" s="25">
        <v>475000</v>
      </c>
      <c r="L608" s="25">
        <v>475000</v>
      </c>
      <c r="M608" s="25">
        <v>475000</v>
      </c>
      <c r="N608" s="25">
        <v>475000</v>
      </c>
      <c r="O608" s="25">
        <v>475000</v>
      </c>
      <c r="P608" s="25">
        <v>475000</v>
      </c>
      <c r="Q608" s="25">
        <v>475000</v>
      </c>
      <c r="R608" s="25">
        <v>475000</v>
      </c>
      <c r="S608" s="25">
        <v>0</v>
      </c>
      <c r="T608" s="25">
        <v>0</v>
      </c>
      <c r="U608" s="25">
        <v>0</v>
      </c>
      <c r="V608" s="25">
        <v>0</v>
      </c>
      <c r="W608" s="25">
        <v>0</v>
      </c>
      <c r="X608" s="25">
        <v>0</v>
      </c>
      <c r="Y608" s="25">
        <v>0</v>
      </c>
      <c r="Z608" s="25">
        <v>0</v>
      </c>
      <c r="AA608" s="25">
        <v>0</v>
      </c>
      <c r="AB608" s="25">
        <v>0</v>
      </c>
      <c r="AC608" s="25">
        <v>0</v>
      </c>
      <c r="AD608" s="25">
        <v>0</v>
      </c>
      <c r="AE608" s="25">
        <v>0</v>
      </c>
    </row>
    <row r="609" spans="1:31" ht="25.5" x14ac:dyDescent="0.2">
      <c r="A609" s="38" t="s">
        <v>919</v>
      </c>
      <c r="B609" s="104" t="s">
        <v>917</v>
      </c>
      <c r="C609" s="25">
        <v>0</v>
      </c>
      <c r="D609" s="25">
        <v>0</v>
      </c>
      <c r="E609" s="25">
        <v>0</v>
      </c>
      <c r="F609" s="25">
        <v>475000</v>
      </c>
      <c r="G609" s="25">
        <v>0</v>
      </c>
      <c r="H609" s="25">
        <v>475000</v>
      </c>
      <c r="I609" s="25">
        <v>475000</v>
      </c>
      <c r="J609" s="25">
        <v>475000</v>
      </c>
      <c r="K609" s="25">
        <v>475000</v>
      </c>
      <c r="L609" s="25">
        <v>475000</v>
      </c>
      <c r="M609" s="25">
        <v>475000</v>
      </c>
      <c r="N609" s="25">
        <v>475000</v>
      </c>
      <c r="O609" s="25">
        <v>475000</v>
      </c>
      <c r="P609" s="25">
        <v>475000</v>
      </c>
      <c r="Q609" s="25">
        <v>475000</v>
      </c>
      <c r="R609" s="25">
        <v>475000</v>
      </c>
      <c r="S609" s="25">
        <v>0</v>
      </c>
      <c r="T609" s="25">
        <v>0</v>
      </c>
      <c r="U609" s="25">
        <v>0</v>
      </c>
      <c r="V609" s="25">
        <v>0</v>
      </c>
      <c r="W609" s="25">
        <v>0</v>
      </c>
      <c r="X609" s="25">
        <v>0</v>
      </c>
      <c r="Y609" s="25">
        <v>0</v>
      </c>
      <c r="Z609" s="25">
        <v>0</v>
      </c>
      <c r="AA609" s="25">
        <v>0</v>
      </c>
      <c r="AB609" s="25">
        <v>0</v>
      </c>
      <c r="AC609" s="25">
        <v>0</v>
      </c>
      <c r="AD609" s="25">
        <v>0</v>
      </c>
      <c r="AE609" s="25">
        <v>0</v>
      </c>
    </row>
    <row r="610" spans="1:31" x14ac:dyDescent="0.2">
      <c r="A610" s="38" t="s">
        <v>920</v>
      </c>
      <c r="B610" s="104" t="s">
        <v>555</v>
      </c>
      <c r="C610" s="25">
        <v>0</v>
      </c>
      <c r="D610" s="25">
        <v>4265472</v>
      </c>
      <c r="E610" s="25">
        <v>0</v>
      </c>
      <c r="F610" s="25">
        <v>0</v>
      </c>
      <c r="G610" s="25">
        <v>0</v>
      </c>
      <c r="H610" s="25">
        <v>4265472</v>
      </c>
      <c r="I610" s="25">
        <v>4265472</v>
      </c>
      <c r="J610" s="25">
        <v>4265472</v>
      </c>
      <c r="K610" s="25">
        <v>4265472</v>
      </c>
      <c r="L610" s="25">
        <v>4265472</v>
      </c>
      <c r="M610" s="25">
        <v>4265472</v>
      </c>
      <c r="N610" s="25">
        <v>4265472</v>
      </c>
      <c r="O610" s="25">
        <v>4265472</v>
      </c>
      <c r="P610" s="25">
        <v>4265472</v>
      </c>
      <c r="Q610" s="25">
        <v>4265472</v>
      </c>
      <c r="R610" s="25">
        <v>4265472</v>
      </c>
      <c r="S610" s="25">
        <v>0</v>
      </c>
      <c r="T610" s="25">
        <v>0</v>
      </c>
      <c r="U610" s="25">
        <v>0</v>
      </c>
      <c r="V610" s="25">
        <v>0</v>
      </c>
      <c r="W610" s="25">
        <v>0</v>
      </c>
      <c r="X610" s="25">
        <v>0</v>
      </c>
      <c r="Y610" s="25">
        <v>0</v>
      </c>
      <c r="Z610" s="25">
        <v>0</v>
      </c>
      <c r="AA610" s="25">
        <v>0</v>
      </c>
      <c r="AB610" s="25">
        <v>0</v>
      </c>
      <c r="AC610" s="25">
        <v>0</v>
      </c>
      <c r="AD610" s="25">
        <v>0</v>
      </c>
      <c r="AE610" s="25">
        <v>0</v>
      </c>
    </row>
    <row r="611" spans="1:31" ht="25.5" x14ac:dyDescent="0.2">
      <c r="A611" s="38" t="s">
        <v>921</v>
      </c>
      <c r="B611" s="104" t="s">
        <v>917</v>
      </c>
      <c r="C611" s="25">
        <v>0</v>
      </c>
      <c r="D611" s="25">
        <v>4265472</v>
      </c>
      <c r="E611" s="25">
        <v>0</v>
      </c>
      <c r="F611" s="25">
        <v>0</v>
      </c>
      <c r="G611" s="25">
        <v>0</v>
      </c>
      <c r="H611" s="25">
        <v>4265472</v>
      </c>
      <c r="I611" s="25">
        <v>4265472</v>
      </c>
      <c r="J611" s="25">
        <v>4265472</v>
      </c>
      <c r="K611" s="25">
        <v>4265472</v>
      </c>
      <c r="L611" s="25">
        <v>4265472</v>
      </c>
      <c r="M611" s="25">
        <v>4265472</v>
      </c>
      <c r="N611" s="25">
        <v>4265472</v>
      </c>
      <c r="O611" s="25">
        <v>4265472</v>
      </c>
      <c r="P611" s="25">
        <v>4265472</v>
      </c>
      <c r="Q611" s="25">
        <v>4265472</v>
      </c>
      <c r="R611" s="25">
        <v>4265472</v>
      </c>
      <c r="S611" s="25">
        <v>0</v>
      </c>
      <c r="T611" s="25">
        <v>0</v>
      </c>
      <c r="U611" s="25">
        <v>0</v>
      </c>
      <c r="V611" s="25">
        <v>0</v>
      </c>
      <c r="W611" s="25">
        <v>0</v>
      </c>
      <c r="X611" s="25">
        <v>0</v>
      </c>
      <c r="Y611" s="25">
        <v>0</v>
      </c>
      <c r="Z611" s="25">
        <v>0</v>
      </c>
      <c r="AA611" s="25">
        <v>0</v>
      </c>
      <c r="AB611" s="25">
        <v>0</v>
      </c>
      <c r="AC611" s="25">
        <v>0</v>
      </c>
      <c r="AD611" s="25">
        <v>0</v>
      </c>
      <c r="AE611" s="25">
        <v>0</v>
      </c>
    </row>
    <row r="612" spans="1:31" ht="25.5" x14ac:dyDescent="0.2">
      <c r="A612" s="38" t="s">
        <v>922</v>
      </c>
      <c r="B612" s="104" t="s">
        <v>855</v>
      </c>
      <c r="C612" s="25">
        <v>0</v>
      </c>
      <c r="D612" s="25">
        <v>300179</v>
      </c>
      <c r="E612" s="25">
        <v>0</v>
      </c>
      <c r="F612" s="25">
        <v>0</v>
      </c>
      <c r="G612" s="25">
        <v>290651</v>
      </c>
      <c r="H612" s="25">
        <v>9528</v>
      </c>
      <c r="I612" s="25">
        <v>9528</v>
      </c>
      <c r="J612" s="25">
        <v>9528</v>
      </c>
      <c r="K612" s="25">
        <v>9528</v>
      </c>
      <c r="L612" s="25">
        <v>9528</v>
      </c>
      <c r="M612" s="25">
        <v>9528</v>
      </c>
      <c r="N612" s="25">
        <v>9528</v>
      </c>
      <c r="O612" s="25">
        <v>9528</v>
      </c>
      <c r="P612" s="25">
        <v>9528</v>
      </c>
      <c r="Q612" s="25">
        <v>9528</v>
      </c>
      <c r="R612" s="25">
        <v>9528</v>
      </c>
      <c r="S612" s="25">
        <v>0</v>
      </c>
      <c r="T612" s="25">
        <v>0</v>
      </c>
      <c r="U612" s="25">
        <v>0</v>
      </c>
      <c r="V612" s="25">
        <v>0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  <c r="AC612" s="25">
        <v>0</v>
      </c>
      <c r="AD612" s="25">
        <v>0</v>
      </c>
      <c r="AE612" s="25">
        <v>0</v>
      </c>
    </row>
    <row r="613" spans="1:31" ht="25.5" x14ac:dyDescent="0.2">
      <c r="A613" s="38" t="s">
        <v>923</v>
      </c>
      <c r="B613" s="104" t="s">
        <v>917</v>
      </c>
      <c r="C613" s="25">
        <v>0</v>
      </c>
      <c r="D613" s="25">
        <v>300179</v>
      </c>
      <c r="E613" s="25">
        <v>0</v>
      </c>
      <c r="F613" s="25">
        <v>0</v>
      </c>
      <c r="G613" s="25">
        <v>290651</v>
      </c>
      <c r="H613" s="25">
        <v>9528</v>
      </c>
      <c r="I613" s="25">
        <v>9528</v>
      </c>
      <c r="J613" s="25">
        <v>9528</v>
      </c>
      <c r="K613" s="25">
        <v>9528</v>
      </c>
      <c r="L613" s="25">
        <v>9528</v>
      </c>
      <c r="M613" s="25">
        <v>9528</v>
      </c>
      <c r="N613" s="25">
        <v>9528</v>
      </c>
      <c r="O613" s="25">
        <v>9528</v>
      </c>
      <c r="P613" s="25">
        <v>9528</v>
      </c>
      <c r="Q613" s="25">
        <v>9528</v>
      </c>
      <c r="R613" s="25">
        <v>9528</v>
      </c>
      <c r="S613" s="25">
        <v>0</v>
      </c>
      <c r="T613" s="25">
        <v>0</v>
      </c>
      <c r="U613" s="25">
        <v>0</v>
      </c>
      <c r="V613" s="25">
        <v>0</v>
      </c>
      <c r="W613" s="25">
        <v>0</v>
      </c>
      <c r="X613" s="25">
        <v>0</v>
      </c>
      <c r="Y613" s="25">
        <v>0</v>
      </c>
      <c r="Z613" s="25">
        <v>0</v>
      </c>
      <c r="AA613" s="25">
        <v>0</v>
      </c>
      <c r="AB613" s="25">
        <v>0</v>
      </c>
      <c r="AC613" s="25">
        <v>0</v>
      </c>
      <c r="AD613" s="25">
        <v>0</v>
      </c>
      <c r="AE613" s="25">
        <v>0</v>
      </c>
    </row>
    <row r="614" spans="1:31" x14ac:dyDescent="0.2">
      <c r="A614" s="38" t="s">
        <v>924</v>
      </c>
      <c r="B614" s="104" t="s">
        <v>858</v>
      </c>
      <c r="C614" s="25">
        <v>0</v>
      </c>
      <c r="D614" s="25">
        <v>5434349</v>
      </c>
      <c r="E614" s="25">
        <v>0</v>
      </c>
      <c r="F614" s="25">
        <v>0</v>
      </c>
      <c r="G614" s="25">
        <v>3431988</v>
      </c>
      <c r="H614" s="25">
        <v>2002361</v>
      </c>
      <c r="I614" s="25">
        <v>2002361</v>
      </c>
      <c r="J614" s="25">
        <v>2002361</v>
      </c>
      <c r="K614" s="25">
        <v>1353333</v>
      </c>
      <c r="L614" s="25">
        <v>1353333</v>
      </c>
      <c r="M614" s="25">
        <v>1353333</v>
      </c>
      <c r="N614" s="25">
        <v>1353333</v>
      </c>
      <c r="O614" s="25">
        <v>1353333</v>
      </c>
      <c r="P614" s="25">
        <v>1353333</v>
      </c>
      <c r="Q614" s="25">
        <v>1353333</v>
      </c>
      <c r="R614" s="25">
        <v>1353333</v>
      </c>
      <c r="S614" s="25">
        <v>0</v>
      </c>
      <c r="T614" s="25">
        <v>0</v>
      </c>
      <c r="U614" s="25">
        <v>0</v>
      </c>
      <c r="V614" s="25">
        <v>0</v>
      </c>
      <c r="W614" s="25">
        <v>649028</v>
      </c>
      <c r="X614" s="25">
        <v>32.413136292606602</v>
      </c>
      <c r="Y614" s="25">
        <v>649028</v>
      </c>
      <c r="Z614" s="25">
        <v>32.413136292606602</v>
      </c>
      <c r="AA614" s="25">
        <v>649028</v>
      </c>
      <c r="AB614" s="25">
        <v>32.413136292606602</v>
      </c>
      <c r="AC614" s="25">
        <v>0</v>
      </c>
      <c r="AD614" s="25">
        <v>0</v>
      </c>
      <c r="AE614" s="25">
        <v>0</v>
      </c>
    </row>
    <row r="615" spans="1:31" ht="25.5" x14ac:dyDescent="0.2">
      <c r="A615" s="38" t="s">
        <v>925</v>
      </c>
      <c r="B615" s="104" t="s">
        <v>917</v>
      </c>
      <c r="C615" s="25">
        <v>0</v>
      </c>
      <c r="D615" s="25">
        <v>5434349</v>
      </c>
      <c r="E615" s="25">
        <v>0</v>
      </c>
      <c r="F615" s="25">
        <v>0</v>
      </c>
      <c r="G615" s="25">
        <v>3431988</v>
      </c>
      <c r="H615" s="25">
        <v>2002361</v>
      </c>
      <c r="I615" s="25">
        <v>2002361</v>
      </c>
      <c r="J615" s="25">
        <v>2002361</v>
      </c>
      <c r="K615" s="25">
        <v>1353333</v>
      </c>
      <c r="L615" s="25">
        <v>1353333</v>
      </c>
      <c r="M615" s="25">
        <v>1353333</v>
      </c>
      <c r="N615" s="25">
        <v>1353333</v>
      </c>
      <c r="O615" s="25">
        <v>1353333</v>
      </c>
      <c r="P615" s="25">
        <v>1353333</v>
      </c>
      <c r="Q615" s="25">
        <v>1353333</v>
      </c>
      <c r="R615" s="25">
        <v>1353333</v>
      </c>
      <c r="S615" s="25">
        <v>0</v>
      </c>
      <c r="T615" s="25">
        <v>0</v>
      </c>
      <c r="U615" s="25">
        <v>0</v>
      </c>
      <c r="V615" s="25">
        <v>0</v>
      </c>
      <c r="W615" s="25">
        <v>649028</v>
      </c>
      <c r="X615" s="25">
        <v>32.413136292606602</v>
      </c>
      <c r="Y615" s="25">
        <v>649028</v>
      </c>
      <c r="Z615" s="25">
        <v>32.413136292606602</v>
      </c>
      <c r="AA615" s="25">
        <v>649028</v>
      </c>
      <c r="AB615" s="25">
        <v>32.413136292606602</v>
      </c>
      <c r="AC615" s="25">
        <v>0</v>
      </c>
      <c r="AD615" s="25">
        <v>0</v>
      </c>
      <c r="AE615" s="25">
        <v>0</v>
      </c>
    </row>
    <row r="616" spans="1:31" x14ac:dyDescent="0.2">
      <c r="A616" s="38" t="s">
        <v>926</v>
      </c>
      <c r="B616" s="104" t="s">
        <v>755</v>
      </c>
      <c r="C616" s="25">
        <v>0</v>
      </c>
      <c r="D616" s="25">
        <v>0</v>
      </c>
      <c r="E616" s="25">
        <v>0</v>
      </c>
      <c r="F616" s="25">
        <v>559221106</v>
      </c>
      <c r="G616" s="25">
        <v>4110080</v>
      </c>
      <c r="H616" s="25">
        <v>555111026</v>
      </c>
      <c r="I616" s="25">
        <v>555111026</v>
      </c>
      <c r="J616" s="25">
        <v>555111026</v>
      </c>
      <c r="K616" s="25">
        <v>104142400</v>
      </c>
      <c r="L616" s="25">
        <v>104142400</v>
      </c>
      <c r="M616" s="25">
        <v>104142400</v>
      </c>
      <c r="N616" s="25">
        <v>104142400</v>
      </c>
      <c r="O616" s="25">
        <v>80142400</v>
      </c>
      <c r="P616" s="25">
        <v>80142400</v>
      </c>
      <c r="Q616" s="25">
        <v>64142400</v>
      </c>
      <c r="R616" s="25">
        <v>64142400</v>
      </c>
      <c r="S616" s="25">
        <v>0</v>
      </c>
      <c r="T616" s="25">
        <v>0</v>
      </c>
      <c r="U616" s="25">
        <v>0</v>
      </c>
      <c r="V616" s="25">
        <v>0</v>
      </c>
      <c r="W616" s="25">
        <v>450968626</v>
      </c>
      <c r="X616" s="25">
        <v>81.239356611158414</v>
      </c>
      <c r="Y616" s="25">
        <v>450968626</v>
      </c>
      <c r="Z616" s="25">
        <v>81.239356611158414</v>
      </c>
      <c r="AA616" s="25">
        <v>474968626</v>
      </c>
      <c r="AB616" s="25">
        <v>85.562816041056294</v>
      </c>
      <c r="AC616" s="25">
        <v>0</v>
      </c>
      <c r="AD616" s="25">
        <v>24000000</v>
      </c>
      <c r="AE616" s="25">
        <v>16000000</v>
      </c>
    </row>
    <row r="617" spans="1:31" x14ac:dyDescent="0.2">
      <c r="A617" s="38" t="s">
        <v>927</v>
      </c>
      <c r="B617" s="104" t="s">
        <v>928</v>
      </c>
      <c r="C617" s="25">
        <v>0</v>
      </c>
      <c r="D617" s="25">
        <v>0</v>
      </c>
      <c r="E617" s="25">
        <v>0</v>
      </c>
      <c r="F617" s="25">
        <v>559221106</v>
      </c>
      <c r="G617" s="25">
        <v>4110080</v>
      </c>
      <c r="H617" s="25">
        <v>555111026</v>
      </c>
      <c r="I617" s="25">
        <v>555111026</v>
      </c>
      <c r="J617" s="25">
        <v>555111026</v>
      </c>
      <c r="K617" s="25">
        <v>104142400</v>
      </c>
      <c r="L617" s="25">
        <v>104142400</v>
      </c>
      <c r="M617" s="25">
        <v>104142400</v>
      </c>
      <c r="N617" s="25">
        <v>104142400</v>
      </c>
      <c r="O617" s="25">
        <v>80142400</v>
      </c>
      <c r="P617" s="25">
        <v>80142400</v>
      </c>
      <c r="Q617" s="25">
        <v>64142400</v>
      </c>
      <c r="R617" s="25">
        <v>64142400</v>
      </c>
      <c r="S617" s="25">
        <v>0</v>
      </c>
      <c r="T617" s="25">
        <v>0</v>
      </c>
      <c r="U617" s="25">
        <v>0</v>
      </c>
      <c r="V617" s="25">
        <v>0</v>
      </c>
      <c r="W617" s="25">
        <v>450968626</v>
      </c>
      <c r="X617" s="25">
        <v>81.239356611158414</v>
      </c>
      <c r="Y617" s="25">
        <v>450968626</v>
      </c>
      <c r="Z617" s="25">
        <v>81.239356611158414</v>
      </c>
      <c r="AA617" s="25">
        <v>474968626</v>
      </c>
      <c r="AB617" s="25">
        <v>85.562816041056294</v>
      </c>
      <c r="AC617" s="25">
        <v>0</v>
      </c>
      <c r="AD617" s="25">
        <v>24000000</v>
      </c>
      <c r="AE617" s="25">
        <v>16000000</v>
      </c>
    </row>
    <row r="618" spans="1:31" ht="25.5" x14ac:dyDescent="0.2">
      <c r="A618" s="38" t="s">
        <v>929</v>
      </c>
      <c r="B618" s="104" t="s">
        <v>930</v>
      </c>
      <c r="C618" s="25">
        <v>0</v>
      </c>
      <c r="D618" s="25">
        <v>0</v>
      </c>
      <c r="E618" s="25">
        <v>0</v>
      </c>
      <c r="F618" s="25">
        <v>559221106</v>
      </c>
      <c r="G618" s="25">
        <v>4110080</v>
      </c>
      <c r="H618" s="25">
        <v>555111026</v>
      </c>
      <c r="I618" s="25">
        <v>555111026</v>
      </c>
      <c r="J618" s="25">
        <v>555111026</v>
      </c>
      <c r="K618" s="25">
        <v>104142400</v>
      </c>
      <c r="L618" s="25">
        <v>104142400</v>
      </c>
      <c r="M618" s="25">
        <v>104142400</v>
      </c>
      <c r="N618" s="25">
        <v>104142400</v>
      </c>
      <c r="O618" s="25">
        <v>80142400</v>
      </c>
      <c r="P618" s="25">
        <v>80142400</v>
      </c>
      <c r="Q618" s="25">
        <v>64142400</v>
      </c>
      <c r="R618" s="25">
        <v>64142400</v>
      </c>
      <c r="S618" s="25">
        <v>0</v>
      </c>
      <c r="T618" s="25">
        <v>0</v>
      </c>
      <c r="U618" s="25">
        <v>0</v>
      </c>
      <c r="V618" s="25">
        <v>0</v>
      </c>
      <c r="W618" s="25">
        <v>450968626</v>
      </c>
      <c r="X618" s="25">
        <v>81.239356611158414</v>
      </c>
      <c r="Y618" s="25">
        <v>450968626</v>
      </c>
      <c r="Z618" s="25">
        <v>81.239356611158414</v>
      </c>
      <c r="AA618" s="25">
        <v>474968626</v>
      </c>
      <c r="AB618" s="25">
        <v>85.562816041056294</v>
      </c>
      <c r="AC618" s="25">
        <v>0</v>
      </c>
      <c r="AD618" s="25">
        <v>24000000</v>
      </c>
      <c r="AE618" s="25">
        <v>16000000</v>
      </c>
    </row>
    <row r="619" spans="1:31" x14ac:dyDescent="0.2">
      <c r="A619" s="38" t="s">
        <v>931</v>
      </c>
      <c r="B619" s="104" t="s">
        <v>500</v>
      </c>
      <c r="C619" s="25">
        <v>0</v>
      </c>
      <c r="D619" s="25">
        <v>0</v>
      </c>
      <c r="E619" s="25">
        <v>0</v>
      </c>
      <c r="F619" s="25">
        <v>3000000</v>
      </c>
      <c r="G619" s="25">
        <v>0</v>
      </c>
      <c r="H619" s="25">
        <v>3000000</v>
      </c>
      <c r="I619" s="25">
        <v>3000000</v>
      </c>
      <c r="J619" s="25">
        <v>3000000</v>
      </c>
      <c r="K619" s="25">
        <v>3000000</v>
      </c>
      <c r="L619" s="25">
        <v>3000000</v>
      </c>
      <c r="M619" s="25">
        <v>3000000</v>
      </c>
      <c r="N619" s="25">
        <v>3000000</v>
      </c>
      <c r="O619" s="25">
        <v>3000000</v>
      </c>
      <c r="P619" s="25">
        <v>3000000</v>
      </c>
      <c r="Q619" s="25">
        <v>3000000</v>
      </c>
      <c r="R619" s="25">
        <v>3000000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25">
        <v>0</v>
      </c>
      <c r="AA619" s="25">
        <v>0</v>
      </c>
      <c r="AB619" s="25">
        <v>0</v>
      </c>
      <c r="AC619" s="25">
        <v>0</v>
      </c>
      <c r="AD619" s="25">
        <v>0</v>
      </c>
      <c r="AE619" s="25">
        <v>0</v>
      </c>
    </row>
    <row r="620" spans="1:31" ht="25.5" x14ac:dyDescent="0.2">
      <c r="A620" s="38" t="s">
        <v>932</v>
      </c>
      <c r="B620" s="104" t="s">
        <v>933</v>
      </c>
      <c r="C620" s="25">
        <v>0</v>
      </c>
      <c r="D620" s="25">
        <v>0</v>
      </c>
      <c r="E620" s="25">
        <v>0</v>
      </c>
      <c r="F620" s="25">
        <v>3000000</v>
      </c>
      <c r="G620" s="25">
        <v>0</v>
      </c>
      <c r="H620" s="25">
        <v>3000000</v>
      </c>
      <c r="I620" s="25">
        <v>3000000</v>
      </c>
      <c r="J620" s="25">
        <v>3000000</v>
      </c>
      <c r="K620" s="25">
        <v>3000000</v>
      </c>
      <c r="L620" s="25">
        <v>3000000</v>
      </c>
      <c r="M620" s="25">
        <v>3000000</v>
      </c>
      <c r="N620" s="25">
        <v>3000000</v>
      </c>
      <c r="O620" s="25">
        <v>3000000</v>
      </c>
      <c r="P620" s="25">
        <v>3000000</v>
      </c>
      <c r="Q620" s="25">
        <v>3000000</v>
      </c>
      <c r="R620" s="25">
        <v>3000000</v>
      </c>
      <c r="S620" s="25">
        <v>0</v>
      </c>
      <c r="T620" s="25">
        <v>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5">
        <v>0</v>
      </c>
      <c r="AA620" s="25">
        <v>0</v>
      </c>
      <c r="AB620" s="25">
        <v>0</v>
      </c>
      <c r="AC620" s="25">
        <v>0</v>
      </c>
      <c r="AD620" s="25">
        <v>0</v>
      </c>
      <c r="AE620" s="25">
        <v>0</v>
      </c>
    </row>
    <row r="621" spans="1:31" x14ac:dyDescent="0.2">
      <c r="A621" s="38" t="s">
        <v>934</v>
      </c>
      <c r="B621" s="104" t="s">
        <v>517</v>
      </c>
      <c r="C621" s="25">
        <v>0</v>
      </c>
      <c r="D621" s="25">
        <v>0</v>
      </c>
      <c r="E621" s="25">
        <v>0</v>
      </c>
      <c r="F621" s="25">
        <v>13138560</v>
      </c>
      <c r="G621" s="25">
        <v>4110080</v>
      </c>
      <c r="H621" s="25">
        <v>9028480</v>
      </c>
      <c r="I621" s="25">
        <v>9028480</v>
      </c>
      <c r="J621" s="25">
        <v>9028480</v>
      </c>
      <c r="K621" s="25">
        <v>9028480</v>
      </c>
      <c r="L621" s="25">
        <v>9028480</v>
      </c>
      <c r="M621" s="25">
        <v>9028480</v>
      </c>
      <c r="N621" s="25">
        <v>9028480</v>
      </c>
      <c r="O621" s="25">
        <v>9028480</v>
      </c>
      <c r="P621" s="25">
        <v>9028480</v>
      </c>
      <c r="Q621" s="25">
        <v>9028480</v>
      </c>
      <c r="R621" s="25">
        <v>9028480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25">
        <v>0</v>
      </c>
      <c r="AA621" s="25">
        <v>0</v>
      </c>
      <c r="AB621" s="25">
        <v>0</v>
      </c>
      <c r="AC621" s="25">
        <v>0</v>
      </c>
      <c r="AD621" s="25">
        <v>0</v>
      </c>
      <c r="AE621" s="25">
        <v>0</v>
      </c>
    </row>
    <row r="622" spans="1:31" ht="25.5" x14ac:dyDescent="0.2">
      <c r="A622" s="38" t="s">
        <v>935</v>
      </c>
      <c r="B622" s="104" t="s">
        <v>933</v>
      </c>
      <c r="C622" s="25">
        <v>0</v>
      </c>
      <c r="D622" s="25">
        <v>0</v>
      </c>
      <c r="E622" s="25">
        <v>0</v>
      </c>
      <c r="F622" s="25">
        <v>13138560</v>
      </c>
      <c r="G622" s="25">
        <v>4110080</v>
      </c>
      <c r="H622" s="25">
        <v>9028480</v>
      </c>
      <c r="I622" s="25">
        <v>9028480</v>
      </c>
      <c r="J622" s="25">
        <v>9028480</v>
      </c>
      <c r="K622" s="25">
        <v>9028480</v>
      </c>
      <c r="L622" s="25">
        <v>9028480</v>
      </c>
      <c r="M622" s="25">
        <v>9028480</v>
      </c>
      <c r="N622" s="25">
        <v>9028480</v>
      </c>
      <c r="O622" s="25">
        <v>9028480</v>
      </c>
      <c r="P622" s="25">
        <v>9028480</v>
      </c>
      <c r="Q622" s="25">
        <v>9028480</v>
      </c>
      <c r="R622" s="25">
        <v>9028480</v>
      </c>
      <c r="S622" s="25">
        <v>0</v>
      </c>
      <c r="T622" s="25">
        <v>0</v>
      </c>
      <c r="U622" s="25">
        <v>0</v>
      </c>
      <c r="V622" s="25">
        <v>0</v>
      </c>
      <c r="W622" s="25">
        <v>0</v>
      </c>
      <c r="X622" s="25">
        <v>0</v>
      </c>
      <c r="Y622" s="25">
        <v>0</v>
      </c>
      <c r="Z622" s="25">
        <v>0</v>
      </c>
      <c r="AA622" s="25">
        <v>0</v>
      </c>
      <c r="AB622" s="25">
        <v>0</v>
      </c>
      <c r="AC622" s="25">
        <v>0</v>
      </c>
      <c r="AD622" s="25">
        <v>0</v>
      </c>
      <c r="AE622" s="25">
        <v>0</v>
      </c>
    </row>
    <row r="623" spans="1:31" x14ac:dyDescent="0.2">
      <c r="A623" s="38" t="s">
        <v>936</v>
      </c>
      <c r="B623" s="104" t="s">
        <v>676</v>
      </c>
      <c r="C623" s="25">
        <v>0</v>
      </c>
      <c r="D623" s="25">
        <v>0</v>
      </c>
      <c r="E623" s="25">
        <v>0</v>
      </c>
      <c r="F623" s="25">
        <v>99253904</v>
      </c>
      <c r="G623" s="25">
        <v>0</v>
      </c>
      <c r="H623" s="25">
        <v>99253904</v>
      </c>
      <c r="I623" s="25">
        <v>99253904</v>
      </c>
      <c r="J623" s="25">
        <v>99253904</v>
      </c>
      <c r="K623" s="25">
        <v>12113920</v>
      </c>
      <c r="L623" s="25">
        <v>12113920</v>
      </c>
      <c r="M623" s="25">
        <v>12113920</v>
      </c>
      <c r="N623" s="25">
        <v>12113920</v>
      </c>
      <c r="O623" s="25">
        <v>12113920</v>
      </c>
      <c r="P623" s="25">
        <v>12113920</v>
      </c>
      <c r="Q623" s="25">
        <v>12113920</v>
      </c>
      <c r="R623" s="25">
        <v>12113920</v>
      </c>
      <c r="S623" s="25">
        <v>0</v>
      </c>
      <c r="T623" s="25">
        <v>0</v>
      </c>
      <c r="U623" s="25">
        <v>0</v>
      </c>
      <c r="V623" s="25">
        <v>0</v>
      </c>
      <c r="W623" s="25">
        <v>87139984</v>
      </c>
      <c r="X623" s="25">
        <v>87.795019125897596</v>
      </c>
      <c r="Y623" s="25">
        <v>87139984</v>
      </c>
      <c r="Z623" s="25">
        <v>87.795019125897596</v>
      </c>
      <c r="AA623" s="25">
        <v>87139984</v>
      </c>
      <c r="AB623" s="25">
        <v>87.795019125897596</v>
      </c>
      <c r="AC623" s="25">
        <v>0</v>
      </c>
      <c r="AD623" s="25">
        <v>0</v>
      </c>
      <c r="AE623" s="25">
        <v>0</v>
      </c>
    </row>
    <row r="624" spans="1:31" ht="25.5" x14ac:dyDescent="0.2">
      <c r="A624" s="38" t="s">
        <v>937</v>
      </c>
      <c r="B624" s="104" t="s">
        <v>933</v>
      </c>
      <c r="C624" s="25">
        <v>0</v>
      </c>
      <c r="D624" s="25">
        <v>0</v>
      </c>
      <c r="E624" s="25">
        <v>0</v>
      </c>
      <c r="F624" s="25">
        <v>99253904</v>
      </c>
      <c r="G624" s="25">
        <v>0</v>
      </c>
      <c r="H624" s="25">
        <v>99253904</v>
      </c>
      <c r="I624" s="25">
        <v>99253904</v>
      </c>
      <c r="J624" s="25">
        <v>99253904</v>
      </c>
      <c r="K624" s="25">
        <v>12113920</v>
      </c>
      <c r="L624" s="25">
        <v>12113920</v>
      </c>
      <c r="M624" s="25">
        <v>12113920</v>
      </c>
      <c r="N624" s="25">
        <v>12113920</v>
      </c>
      <c r="O624" s="25">
        <v>12113920</v>
      </c>
      <c r="P624" s="25">
        <v>12113920</v>
      </c>
      <c r="Q624" s="25">
        <v>12113920</v>
      </c>
      <c r="R624" s="25">
        <v>12113920</v>
      </c>
      <c r="S624" s="25">
        <v>0</v>
      </c>
      <c r="T624" s="25">
        <v>0</v>
      </c>
      <c r="U624" s="25">
        <v>0</v>
      </c>
      <c r="V624" s="25">
        <v>0</v>
      </c>
      <c r="W624" s="25">
        <v>87139984</v>
      </c>
      <c r="X624" s="25">
        <v>87.795019125897596</v>
      </c>
      <c r="Y624" s="25">
        <v>87139984</v>
      </c>
      <c r="Z624" s="25">
        <v>87.795019125897596</v>
      </c>
      <c r="AA624" s="25">
        <v>87139984</v>
      </c>
      <c r="AB624" s="25">
        <v>87.795019125897596</v>
      </c>
      <c r="AC624" s="25">
        <v>0</v>
      </c>
      <c r="AD624" s="25">
        <v>0</v>
      </c>
      <c r="AE624" s="25">
        <v>0</v>
      </c>
    </row>
    <row r="625" spans="1:31" x14ac:dyDescent="0.2">
      <c r="A625" s="38" t="s">
        <v>938</v>
      </c>
      <c r="B625" s="104" t="s">
        <v>679</v>
      </c>
      <c r="C625" s="25">
        <v>0</v>
      </c>
      <c r="D625" s="25">
        <v>0</v>
      </c>
      <c r="E625" s="25">
        <v>0</v>
      </c>
      <c r="F625" s="25">
        <v>32000000</v>
      </c>
      <c r="G625" s="25">
        <v>0</v>
      </c>
      <c r="H625" s="25">
        <v>32000000</v>
      </c>
      <c r="I625" s="25">
        <v>32000000</v>
      </c>
      <c r="J625" s="25">
        <v>32000000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5">
        <v>32000000</v>
      </c>
      <c r="X625" s="25">
        <v>100</v>
      </c>
      <c r="Y625" s="25">
        <v>32000000</v>
      </c>
      <c r="Z625" s="25">
        <v>100</v>
      </c>
      <c r="AA625" s="25">
        <v>32000000</v>
      </c>
      <c r="AB625" s="25">
        <v>100</v>
      </c>
      <c r="AC625" s="25">
        <v>0</v>
      </c>
      <c r="AD625" s="25">
        <v>0</v>
      </c>
      <c r="AE625" s="25">
        <v>0</v>
      </c>
    </row>
    <row r="626" spans="1:31" ht="25.5" x14ac:dyDescent="0.2">
      <c r="A626" s="38" t="s">
        <v>939</v>
      </c>
      <c r="B626" s="104" t="s">
        <v>933</v>
      </c>
      <c r="C626" s="25">
        <v>0</v>
      </c>
      <c r="D626" s="25">
        <v>0</v>
      </c>
      <c r="E626" s="25">
        <v>0</v>
      </c>
      <c r="F626" s="25">
        <v>32000000</v>
      </c>
      <c r="G626" s="25">
        <v>0</v>
      </c>
      <c r="H626" s="25">
        <v>32000000</v>
      </c>
      <c r="I626" s="25">
        <v>32000000</v>
      </c>
      <c r="J626" s="25">
        <v>32000000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5">
        <v>0</v>
      </c>
      <c r="Q626" s="25">
        <v>0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5">
        <v>32000000</v>
      </c>
      <c r="X626" s="25">
        <v>100</v>
      </c>
      <c r="Y626" s="25">
        <v>32000000</v>
      </c>
      <c r="Z626" s="25">
        <v>100</v>
      </c>
      <c r="AA626" s="25">
        <v>32000000</v>
      </c>
      <c r="AB626" s="25">
        <v>100</v>
      </c>
      <c r="AC626" s="25">
        <v>0</v>
      </c>
      <c r="AD626" s="25">
        <v>0</v>
      </c>
      <c r="AE626" s="25">
        <v>0</v>
      </c>
    </row>
    <row r="627" spans="1:31" ht="25.5" x14ac:dyDescent="0.2">
      <c r="A627" s="38" t="s">
        <v>940</v>
      </c>
      <c r="B627" s="104" t="s">
        <v>722</v>
      </c>
      <c r="C627" s="25">
        <v>0</v>
      </c>
      <c r="D627" s="25">
        <v>0</v>
      </c>
      <c r="E627" s="25">
        <v>0</v>
      </c>
      <c r="F627" s="25">
        <v>410975688</v>
      </c>
      <c r="G627" s="25">
        <v>0</v>
      </c>
      <c r="H627" s="25">
        <v>410975688</v>
      </c>
      <c r="I627" s="25">
        <v>410975688</v>
      </c>
      <c r="J627" s="25">
        <v>410975688</v>
      </c>
      <c r="K627" s="25">
        <v>80000000</v>
      </c>
      <c r="L627" s="25">
        <v>80000000</v>
      </c>
      <c r="M627" s="25">
        <v>80000000</v>
      </c>
      <c r="N627" s="25">
        <v>80000000</v>
      </c>
      <c r="O627" s="25">
        <v>56000000</v>
      </c>
      <c r="P627" s="25">
        <v>56000000</v>
      </c>
      <c r="Q627" s="25">
        <v>40000000</v>
      </c>
      <c r="R627" s="25">
        <v>40000000</v>
      </c>
      <c r="S627" s="25">
        <v>0</v>
      </c>
      <c r="T627" s="25">
        <v>0</v>
      </c>
      <c r="U627" s="25">
        <v>0</v>
      </c>
      <c r="V627" s="25">
        <v>0</v>
      </c>
      <c r="W627" s="25">
        <v>330975688</v>
      </c>
      <c r="X627" s="25">
        <v>80.534128335104796</v>
      </c>
      <c r="Y627" s="25">
        <v>330975688</v>
      </c>
      <c r="Z627" s="25">
        <v>80.534128335104796</v>
      </c>
      <c r="AA627" s="25">
        <v>354975688</v>
      </c>
      <c r="AB627" s="25">
        <v>86.37388983457339</v>
      </c>
      <c r="AC627" s="25">
        <v>0</v>
      </c>
      <c r="AD627" s="25">
        <v>24000000</v>
      </c>
      <c r="AE627" s="25">
        <v>16000000</v>
      </c>
    </row>
    <row r="628" spans="1:31" ht="25.5" x14ac:dyDescent="0.2">
      <c r="A628" s="38" t="s">
        <v>941</v>
      </c>
      <c r="B628" s="104" t="s">
        <v>933</v>
      </c>
      <c r="C628" s="25">
        <v>0</v>
      </c>
      <c r="D628" s="25">
        <v>0</v>
      </c>
      <c r="E628" s="25">
        <v>0</v>
      </c>
      <c r="F628" s="25">
        <v>410975688</v>
      </c>
      <c r="G628" s="25">
        <v>0</v>
      </c>
      <c r="H628" s="25">
        <v>410975688</v>
      </c>
      <c r="I628" s="25">
        <v>410975688</v>
      </c>
      <c r="J628" s="25">
        <v>410975688</v>
      </c>
      <c r="K628" s="25">
        <v>80000000</v>
      </c>
      <c r="L628" s="25">
        <v>80000000</v>
      </c>
      <c r="M628" s="25">
        <v>80000000</v>
      </c>
      <c r="N628" s="25">
        <v>80000000</v>
      </c>
      <c r="O628" s="25">
        <v>56000000</v>
      </c>
      <c r="P628" s="25">
        <v>56000000</v>
      </c>
      <c r="Q628" s="25">
        <v>40000000</v>
      </c>
      <c r="R628" s="25">
        <v>40000000</v>
      </c>
      <c r="S628" s="25">
        <v>0</v>
      </c>
      <c r="T628" s="25">
        <v>0</v>
      </c>
      <c r="U628" s="25">
        <v>0</v>
      </c>
      <c r="V628" s="25">
        <v>0</v>
      </c>
      <c r="W628" s="25">
        <v>330975688</v>
      </c>
      <c r="X628" s="25">
        <v>80.534128335104796</v>
      </c>
      <c r="Y628" s="25">
        <v>330975688</v>
      </c>
      <c r="Z628" s="25">
        <v>80.534128335104796</v>
      </c>
      <c r="AA628" s="25">
        <v>354975688</v>
      </c>
      <c r="AB628" s="25">
        <v>86.37388983457339</v>
      </c>
      <c r="AC628" s="25">
        <v>0</v>
      </c>
      <c r="AD628" s="25">
        <v>24000000</v>
      </c>
      <c r="AE628" s="25">
        <v>16000000</v>
      </c>
    </row>
    <row r="629" spans="1:31" x14ac:dyDescent="0.2">
      <c r="A629" s="38" t="s">
        <v>942</v>
      </c>
      <c r="B629" s="104" t="s">
        <v>852</v>
      </c>
      <c r="C629" s="25">
        <v>0</v>
      </c>
      <c r="D629" s="25">
        <v>0</v>
      </c>
      <c r="E629" s="25">
        <v>0</v>
      </c>
      <c r="F629" s="25">
        <v>852954</v>
      </c>
      <c r="G629" s="25">
        <v>0</v>
      </c>
      <c r="H629" s="25">
        <v>852954</v>
      </c>
      <c r="I629" s="25">
        <v>852954</v>
      </c>
      <c r="J629" s="25">
        <v>852954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5">
        <v>0</v>
      </c>
      <c r="Q629" s="25">
        <v>0</v>
      </c>
      <c r="R629" s="25">
        <v>0</v>
      </c>
      <c r="S629" s="25">
        <v>0</v>
      </c>
      <c r="T629" s="25">
        <v>0</v>
      </c>
      <c r="U629" s="25">
        <v>0</v>
      </c>
      <c r="V629" s="25">
        <v>0</v>
      </c>
      <c r="W629" s="25">
        <v>852954</v>
      </c>
      <c r="X629" s="25">
        <v>100</v>
      </c>
      <c r="Y629" s="25">
        <v>852954</v>
      </c>
      <c r="Z629" s="25">
        <v>100</v>
      </c>
      <c r="AA629" s="25">
        <v>852954</v>
      </c>
      <c r="AB629" s="25">
        <v>100</v>
      </c>
      <c r="AC629" s="25">
        <v>0</v>
      </c>
      <c r="AD629" s="25">
        <v>0</v>
      </c>
      <c r="AE629" s="25">
        <v>0</v>
      </c>
    </row>
    <row r="630" spans="1:31" ht="25.5" x14ac:dyDescent="0.2">
      <c r="A630" s="38" t="s">
        <v>943</v>
      </c>
      <c r="B630" s="104" t="s">
        <v>933</v>
      </c>
      <c r="C630" s="25">
        <v>0</v>
      </c>
      <c r="D630" s="25">
        <v>0</v>
      </c>
      <c r="E630" s="25">
        <v>0</v>
      </c>
      <c r="F630" s="25">
        <v>852954</v>
      </c>
      <c r="G630" s="25">
        <v>0</v>
      </c>
      <c r="H630" s="25">
        <v>852954</v>
      </c>
      <c r="I630" s="25">
        <v>852954</v>
      </c>
      <c r="J630" s="25">
        <v>852954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5">
        <v>852954</v>
      </c>
      <c r="X630" s="25">
        <v>100</v>
      </c>
      <c r="Y630" s="25">
        <v>852954</v>
      </c>
      <c r="Z630" s="25">
        <v>100</v>
      </c>
      <c r="AA630" s="25">
        <v>852954</v>
      </c>
      <c r="AB630" s="25">
        <v>100</v>
      </c>
      <c r="AC630" s="25">
        <v>0</v>
      </c>
      <c r="AD630" s="25">
        <v>0</v>
      </c>
      <c r="AE630" s="25">
        <v>0</v>
      </c>
    </row>
    <row r="631" spans="1:31" x14ac:dyDescent="0.2">
      <c r="A631" s="38" t="s">
        <v>105</v>
      </c>
      <c r="B631" s="104" t="s">
        <v>106</v>
      </c>
      <c r="C631" s="25">
        <v>400000000</v>
      </c>
      <c r="D631" s="25">
        <v>50000000</v>
      </c>
      <c r="E631" s="25">
        <v>46000000</v>
      </c>
      <c r="F631" s="25">
        <v>323037760</v>
      </c>
      <c r="G631" s="25">
        <v>55037760</v>
      </c>
      <c r="H631" s="25">
        <v>672000000</v>
      </c>
      <c r="I631" s="25">
        <v>672000000</v>
      </c>
      <c r="J631" s="25">
        <v>672000000</v>
      </c>
      <c r="K631" s="25">
        <v>671999999</v>
      </c>
      <c r="L631" s="25">
        <v>671999999</v>
      </c>
      <c r="M631" s="25">
        <v>671999999</v>
      </c>
      <c r="N631" s="25">
        <v>671999999</v>
      </c>
      <c r="O631" s="25">
        <v>671999999</v>
      </c>
      <c r="P631" s="25">
        <v>671999999</v>
      </c>
      <c r="Q631" s="25">
        <v>671999999</v>
      </c>
      <c r="R631" s="25">
        <v>671999999</v>
      </c>
      <c r="S631" s="25">
        <v>0</v>
      </c>
      <c r="T631" s="25">
        <v>0</v>
      </c>
      <c r="U631" s="25">
        <v>0</v>
      </c>
      <c r="V631" s="25">
        <v>0</v>
      </c>
      <c r="W631" s="25">
        <v>1</v>
      </c>
      <c r="X631" s="25">
        <v>1.4880952380952401E-7</v>
      </c>
      <c r="Y631" s="25">
        <v>1</v>
      </c>
      <c r="Z631" s="25">
        <v>1.4880952380952401E-7</v>
      </c>
      <c r="AA631" s="25">
        <v>1</v>
      </c>
      <c r="AB631" s="25">
        <v>1.4880952380952401E-7</v>
      </c>
      <c r="AC631" s="25">
        <v>0</v>
      </c>
      <c r="AD631" s="25">
        <v>0</v>
      </c>
      <c r="AE631" s="25">
        <v>0</v>
      </c>
    </row>
    <row r="632" spans="1:31" x14ac:dyDescent="0.2">
      <c r="A632" s="38" t="s">
        <v>944</v>
      </c>
      <c r="B632" s="104" t="s">
        <v>945</v>
      </c>
      <c r="C632" s="25">
        <v>400000000</v>
      </c>
      <c r="D632" s="25">
        <v>50000000</v>
      </c>
      <c r="E632" s="25">
        <v>46000000</v>
      </c>
      <c r="F632" s="25">
        <v>323037760</v>
      </c>
      <c r="G632" s="25">
        <v>55037760</v>
      </c>
      <c r="H632" s="25">
        <v>672000000</v>
      </c>
      <c r="I632" s="25">
        <v>672000000</v>
      </c>
      <c r="J632" s="25">
        <v>672000000</v>
      </c>
      <c r="K632" s="25">
        <v>671999999</v>
      </c>
      <c r="L632" s="25">
        <v>671999999</v>
      </c>
      <c r="M632" s="25">
        <v>671999999</v>
      </c>
      <c r="N632" s="25">
        <v>671999999</v>
      </c>
      <c r="O632" s="25">
        <v>671999999</v>
      </c>
      <c r="P632" s="25">
        <v>671999999</v>
      </c>
      <c r="Q632" s="25">
        <v>671999999</v>
      </c>
      <c r="R632" s="25">
        <v>671999999</v>
      </c>
      <c r="S632" s="25">
        <v>0</v>
      </c>
      <c r="T632" s="25">
        <v>0</v>
      </c>
      <c r="U632" s="25">
        <v>0</v>
      </c>
      <c r="V632" s="25">
        <v>0</v>
      </c>
      <c r="W632" s="25">
        <v>1</v>
      </c>
      <c r="X632" s="25">
        <v>1.4880952380952401E-7</v>
      </c>
      <c r="Y632" s="25">
        <v>1</v>
      </c>
      <c r="Z632" s="25">
        <v>1.4880952380952401E-7</v>
      </c>
      <c r="AA632" s="25">
        <v>1</v>
      </c>
      <c r="AB632" s="25">
        <v>1.4880952380952401E-7</v>
      </c>
      <c r="AC632" s="25">
        <v>0</v>
      </c>
      <c r="AD632" s="25">
        <v>0</v>
      </c>
      <c r="AE632" s="25">
        <v>0</v>
      </c>
    </row>
    <row r="633" spans="1:31" x14ac:dyDescent="0.2">
      <c r="A633" s="38" t="s">
        <v>946</v>
      </c>
      <c r="B633" s="104" t="s">
        <v>488</v>
      </c>
      <c r="C633" s="25">
        <v>400000000</v>
      </c>
      <c r="D633" s="25">
        <v>50000000</v>
      </c>
      <c r="E633" s="25">
        <v>46000000</v>
      </c>
      <c r="F633" s="25">
        <v>323037760</v>
      </c>
      <c r="G633" s="25">
        <v>55037760</v>
      </c>
      <c r="H633" s="25">
        <v>672000000</v>
      </c>
      <c r="I633" s="25">
        <v>672000000</v>
      </c>
      <c r="J633" s="25">
        <v>672000000</v>
      </c>
      <c r="K633" s="25">
        <v>671999999</v>
      </c>
      <c r="L633" s="25">
        <v>671999999</v>
      </c>
      <c r="M633" s="25">
        <v>671999999</v>
      </c>
      <c r="N633" s="25">
        <v>671999999</v>
      </c>
      <c r="O633" s="25">
        <v>671999999</v>
      </c>
      <c r="P633" s="25">
        <v>671999999</v>
      </c>
      <c r="Q633" s="25">
        <v>671999999</v>
      </c>
      <c r="R633" s="25">
        <v>671999999</v>
      </c>
      <c r="S633" s="25">
        <v>0</v>
      </c>
      <c r="T633" s="25">
        <v>0</v>
      </c>
      <c r="U633" s="25">
        <v>0</v>
      </c>
      <c r="V633" s="25">
        <v>0</v>
      </c>
      <c r="W633" s="25">
        <v>1</v>
      </c>
      <c r="X633" s="25">
        <v>1.4880952380952401E-7</v>
      </c>
      <c r="Y633" s="25">
        <v>1</v>
      </c>
      <c r="Z633" s="25">
        <v>1.4880952380952401E-7</v>
      </c>
      <c r="AA633" s="25">
        <v>1</v>
      </c>
      <c r="AB633" s="25">
        <v>1.4880952380952401E-7</v>
      </c>
      <c r="AC633" s="25">
        <v>0</v>
      </c>
      <c r="AD633" s="25">
        <v>0</v>
      </c>
      <c r="AE633" s="25">
        <v>0</v>
      </c>
    </row>
    <row r="634" spans="1:31" x14ac:dyDescent="0.2">
      <c r="A634" s="38" t="s">
        <v>947</v>
      </c>
      <c r="B634" s="104" t="s">
        <v>490</v>
      </c>
      <c r="C634" s="25">
        <v>400000000</v>
      </c>
      <c r="D634" s="25">
        <v>0</v>
      </c>
      <c r="E634" s="25">
        <v>0</v>
      </c>
      <c r="F634" s="25">
        <v>35000000</v>
      </c>
      <c r="G634" s="25">
        <v>55037760</v>
      </c>
      <c r="H634" s="25">
        <v>379962240</v>
      </c>
      <c r="I634" s="25">
        <v>379962240</v>
      </c>
      <c r="J634" s="25">
        <v>379962240</v>
      </c>
      <c r="K634" s="25">
        <v>379962240</v>
      </c>
      <c r="L634" s="25">
        <v>379962240</v>
      </c>
      <c r="M634" s="25">
        <v>379962240</v>
      </c>
      <c r="N634" s="25">
        <v>379962240</v>
      </c>
      <c r="O634" s="25">
        <v>379962240</v>
      </c>
      <c r="P634" s="25">
        <v>379962240</v>
      </c>
      <c r="Q634" s="25">
        <v>379962240</v>
      </c>
      <c r="R634" s="25">
        <v>379962240</v>
      </c>
      <c r="S634" s="25">
        <v>0</v>
      </c>
      <c r="T634" s="25">
        <v>0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0</v>
      </c>
      <c r="AB634" s="25">
        <v>0</v>
      </c>
      <c r="AC634" s="25">
        <v>0</v>
      </c>
      <c r="AD634" s="25">
        <v>0</v>
      </c>
      <c r="AE634" s="25">
        <v>0</v>
      </c>
    </row>
    <row r="635" spans="1:31" x14ac:dyDescent="0.2">
      <c r="A635" s="38" t="s">
        <v>948</v>
      </c>
      <c r="B635" s="104" t="s">
        <v>492</v>
      </c>
      <c r="C635" s="25">
        <v>400000000</v>
      </c>
      <c r="D635" s="25">
        <v>0</v>
      </c>
      <c r="E635" s="25">
        <v>0</v>
      </c>
      <c r="F635" s="25">
        <v>35000000</v>
      </c>
      <c r="G635" s="25">
        <v>55037760</v>
      </c>
      <c r="H635" s="25">
        <v>379962240</v>
      </c>
      <c r="I635" s="25">
        <v>379962240</v>
      </c>
      <c r="J635" s="25">
        <v>379962240</v>
      </c>
      <c r="K635" s="25">
        <v>379962240</v>
      </c>
      <c r="L635" s="25">
        <v>379962240</v>
      </c>
      <c r="M635" s="25">
        <v>379962240</v>
      </c>
      <c r="N635" s="25">
        <v>379962240</v>
      </c>
      <c r="O635" s="25">
        <v>379962240</v>
      </c>
      <c r="P635" s="25">
        <v>379962240</v>
      </c>
      <c r="Q635" s="25">
        <v>379962240</v>
      </c>
      <c r="R635" s="25">
        <v>379962240</v>
      </c>
      <c r="S635" s="25">
        <v>0</v>
      </c>
      <c r="T635" s="25">
        <v>0</v>
      </c>
      <c r="U635" s="25">
        <v>0</v>
      </c>
      <c r="V635" s="25">
        <v>0</v>
      </c>
      <c r="W635" s="25">
        <v>0</v>
      </c>
      <c r="X635" s="25">
        <v>0</v>
      </c>
      <c r="Y635" s="25">
        <v>0</v>
      </c>
      <c r="Z635" s="25">
        <v>0</v>
      </c>
      <c r="AA635" s="25">
        <v>0</v>
      </c>
      <c r="AB635" s="25">
        <v>0</v>
      </c>
      <c r="AC635" s="25">
        <v>0</v>
      </c>
      <c r="AD635" s="25">
        <v>0</v>
      </c>
      <c r="AE635" s="25">
        <v>0</v>
      </c>
    </row>
    <row r="636" spans="1:31" x14ac:dyDescent="0.2">
      <c r="A636" s="38" t="s">
        <v>949</v>
      </c>
      <c r="B636" s="104" t="s">
        <v>494</v>
      </c>
      <c r="C636" s="25">
        <v>400000000</v>
      </c>
      <c r="D636" s="25">
        <v>0</v>
      </c>
      <c r="E636" s="25">
        <v>0</v>
      </c>
      <c r="F636" s="25">
        <v>35000000</v>
      </c>
      <c r="G636" s="25">
        <v>55037760</v>
      </c>
      <c r="H636" s="25">
        <v>379962240</v>
      </c>
      <c r="I636" s="25">
        <v>379962240</v>
      </c>
      <c r="J636" s="25">
        <v>379962240</v>
      </c>
      <c r="K636" s="25">
        <v>379962240</v>
      </c>
      <c r="L636" s="25">
        <v>379962240</v>
      </c>
      <c r="M636" s="25">
        <v>379962240</v>
      </c>
      <c r="N636" s="25">
        <v>379962240</v>
      </c>
      <c r="O636" s="25">
        <v>379962240</v>
      </c>
      <c r="P636" s="25">
        <v>379962240</v>
      </c>
      <c r="Q636" s="25">
        <v>379962240</v>
      </c>
      <c r="R636" s="25">
        <v>379962240</v>
      </c>
      <c r="S636" s="25">
        <v>0</v>
      </c>
      <c r="T636" s="25">
        <v>0</v>
      </c>
      <c r="U636" s="25">
        <v>0</v>
      </c>
      <c r="V636" s="25">
        <v>0</v>
      </c>
      <c r="W636" s="25">
        <v>0</v>
      </c>
      <c r="X636" s="25">
        <v>0</v>
      </c>
      <c r="Y636" s="25">
        <v>0</v>
      </c>
      <c r="Z636" s="25">
        <v>0</v>
      </c>
      <c r="AA636" s="25">
        <v>0</v>
      </c>
      <c r="AB636" s="25">
        <v>0</v>
      </c>
      <c r="AC636" s="25">
        <v>0</v>
      </c>
      <c r="AD636" s="25">
        <v>0</v>
      </c>
      <c r="AE636" s="25">
        <v>0</v>
      </c>
    </row>
    <row r="637" spans="1:31" x14ac:dyDescent="0.2">
      <c r="A637" s="38" t="s">
        <v>950</v>
      </c>
      <c r="B637" s="104" t="s">
        <v>951</v>
      </c>
      <c r="C637" s="25">
        <v>400000000</v>
      </c>
      <c r="D637" s="25">
        <v>0</v>
      </c>
      <c r="E637" s="25">
        <v>0</v>
      </c>
      <c r="F637" s="25">
        <v>35000000</v>
      </c>
      <c r="G637" s="25">
        <v>55037760</v>
      </c>
      <c r="H637" s="25">
        <v>379962240</v>
      </c>
      <c r="I637" s="25">
        <v>379962240</v>
      </c>
      <c r="J637" s="25">
        <v>379962240</v>
      </c>
      <c r="K637" s="25">
        <v>379962240</v>
      </c>
      <c r="L637" s="25">
        <v>379962240</v>
      </c>
      <c r="M637" s="25">
        <v>379962240</v>
      </c>
      <c r="N637" s="25">
        <v>379962240</v>
      </c>
      <c r="O637" s="25">
        <v>379962240</v>
      </c>
      <c r="P637" s="25">
        <v>379962240</v>
      </c>
      <c r="Q637" s="25">
        <v>379962240</v>
      </c>
      <c r="R637" s="25">
        <v>379962240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25">
        <v>0</v>
      </c>
      <c r="AA637" s="25">
        <v>0</v>
      </c>
      <c r="AB637" s="25">
        <v>0</v>
      </c>
      <c r="AC637" s="25">
        <v>0</v>
      </c>
      <c r="AD637" s="25">
        <v>0</v>
      </c>
      <c r="AE637" s="25">
        <v>0</v>
      </c>
    </row>
    <row r="638" spans="1:31" ht="25.5" x14ac:dyDescent="0.2">
      <c r="A638" s="38" t="s">
        <v>952</v>
      </c>
      <c r="B638" s="104" t="s">
        <v>953</v>
      </c>
      <c r="C638" s="25">
        <v>365000000</v>
      </c>
      <c r="D638" s="25">
        <v>0</v>
      </c>
      <c r="E638" s="25">
        <v>0</v>
      </c>
      <c r="F638" s="25">
        <v>35000000</v>
      </c>
      <c r="G638" s="25">
        <v>20037760</v>
      </c>
      <c r="H638" s="25">
        <v>379962240</v>
      </c>
      <c r="I638" s="25">
        <v>379962240</v>
      </c>
      <c r="J638" s="25">
        <v>379962240</v>
      </c>
      <c r="K638" s="25">
        <v>379962240</v>
      </c>
      <c r="L638" s="25">
        <v>379962240</v>
      </c>
      <c r="M638" s="25">
        <v>379962240</v>
      </c>
      <c r="N638" s="25">
        <v>379962240</v>
      </c>
      <c r="O638" s="25">
        <v>379962240</v>
      </c>
      <c r="P638" s="25">
        <v>379962240</v>
      </c>
      <c r="Q638" s="25">
        <v>379962240</v>
      </c>
      <c r="R638" s="25">
        <v>379962240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  <c r="AC638" s="25">
        <v>0</v>
      </c>
      <c r="AD638" s="25">
        <v>0</v>
      </c>
      <c r="AE638" s="25">
        <v>0</v>
      </c>
    </row>
    <row r="639" spans="1:31" x14ac:dyDescent="0.2">
      <c r="A639" s="38" t="s">
        <v>954</v>
      </c>
      <c r="B639" s="104" t="s">
        <v>500</v>
      </c>
      <c r="C639" s="25">
        <v>365000000</v>
      </c>
      <c r="D639" s="25">
        <v>0</v>
      </c>
      <c r="E639" s="25">
        <v>0</v>
      </c>
      <c r="F639" s="25">
        <v>35000000</v>
      </c>
      <c r="G639" s="25">
        <v>20037760</v>
      </c>
      <c r="H639" s="25">
        <v>379962240</v>
      </c>
      <c r="I639" s="25">
        <v>379962240</v>
      </c>
      <c r="J639" s="25">
        <v>379962240</v>
      </c>
      <c r="K639" s="25">
        <v>379962240</v>
      </c>
      <c r="L639" s="25">
        <v>379962240</v>
      </c>
      <c r="M639" s="25">
        <v>379962240</v>
      </c>
      <c r="N639" s="25">
        <v>379962240</v>
      </c>
      <c r="O639" s="25">
        <v>379962240</v>
      </c>
      <c r="P639" s="25">
        <v>379962240</v>
      </c>
      <c r="Q639" s="25">
        <v>379962240</v>
      </c>
      <c r="R639" s="25">
        <v>379962240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25">
        <v>0</v>
      </c>
      <c r="AA639" s="25">
        <v>0</v>
      </c>
      <c r="AB639" s="25">
        <v>0</v>
      </c>
      <c r="AC639" s="25">
        <v>0</v>
      </c>
      <c r="AD639" s="25">
        <v>0</v>
      </c>
      <c r="AE639" s="25">
        <v>0</v>
      </c>
    </row>
    <row r="640" spans="1:31" ht="38.25" x14ac:dyDescent="0.2">
      <c r="A640" s="38" t="s">
        <v>955</v>
      </c>
      <c r="B640" s="104" t="s">
        <v>956</v>
      </c>
      <c r="C640" s="25">
        <v>365000000</v>
      </c>
      <c r="D640" s="25">
        <v>0</v>
      </c>
      <c r="E640" s="25">
        <v>0</v>
      </c>
      <c r="F640" s="25">
        <v>35000000</v>
      </c>
      <c r="G640" s="25">
        <v>20037760</v>
      </c>
      <c r="H640" s="25">
        <v>379962240</v>
      </c>
      <c r="I640" s="25">
        <v>379962240</v>
      </c>
      <c r="J640" s="25">
        <v>379962240</v>
      </c>
      <c r="K640" s="25">
        <v>379962240</v>
      </c>
      <c r="L640" s="25">
        <v>379962240</v>
      </c>
      <c r="M640" s="25">
        <v>379962240</v>
      </c>
      <c r="N640" s="25">
        <v>379962240</v>
      </c>
      <c r="O640" s="25">
        <v>379962240</v>
      </c>
      <c r="P640" s="25">
        <v>379962240</v>
      </c>
      <c r="Q640" s="25">
        <v>379962240</v>
      </c>
      <c r="R640" s="25">
        <v>379962240</v>
      </c>
      <c r="S640" s="25">
        <v>0</v>
      </c>
      <c r="T640" s="25">
        <v>0</v>
      </c>
      <c r="U640" s="25">
        <v>0</v>
      </c>
      <c r="V640" s="25">
        <v>0</v>
      </c>
      <c r="W640" s="25">
        <v>0</v>
      </c>
      <c r="X640" s="25">
        <v>0</v>
      </c>
      <c r="Y640" s="25">
        <v>0</v>
      </c>
      <c r="Z640" s="25">
        <v>0</v>
      </c>
      <c r="AA640" s="25">
        <v>0</v>
      </c>
      <c r="AB640" s="25">
        <v>0</v>
      </c>
      <c r="AC640" s="25">
        <v>0</v>
      </c>
      <c r="AD640" s="25">
        <v>0</v>
      </c>
      <c r="AE640" s="25">
        <v>0</v>
      </c>
    </row>
    <row r="641" spans="1:31" ht="38.25" x14ac:dyDescent="0.2">
      <c r="A641" s="38" t="s">
        <v>957</v>
      </c>
      <c r="B641" s="104" t="s">
        <v>958</v>
      </c>
      <c r="C641" s="25">
        <v>35000000</v>
      </c>
      <c r="D641" s="25">
        <v>0</v>
      </c>
      <c r="E641" s="25">
        <v>0</v>
      </c>
      <c r="F641" s="25">
        <v>0</v>
      </c>
      <c r="G641" s="25">
        <v>35000000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5">
        <v>0</v>
      </c>
      <c r="X641" s="25">
        <v>0</v>
      </c>
      <c r="Y641" s="25">
        <v>0</v>
      </c>
      <c r="Z641" s="25">
        <v>0</v>
      </c>
      <c r="AA641" s="25">
        <v>0</v>
      </c>
      <c r="AB641" s="25">
        <v>0</v>
      </c>
      <c r="AC641" s="25">
        <v>0</v>
      </c>
      <c r="AD641" s="25">
        <v>0</v>
      </c>
      <c r="AE641" s="25">
        <v>0</v>
      </c>
    </row>
    <row r="642" spans="1:31" x14ac:dyDescent="0.2">
      <c r="A642" s="38" t="s">
        <v>959</v>
      </c>
      <c r="B642" s="104" t="s">
        <v>500</v>
      </c>
      <c r="C642" s="25">
        <v>35000000</v>
      </c>
      <c r="D642" s="25">
        <v>0</v>
      </c>
      <c r="E642" s="25">
        <v>0</v>
      </c>
      <c r="F642" s="25">
        <v>0</v>
      </c>
      <c r="G642" s="25">
        <v>35000000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25">
        <v>0</v>
      </c>
      <c r="AA642" s="25">
        <v>0</v>
      </c>
      <c r="AB642" s="25">
        <v>0</v>
      </c>
      <c r="AC642" s="25">
        <v>0</v>
      </c>
      <c r="AD642" s="25">
        <v>0</v>
      </c>
      <c r="AE642" s="25">
        <v>0</v>
      </c>
    </row>
    <row r="643" spans="1:31" ht="25.5" x14ac:dyDescent="0.2">
      <c r="A643" s="38" t="s">
        <v>960</v>
      </c>
      <c r="B643" s="104" t="s">
        <v>961</v>
      </c>
      <c r="C643" s="25">
        <v>35000000</v>
      </c>
      <c r="D643" s="25">
        <v>0</v>
      </c>
      <c r="E643" s="25">
        <v>0</v>
      </c>
      <c r="F643" s="25">
        <v>0</v>
      </c>
      <c r="G643" s="25">
        <v>35000000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25">
        <v>0</v>
      </c>
      <c r="AA643" s="25">
        <v>0</v>
      </c>
      <c r="AB643" s="25">
        <v>0</v>
      </c>
      <c r="AC643" s="25">
        <v>0</v>
      </c>
      <c r="AD643" s="25">
        <v>0</v>
      </c>
      <c r="AE643" s="25">
        <v>0</v>
      </c>
    </row>
    <row r="644" spans="1:31" x14ac:dyDescent="0.2">
      <c r="A644" s="38" t="s">
        <v>962</v>
      </c>
      <c r="B644" s="104" t="s">
        <v>546</v>
      </c>
      <c r="C644" s="25">
        <v>0</v>
      </c>
      <c r="D644" s="25">
        <v>50000000</v>
      </c>
      <c r="E644" s="25">
        <v>46000000</v>
      </c>
      <c r="F644" s="25">
        <v>288037760</v>
      </c>
      <c r="G644" s="25">
        <v>0</v>
      </c>
      <c r="H644" s="25">
        <v>292037760</v>
      </c>
      <c r="I644" s="25">
        <v>292037760</v>
      </c>
      <c r="J644" s="25">
        <v>292037760</v>
      </c>
      <c r="K644" s="25">
        <v>292037759</v>
      </c>
      <c r="L644" s="25">
        <v>292037759</v>
      </c>
      <c r="M644" s="25">
        <v>292037759</v>
      </c>
      <c r="N644" s="25">
        <v>292037759</v>
      </c>
      <c r="O644" s="25">
        <v>292037759</v>
      </c>
      <c r="P644" s="25">
        <v>292037759</v>
      </c>
      <c r="Q644" s="25">
        <v>292037759</v>
      </c>
      <c r="R644" s="25">
        <v>292037759</v>
      </c>
      <c r="S644" s="25">
        <v>0</v>
      </c>
      <c r="T644" s="25">
        <v>0</v>
      </c>
      <c r="U644" s="25">
        <v>0</v>
      </c>
      <c r="V644" s="25">
        <v>0</v>
      </c>
      <c r="W644" s="25">
        <v>1</v>
      </c>
      <c r="X644" s="25">
        <v>3.4242147316840102E-7</v>
      </c>
      <c r="Y644" s="25">
        <v>1</v>
      </c>
      <c r="Z644" s="25">
        <v>3.4242147316840102E-7</v>
      </c>
      <c r="AA644" s="25">
        <v>1</v>
      </c>
      <c r="AB644" s="25">
        <v>3.4242147316840102E-7</v>
      </c>
      <c r="AC644" s="25">
        <v>0</v>
      </c>
      <c r="AD644" s="25">
        <v>0</v>
      </c>
      <c r="AE644" s="25">
        <v>0</v>
      </c>
    </row>
    <row r="645" spans="1:31" x14ac:dyDescent="0.2">
      <c r="A645" s="38" t="s">
        <v>963</v>
      </c>
      <c r="B645" s="104" t="s">
        <v>492</v>
      </c>
      <c r="C645" s="25">
        <v>0</v>
      </c>
      <c r="D645" s="25">
        <v>50000000</v>
      </c>
      <c r="E645" s="25">
        <v>46000000</v>
      </c>
      <c r="F645" s="25">
        <v>288037760</v>
      </c>
      <c r="G645" s="25">
        <v>0</v>
      </c>
      <c r="H645" s="25">
        <v>292037760</v>
      </c>
      <c r="I645" s="25">
        <v>292037760</v>
      </c>
      <c r="J645" s="25">
        <v>292037760</v>
      </c>
      <c r="K645" s="25">
        <v>292037759</v>
      </c>
      <c r="L645" s="25">
        <v>292037759</v>
      </c>
      <c r="M645" s="25">
        <v>292037759</v>
      </c>
      <c r="N645" s="25">
        <v>292037759</v>
      </c>
      <c r="O645" s="25">
        <v>292037759</v>
      </c>
      <c r="P645" s="25">
        <v>292037759</v>
      </c>
      <c r="Q645" s="25">
        <v>292037759</v>
      </c>
      <c r="R645" s="25">
        <v>292037759</v>
      </c>
      <c r="S645" s="25">
        <v>0</v>
      </c>
      <c r="T645" s="25">
        <v>0</v>
      </c>
      <c r="U645" s="25">
        <v>0</v>
      </c>
      <c r="V645" s="25">
        <v>0</v>
      </c>
      <c r="W645" s="25">
        <v>1</v>
      </c>
      <c r="X645" s="25">
        <v>3.4242147316840102E-7</v>
      </c>
      <c r="Y645" s="25">
        <v>1</v>
      </c>
      <c r="Z645" s="25">
        <v>3.4242147316840102E-7</v>
      </c>
      <c r="AA645" s="25">
        <v>1</v>
      </c>
      <c r="AB645" s="25">
        <v>3.4242147316840102E-7</v>
      </c>
      <c r="AC645" s="25">
        <v>0</v>
      </c>
      <c r="AD645" s="25">
        <v>0</v>
      </c>
      <c r="AE645" s="25">
        <v>0</v>
      </c>
    </row>
    <row r="646" spans="1:31" x14ac:dyDescent="0.2">
      <c r="A646" s="38" t="s">
        <v>964</v>
      </c>
      <c r="B646" s="104" t="s">
        <v>549</v>
      </c>
      <c r="C646" s="25">
        <v>0</v>
      </c>
      <c r="D646" s="25">
        <v>50000000</v>
      </c>
      <c r="E646" s="25">
        <v>46000000</v>
      </c>
      <c r="F646" s="25">
        <v>288037760</v>
      </c>
      <c r="G646" s="25">
        <v>0</v>
      </c>
      <c r="H646" s="25">
        <v>292037760</v>
      </c>
      <c r="I646" s="25">
        <v>292037760</v>
      </c>
      <c r="J646" s="25">
        <v>292037760</v>
      </c>
      <c r="K646" s="25">
        <v>292037759</v>
      </c>
      <c r="L646" s="25">
        <v>292037759</v>
      </c>
      <c r="M646" s="25">
        <v>292037759</v>
      </c>
      <c r="N646" s="25">
        <v>292037759</v>
      </c>
      <c r="O646" s="25">
        <v>292037759</v>
      </c>
      <c r="P646" s="25">
        <v>292037759</v>
      </c>
      <c r="Q646" s="25">
        <v>292037759</v>
      </c>
      <c r="R646" s="25">
        <v>292037759</v>
      </c>
      <c r="S646" s="25">
        <v>0</v>
      </c>
      <c r="T646" s="25">
        <v>0</v>
      </c>
      <c r="U646" s="25">
        <v>0</v>
      </c>
      <c r="V646" s="25">
        <v>0</v>
      </c>
      <c r="W646" s="25">
        <v>1</v>
      </c>
      <c r="X646" s="25">
        <v>3.4242147316840102E-7</v>
      </c>
      <c r="Y646" s="25">
        <v>1</v>
      </c>
      <c r="Z646" s="25">
        <v>3.4242147316840102E-7</v>
      </c>
      <c r="AA646" s="25">
        <v>1</v>
      </c>
      <c r="AB646" s="25">
        <v>3.4242147316840102E-7</v>
      </c>
      <c r="AC646" s="25">
        <v>0</v>
      </c>
      <c r="AD646" s="25">
        <v>0</v>
      </c>
      <c r="AE646" s="25">
        <v>0</v>
      </c>
    </row>
    <row r="647" spans="1:31" ht="25.5" x14ac:dyDescent="0.2">
      <c r="A647" s="38" t="s">
        <v>965</v>
      </c>
      <c r="B647" s="104" t="s">
        <v>966</v>
      </c>
      <c r="C647" s="25">
        <v>0</v>
      </c>
      <c r="D647" s="25">
        <v>50000000</v>
      </c>
      <c r="E647" s="25">
        <v>46000000</v>
      </c>
      <c r="F647" s="25">
        <v>288037760</v>
      </c>
      <c r="G647" s="25">
        <v>0</v>
      </c>
      <c r="H647" s="25">
        <v>292037760</v>
      </c>
      <c r="I647" s="25">
        <v>292037760</v>
      </c>
      <c r="J647" s="25">
        <v>292037760</v>
      </c>
      <c r="K647" s="25">
        <v>292037759</v>
      </c>
      <c r="L647" s="25">
        <v>292037759</v>
      </c>
      <c r="M647" s="25">
        <v>292037759</v>
      </c>
      <c r="N647" s="25">
        <v>292037759</v>
      </c>
      <c r="O647" s="25">
        <v>292037759</v>
      </c>
      <c r="P647" s="25">
        <v>292037759</v>
      </c>
      <c r="Q647" s="25">
        <v>292037759</v>
      </c>
      <c r="R647" s="25">
        <v>292037759</v>
      </c>
      <c r="S647" s="25">
        <v>0</v>
      </c>
      <c r="T647" s="25">
        <v>0</v>
      </c>
      <c r="U647" s="25">
        <v>0</v>
      </c>
      <c r="V647" s="25">
        <v>0</v>
      </c>
      <c r="W647" s="25">
        <v>1</v>
      </c>
      <c r="X647" s="25">
        <v>3.4242147316840102E-7</v>
      </c>
      <c r="Y647" s="25">
        <v>1</v>
      </c>
      <c r="Z647" s="25">
        <v>3.4242147316840102E-7</v>
      </c>
      <c r="AA647" s="25">
        <v>1</v>
      </c>
      <c r="AB647" s="25">
        <v>3.4242147316840102E-7</v>
      </c>
      <c r="AC647" s="25">
        <v>0</v>
      </c>
      <c r="AD647" s="25">
        <v>0</v>
      </c>
      <c r="AE647" s="25">
        <v>0</v>
      </c>
    </row>
    <row r="648" spans="1:31" x14ac:dyDescent="0.2">
      <c r="A648" s="38" t="s">
        <v>967</v>
      </c>
      <c r="B648" s="104" t="s">
        <v>968</v>
      </c>
      <c r="C648" s="25">
        <v>0</v>
      </c>
      <c r="D648" s="25">
        <v>50000000</v>
      </c>
      <c r="E648" s="25">
        <v>46000000</v>
      </c>
      <c r="F648" s="25">
        <v>288037760</v>
      </c>
      <c r="G648" s="25">
        <v>0</v>
      </c>
      <c r="H648" s="25">
        <v>292037760</v>
      </c>
      <c r="I648" s="25">
        <v>292037760</v>
      </c>
      <c r="J648" s="25">
        <v>292037760</v>
      </c>
      <c r="K648" s="25">
        <v>292037759</v>
      </c>
      <c r="L648" s="25">
        <v>292037759</v>
      </c>
      <c r="M648" s="25">
        <v>292037759</v>
      </c>
      <c r="N648" s="25">
        <v>292037759</v>
      </c>
      <c r="O648" s="25">
        <v>292037759</v>
      </c>
      <c r="P648" s="25">
        <v>292037759</v>
      </c>
      <c r="Q648" s="25">
        <v>292037759</v>
      </c>
      <c r="R648" s="25">
        <v>292037759</v>
      </c>
      <c r="S648" s="25">
        <v>0</v>
      </c>
      <c r="T648" s="25">
        <v>0</v>
      </c>
      <c r="U648" s="25">
        <v>0</v>
      </c>
      <c r="V648" s="25">
        <v>0</v>
      </c>
      <c r="W648" s="25">
        <v>1</v>
      </c>
      <c r="X648" s="25">
        <v>3.4242147316840102E-7</v>
      </c>
      <c r="Y648" s="25">
        <v>1</v>
      </c>
      <c r="Z648" s="25">
        <v>3.4242147316840102E-7</v>
      </c>
      <c r="AA648" s="25">
        <v>1</v>
      </c>
      <c r="AB648" s="25">
        <v>3.4242147316840102E-7</v>
      </c>
      <c r="AC648" s="25">
        <v>0</v>
      </c>
      <c r="AD648" s="25">
        <v>0</v>
      </c>
      <c r="AE648" s="25">
        <v>0</v>
      </c>
    </row>
    <row r="649" spans="1:31" x14ac:dyDescent="0.2">
      <c r="A649" s="38" t="s">
        <v>969</v>
      </c>
      <c r="B649" s="104" t="s">
        <v>500</v>
      </c>
      <c r="C649" s="25">
        <v>0</v>
      </c>
      <c r="D649" s="25">
        <v>0</v>
      </c>
      <c r="E649" s="25">
        <v>46000000</v>
      </c>
      <c r="F649" s="25">
        <v>288037760</v>
      </c>
      <c r="G649" s="25">
        <v>0</v>
      </c>
      <c r="H649" s="25">
        <v>242037760</v>
      </c>
      <c r="I649" s="25">
        <v>242037760</v>
      </c>
      <c r="J649" s="25">
        <v>242037760</v>
      </c>
      <c r="K649" s="25">
        <v>242037759</v>
      </c>
      <c r="L649" s="25">
        <v>242037759</v>
      </c>
      <c r="M649" s="25">
        <v>242037759</v>
      </c>
      <c r="N649" s="25">
        <v>242037759</v>
      </c>
      <c r="O649" s="25">
        <v>242037759</v>
      </c>
      <c r="P649" s="25">
        <v>242037759</v>
      </c>
      <c r="Q649" s="25">
        <v>242037759</v>
      </c>
      <c r="R649" s="25">
        <v>242037759</v>
      </c>
      <c r="S649" s="25">
        <v>0</v>
      </c>
      <c r="T649" s="25">
        <v>0</v>
      </c>
      <c r="U649" s="25">
        <v>0</v>
      </c>
      <c r="V649" s="25">
        <v>0</v>
      </c>
      <c r="W649" s="25">
        <v>1</v>
      </c>
      <c r="X649" s="25">
        <v>4.1315867408457299E-7</v>
      </c>
      <c r="Y649" s="25">
        <v>1</v>
      </c>
      <c r="Z649" s="25">
        <v>4.1315867408457299E-7</v>
      </c>
      <c r="AA649" s="25">
        <v>1</v>
      </c>
      <c r="AB649" s="25">
        <v>4.1315867408457299E-7</v>
      </c>
      <c r="AC649" s="25">
        <v>0</v>
      </c>
      <c r="AD649" s="25">
        <v>0</v>
      </c>
      <c r="AE649" s="25">
        <v>0</v>
      </c>
    </row>
    <row r="650" spans="1:31" ht="25.5" x14ac:dyDescent="0.2">
      <c r="A650" s="38" t="s">
        <v>970</v>
      </c>
      <c r="B650" s="104" t="s">
        <v>971</v>
      </c>
      <c r="C650" s="25">
        <v>0</v>
      </c>
      <c r="D650" s="25">
        <v>0</v>
      </c>
      <c r="E650" s="25">
        <v>46000000</v>
      </c>
      <c r="F650" s="25">
        <v>288037760</v>
      </c>
      <c r="G650" s="25">
        <v>0</v>
      </c>
      <c r="H650" s="25">
        <v>242037760</v>
      </c>
      <c r="I650" s="25">
        <v>242037760</v>
      </c>
      <c r="J650" s="25">
        <v>242037760</v>
      </c>
      <c r="K650" s="25">
        <v>242037759</v>
      </c>
      <c r="L650" s="25">
        <v>242037759</v>
      </c>
      <c r="M650" s="25">
        <v>242037759</v>
      </c>
      <c r="N650" s="25">
        <v>242037759</v>
      </c>
      <c r="O650" s="25">
        <v>242037759</v>
      </c>
      <c r="P650" s="25">
        <v>242037759</v>
      </c>
      <c r="Q650" s="25">
        <v>242037759</v>
      </c>
      <c r="R650" s="25">
        <v>242037759</v>
      </c>
      <c r="S650" s="25">
        <v>0</v>
      </c>
      <c r="T650" s="25">
        <v>0</v>
      </c>
      <c r="U650" s="25">
        <v>0</v>
      </c>
      <c r="V650" s="25">
        <v>0</v>
      </c>
      <c r="W650" s="25">
        <v>1</v>
      </c>
      <c r="X650" s="25">
        <v>4.1315867408457299E-7</v>
      </c>
      <c r="Y650" s="25">
        <v>1</v>
      </c>
      <c r="Z650" s="25">
        <v>4.1315867408457299E-7</v>
      </c>
      <c r="AA650" s="25">
        <v>1</v>
      </c>
      <c r="AB650" s="25">
        <v>4.1315867408457299E-7</v>
      </c>
      <c r="AC650" s="25">
        <v>0</v>
      </c>
      <c r="AD650" s="25">
        <v>0</v>
      </c>
      <c r="AE650" s="25">
        <v>0</v>
      </c>
    </row>
    <row r="651" spans="1:31" x14ac:dyDescent="0.2">
      <c r="A651" s="38" t="s">
        <v>972</v>
      </c>
      <c r="B651" s="104" t="s">
        <v>555</v>
      </c>
      <c r="C651" s="25">
        <v>0</v>
      </c>
      <c r="D651" s="25">
        <v>50000000</v>
      </c>
      <c r="E651" s="25">
        <v>0</v>
      </c>
      <c r="F651" s="25">
        <v>0</v>
      </c>
      <c r="G651" s="25">
        <v>0</v>
      </c>
      <c r="H651" s="25">
        <v>50000000</v>
      </c>
      <c r="I651" s="25">
        <v>50000000</v>
      </c>
      <c r="J651" s="25">
        <v>50000000</v>
      </c>
      <c r="K651" s="25">
        <v>50000000</v>
      </c>
      <c r="L651" s="25">
        <v>50000000</v>
      </c>
      <c r="M651" s="25">
        <v>50000000</v>
      </c>
      <c r="N651" s="25">
        <v>50000000</v>
      </c>
      <c r="O651" s="25">
        <v>50000000</v>
      </c>
      <c r="P651" s="25">
        <v>50000000</v>
      </c>
      <c r="Q651" s="25">
        <v>50000000</v>
      </c>
      <c r="R651" s="25">
        <v>50000000</v>
      </c>
      <c r="S651" s="25">
        <v>0</v>
      </c>
      <c r="T651" s="25">
        <v>0</v>
      </c>
      <c r="U651" s="25">
        <v>0</v>
      </c>
      <c r="V651" s="25">
        <v>0</v>
      </c>
      <c r="W651" s="25">
        <v>0</v>
      </c>
      <c r="X651" s="25">
        <v>0</v>
      </c>
      <c r="Y651" s="25">
        <v>0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</row>
    <row r="652" spans="1:31" ht="25.5" x14ac:dyDescent="0.2">
      <c r="A652" s="38" t="s">
        <v>973</v>
      </c>
      <c r="B652" s="104" t="s">
        <v>971</v>
      </c>
      <c r="C652" s="25">
        <v>0</v>
      </c>
      <c r="D652" s="25">
        <v>50000000</v>
      </c>
      <c r="E652" s="25">
        <v>0</v>
      </c>
      <c r="F652" s="25">
        <v>0</v>
      </c>
      <c r="G652" s="25">
        <v>0</v>
      </c>
      <c r="H652" s="25">
        <v>50000000</v>
      </c>
      <c r="I652" s="25">
        <v>50000000</v>
      </c>
      <c r="J652" s="25">
        <v>50000000</v>
      </c>
      <c r="K652" s="25">
        <v>50000000</v>
      </c>
      <c r="L652" s="25">
        <v>50000000</v>
      </c>
      <c r="M652" s="25">
        <v>50000000</v>
      </c>
      <c r="N652" s="25">
        <v>50000000</v>
      </c>
      <c r="O652" s="25">
        <v>50000000</v>
      </c>
      <c r="P652" s="25">
        <v>50000000</v>
      </c>
      <c r="Q652" s="25">
        <v>50000000</v>
      </c>
      <c r="R652" s="25">
        <v>50000000</v>
      </c>
      <c r="S652" s="25">
        <v>0</v>
      </c>
      <c r="T652" s="25">
        <v>0</v>
      </c>
      <c r="U652" s="25">
        <v>0</v>
      </c>
      <c r="V652" s="25">
        <v>0</v>
      </c>
      <c r="W652" s="25">
        <v>0</v>
      </c>
      <c r="X652" s="25">
        <v>0</v>
      </c>
      <c r="Y652" s="25">
        <v>0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</row>
    <row r="653" spans="1:31" x14ac:dyDescent="0.2">
      <c r="A653" s="38" t="s">
        <v>974</v>
      </c>
      <c r="B653" s="104" t="s">
        <v>975</v>
      </c>
      <c r="C653" s="25">
        <v>6763000000</v>
      </c>
      <c r="D653" s="25">
        <v>4352837404</v>
      </c>
      <c r="E653" s="25">
        <v>55000000</v>
      </c>
      <c r="F653" s="25">
        <v>3303654475.8899999</v>
      </c>
      <c r="G653" s="25">
        <v>3206654475.8899999</v>
      </c>
      <c r="H653" s="25">
        <v>11157837404</v>
      </c>
      <c r="I653" s="25">
        <v>11157837404</v>
      </c>
      <c r="J653" s="25">
        <v>11157837404</v>
      </c>
      <c r="K653" s="25">
        <v>4987675723.9499998</v>
      </c>
      <c r="L653" s="25">
        <v>4987675723.9499998</v>
      </c>
      <c r="M653" s="25">
        <v>4987675723.9499998</v>
      </c>
      <c r="N653" s="25">
        <v>4987675723.9499998</v>
      </c>
      <c r="O653" s="25">
        <v>4914406607.1099997</v>
      </c>
      <c r="P653" s="25">
        <v>4914406607.1099997</v>
      </c>
      <c r="Q653" s="25">
        <v>3994492992</v>
      </c>
      <c r="R653" s="25">
        <v>3994492992</v>
      </c>
      <c r="S653" s="25">
        <v>0</v>
      </c>
      <c r="T653" s="25">
        <v>0</v>
      </c>
      <c r="U653" s="25">
        <v>0</v>
      </c>
      <c r="V653" s="25">
        <v>0</v>
      </c>
      <c r="W653" s="25">
        <v>6170161680.0500002</v>
      </c>
      <c r="X653" s="25">
        <v>55.298902974137697</v>
      </c>
      <c r="Y653" s="25">
        <v>6170161680.0500002</v>
      </c>
      <c r="Z653" s="25">
        <v>55.298902974137697</v>
      </c>
      <c r="AA653" s="25">
        <v>6243430796.8900003</v>
      </c>
      <c r="AB653" s="25">
        <v>55.955563527496594</v>
      </c>
      <c r="AC653" s="25">
        <v>0</v>
      </c>
      <c r="AD653" s="25">
        <v>73269116.840000004</v>
      </c>
      <c r="AE653" s="25">
        <v>919913615.11000001</v>
      </c>
    </row>
    <row r="654" spans="1:31" x14ac:dyDescent="0.2">
      <c r="A654" s="38" t="s">
        <v>976</v>
      </c>
      <c r="B654" s="104" t="s">
        <v>977</v>
      </c>
      <c r="C654" s="25">
        <v>2950873000</v>
      </c>
      <c r="D654" s="25">
        <v>3817506877</v>
      </c>
      <c r="E654" s="25">
        <v>45943605</v>
      </c>
      <c r="F654" s="25">
        <v>1853605810</v>
      </c>
      <c r="G654" s="25">
        <v>1756605810</v>
      </c>
      <c r="H654" s="25">
        <v>6819436272</v>
      </c>
      <c r="I654" s="25">
        <v>6819436272</v>
      </c>
      <c r="J654" s="25">
        <v>6819436272</v>
      </c>
      <c r="K654" s="25">
        <v>2526767616.8400002</v>
      </c>
      <c r="L654" s="25">
        <v>2526767616.8400002</v>
      </c>
      <c r="M654" s="25">
        <v>2526767616.8400002</v>
      </c>
      <c r="N654" s="25">
        <v>2526767616.8400002</v>
      </c>
      <c r="O654" s="25">
        <v>2486692879</v>
      </c>
      <c r="P654" s="25">
        <v>2486692879</v>
      </c>
      <c r="Q654" s="25">
        <v>1702042667</v>
      </c>
      <c r="R654" s="25">
        <v>1702042667</v>
      </c>
      <c r="S654" s="25">
        <v>0</v>
      </c>
      <c r="T654" s="25">
        <v>0</v>
      </c>
      <c r="U654" s="25">
        <v>0</v>
      </c>
      <c r="V654" s="25">
        <v>0</v>
      </c>
      <c r="W654" s="25">
        <v>4292668655.1599998</v>
      </c>
      <c r="X654" s="25">
        <v>62.947558770881294</v>
      </c>
      <c r="Y654" s="25">
        <v>4292668655.1599998</v>
      </c>
      <c r="Z654" s="25">
        <v>62.947558770881294</v>
      </c>
      <c r="AA654" s="25">
        <v>4332743393</v>
      </c>
      <c r="AB654" s="25">
        <v>63.535213471967801</v>
      </c>
      <c r="AC654" s="25">
        <v>0</v>
      </c>
      <c r="AD654" s="25">
        <v>40074737.840000004</v>
      </c>
      <c r="AE654" s="25">
        <v>784650212</v>
      </c>
    </row>
    <row r="655" spans="1:31" x14ac:dyDescent="0.2">
      <c r="A655" s="38" t="s">
        <v>978</v>
      </c>
      <c r="B655" s="104" t="s">
        <v>488</v>
      </c>
      <c r="C655" s="25">
        <v>2950873000</v>
      </c>
      <c r="D655" s="25">
        <v>3817506877</v>
      </c>
      <c r="E655" s="25">
        <v>45943605</v>
      </c>
      <c r="F655" s="25">
        <v>1853605810</v>
      </c>
      <c r="G655" s="25">
        <v>1756605810</v>
      </c>
      <c r="H655" s="25">
        <v>6819436272</v>
      </c>
      <c r="I655" s="25">
        <v>6819436272</v>
      </c>
      <c r="J655" s="25">
        <v>6819436272</v>
      </c>
      <c r="K655" s="25">
        <v>2526767616.8400002</v>
      </c>
      <c r="L655" s="25">
        <v>2526767616.8400002</v>
      </c>
      <c r="M655" s="25">
        <v>2526767616.8400002</v>
      </c>
      <c r="N655" s="25">
        <v>2526767616.8400002</v>
      </c>
      <c r="O655" s="25">
        <v>2486692879</v>
      </c>
      <c r="P655" s="25">
        <v>2486692879</v>
      </c>
      <c r="Q655" s="25">
        <v>1702042667</v>
      </c>
      <c r="R655" s="25">
        <v>1702042667</v>
      </c>
      <c r="S655" s="25">
        <v>0</v>
      </c>
      <c r="T655" s="25">
        <v>0</v>
      </c>
      <c r="U655" s="25">
        <v>0</v>
      </c>
      <c r="V655" s="25">
        <v>0</v>
      </c>
      <c r="W655" s="25">
        <v>4292668655.1599998</v>
      </c>
      <c r="X655" s="25">
        <v>62.947558770881294</v>
      </c>
      <c r="Y655" s="25">
        <v>4292668655.1599998</v>
      </c>
      <c r="Z655" s="25">
        <v>62.947558770881294</v>
      </c>
      <c r="AA655" s="25">
        <v>4332743393</v>
      </c>
      <c r="AB655" s="25">
        <v>63.535213471967801</v>
      </c>
      <c r="AC655" s="25">
        <v>0</v>
      </c>
      <c r="AD655" s="25">
        <v>40074737.840000004</v>
      </c>
      <c r="AE655" s="25">
        <v>784650212</v>
      </c>
    </row>
    <row r="656" spans="1:31" x14ac:dyDescent="0.2">
      <c r="A656" s="38" t="s">
        <v>979</v>
      </c>
      <c r="B656" s="104" t="s">
        <v>490</v>
      </c>
      <c r="C656" s="25">
        <v>382697000</v>
      </c>
      <c r="D656" s="25">
        <v>0</v>
      </c>
      <c r="E656" s="25">
        <v>0</v>
      </c>
      <c r="F656" s="25">
        <v>0</v>
      </c>
      <c r="G656" s="25">
        <v>192217000</v>
      </c>
      <c r="H656" s="25">
        <v>190480000</v>
      </c>
      <c r="I656" s="25">
        <v>190480000</v>
      </c>
      <c r="J656" s="25">
        <v>190480000</v>
      </c>
      <c r="K656" s="25">
        <v>186580000</v>
      </c>
      <c r="L656" s="25">
        <v>186580000</v>
      </c>
      <c r="M656" s="25">
        <v>186580000</v>
      </c>
      <c r="N656" s="25">
        <v>186580000</v>
      </c>
      <c r="O656" s="25">
        <v>186580000</v>
      </c>
      <c r="P656" s="25">
        <v>186580000</v>
      </c>
      <c r="Q656" s="25">
        <v>186579999</v>
      </c>
      <c r="R656" s="25">
        <v>186579999</v>
      </c>
      <c r="S656" s="25">
        <v>0</v>
      </c>
      <c r="T656" s="25">
        <v>0</v>
      </c>
      <c r="U656" s="25">
        <v>0</v>
      </c>
      <c r="V656" s="25">
        <v>0</v>
      </c>
      <c r="W656" s="25">
        <v>3900000</v>
      </c>
      <c r="X656" s="25">
        <v>2.0474590508189801</v>
      </c>
      <c r="Y656" s="25">
        <v>3900000</v>
      </c>
      <c r="Z656" s="25">
        <v>2.0474590508189801</v>
      </c>
      <c r="AA656" s="25">
        <v>3900000</v>
      </c>
      <c r="AB656" s="25">
        <v>2.0474590508189801</v>
      </c>
      <c r="AC656" s="25">
        <v>0</v>
      </c>
      <c r="AD656" s="25">
        <v>0</v>
      </c>
      <c r="AE656" s="25">
        <v>1</v>
      </c>
    </row>
    <row r="657" spans="1:31" x14ac:dyDescent="0.2">
      <c r="A657" s="38" t="s">
        <v>980</v>
      </c>
      <c r="B657" s="104" t="s">
        <v>523</v>
      </c>
      <c r="C657" s="25">
        <v>382697000</v>
      </c>
      <c r="D657" s="25">
        <v>0</v>
      </c>
      <c r="E657" s="25">
        <v>0</v>
      </c>
      <c r="F657" s="25">
        <v>0</v>
      </c>
      <c r="G657" s="25">
        <v>192217000</v>
      </c>
      <c r="H657" s="25">
        <v>190480000</v>
      </c>
      <c r="I657" s="25">
        <v>190480000</v>
      </c>
      <c r="J657" s="25">
        <v>190480000</v>
      </c>
      <c r="K657" s="25">
        <v>186580000</v>
      </c>
      <c r="L657" s="25">
        <v>186580000</v>
      </c>
      <c r="M657" s="25">
        <v>186580000</v>
      </c>
      <c r="N657" s="25">
        <v>186580000</v>
      </c>
      <c r="O657" s="25">
        <v>186580000</v>
      </c>
      <c r="P657" s="25">
        <v>186580000</v>
      </c>
      <c r="Q657" s="25">
        <v>186579999</v>
      </c>
      <c r="R657" s="25">
        <v>186579999</v>
      </c>
      <c r="S657" s="25">
        <v>0</v>
      </c>
      <c r="T657" s="25">
        <v>0</v>
      </c>
      <c r="U657" s="25">
        <v>0</v>
      </c>
      <c r="V657" s="25">
        <v>0</v>
      </c>
      <c r="W657" s="25">
        <v>3900000</v>
      </c>
      <c r="X657" s="25">
        <v>2.0474590508189801</v>
      </c>
      <c r="Y657" s="25">
        <v>3900000</v>
      </c>
      <c r="Z657" s="25">
        <v>2.0474590508189801</v>
      </c>
      <c r="AA657" s="25">
        <v>3900000</v>
      </c>
      <c r="AB657" s="25">
        <v>2.0474590508189801</v>
      </c>
      <c r="AC657" s="25">
        <v>0</v>
      </c>
      <c r="AD657" s="25">
        <v>0</v>
      </c>
      <c r="AE657" s="25">
        <v>1</v>
      </c>
    </row>
    <row r="658" spans="1:31" x14ac:dyDescent="0.2">
      <c r="A658" s="38" t="s">
        <v>981</v>
      </c>
      <c r="B658" s="104" t="s">
        <v>982</v>
      </c>
      <c r="C658" s="25">
        <v>382697000</v>
      </c>
      <c r="D658" s="25">
        <v>0</v>
      </c>
      <c r="E658" s="25">
        <v>0</v>
      </c>
      <c r="F658" s="25">
        <v>0</v>
      </c>
      <c r="G658" s="25">
        <v>192217000</v>
      </c>
      <c r="H658" s="25">
        <v>190480000</v>
      </c>
      <c r="I658" s="25">
        <v>190480000</v>
      </c>
      <c r="J658" s="25">
        <v>190480000</v>
      </c>
      <c r="K658" s="25">
        <v>186580000</v>
      </c>
      <c r="L658" s="25">
        <v>186580000</v>
      </c>
      <c r="M658" s="25">
        <v>186580000</v>
      </c>
      <c r="N658" s="25">
        <v>186580000</v>
      </c>
      <c r="O658" s="25">
        <v>186580000</v>
      </c>
      <c r="P658" s="25">
        <v>186580000</v>
      </c>
      <c r="Q658" s="25">
        <v>186579999</v>
      </c>
      <c r="R658" s="25">
        <v>186579999</v>
      </c>
      <c r="S658" s="25">
        <v>0</v>
      </c>
      <c r="T658" s="25">
        <v>0</v>
      </c>
      <c r="U658" s="25">
        <v>0</v>
      </c>
      <c r="V658" s="25">
        <v>0</v>
      </c>
      <c r="W658" s="25">
        <v>3900000</v>
      </c>
      <c r="X658" s="25">
        <v>2.0474590508189801</v>
      </c>
      <c r="Y658" s="25">
        <v>3900000</v>
      </c>
      <c r="Z658" s="25">
        <v>2.0474590508189801</v>
      </c>
      <c r="AA658" s="25">
        <v>3900000</v>
      </c>
      <c r="AB658" s="25">
        <v>2.0474590508189801</v>
      </c>
      <c r="AC658" s="25">
        <v>0</v>
      </c>
      <c r="AD658" s="25">
        <v>0</v>
      </c>
      <c r="AE658" s="25">
        <v>1</v>
      </c>
    </row>
    <row r="659" spans="1:31" x14ac:dyDescent="0.2">
      <c r="A659" s="38" t="s">
        <v>983</v>
      </c>
      <c r="B659" s="104" t="s">
        <v>984</v>
      </c>
      <c r="C659" s="25">
        <v>382697000</v>
      </c>
      <c r="D659" s="25">
        <v>0</v>
      </c>
      <c r="E659" s="25">
        <v>0</v>
      </c>
      <c r="F659" s="25">
        <v>0</v>
      </c>
      <c r="G659" s="25">
        <v>192217000</v>
      </c>
      <c r="H659" s="25">
        <v>190480000</v>
      </c>
      <c r="I659" s="25">
        <v>190480000</v>
      </c>
      <c r="J659" s="25">
        <v>190480000</v>
      </c>
      <c r="K659" s="25">
        <v>186580000</v>
      </c>
      <c r="L659" s="25">
        <v>186580000</v>
      </c>
      <c r="M659" s="25">
        <v>186580000</v>
      </c>
      <c r="N659" s="25">
        <v>186580000</v>
      </c>
      <c r="O659" s="25">
        <v>186580000</v>
      </c>
      <c r="P659" s="25">
        <v>186580000</v>
      </c>
      <c r="Q659" s="25">
        <v>186579999</v>
      </c>
      <c r="R659" s="25">
        <v>186579999</v>
      </c>
      <c r="S659" s="25">
        <v>0</v>
      </c>
      <c r="T659" s="25">
        <v>0</v>
      </c>
      <c r="U659" s="25">
        <v>0</v>
      </c>
      <c r="V659" s="25">
        <v>0</v>
      </c>
      <c r="W659" s="25">
        <v>3900000</v>
      </c>
      <c r="X659" s="25">
        <v>2.0474590508189801</v>
      </c>
      <c r="Y659" s="25">
        <v>3900000</v>
      </c>
      <c r="Z659" s="25">
        <v>2.0474590508189801</v>
      </c>
      <c r="AA659" s="25">
        <v>3900000</v>
      </c>
      <c r="AB659" s="25">
        <v>2.0474590508189801</v>
      </c>
      <c r="AC659" s="25">
        <v>0</v>
      </c>
      <c r="AD659" s="25">
        <v>0</v>
      </c>
      <c r="AE659" s="25">
        <v>1</v>
      </c>
    </row>
    <row r="660" spans="1:31" x14ac:dyDescent="0.2">
      <c r="A660" s="38" t="s">
        <v>985</v>
      </c>
      <c r="B660" s="104" t="s">
        <v>986</v>
      </c>
      <c r="C660" s="25">
        <v>382697000</v>
      </c>
      <c r="D660" s="25">
        <v>0</v>
      </c>
      <c r="E660" s="25">
        <v>0</v>
      </c>
      <c r="F660" s="25">
        <v>0</v>
      </c>
      <c r="G660" s="25">
        <v>192217000</v>
      </c>
      <c r="H660" s="25">
        <v>190480000</v>
      </c>
      <c r="I660" s="25">
        <v>190480000</v>
      </c>
      <c r="J660" s="25">
        <v>190480000</v>
      </c>
      <c r="K660" s="25">
        <v>186580000</v>
      </c>
      <c r="L660" s="25">
        <v>186580000</v>
      </c>
      <c r="M660" s="25">
        <v>186580000</v>
      </c>
      <c r="N660" s="25">
        <v>186580000</v>
      </c>
      <c r="O660" s="25">
        <v>186580000</v>
      </c>
      <c r="P660" s="25">
        <v>186580000</v>
      </c>
      <c r="Q660" s="25">
        <v>186579999</v>
      </c>
      <c r="R660" s="25">
        <v>186579999</v>
      </c>
      <c r="S660" s="25">
        <v>0</v>
      </c>
      <c r="T660" s="25">
        <v>0</v>
      </c>
      <c r="U660" s="25">
        <v>0</v>
      </c>
      <c r="V660" s="25">
        <v>0</v>
      </c>
      <c r="W660" s="25">
        <v>3900000</v>
      </c>
      <c r="X660" s="25">
        <v>2.0474590508189801</v>
      </c>
      <c r="Y660" s="25">
        <v>3900000</v>
      </c>
      <c r="Z660" s="25">
        <v>2.0474590508189801</v>
      </c>
      <c r="AA660" s="25">
        <v>3900000</v>
      </c>
      <c r="AB660" s="25">
        <v>2.0474590508189801</v>
      </c>
      <c r="AC660" s="25">
        <v>0</v>
      </c>
      <c r="AD660" s="25">
        <v>0</v>
      </c>
      <c r="AE660" s="25">
        <v>1</v>
      </c>
    </row>
    <row r="661" spans="1:31" x14ac:dyDescent="0.2">
      <c r="A661" s="38" t="s">
        <v>987</v>
      </c>
      <c r="B661" s="104" t="s">
        <v>500</v>
      </c>
      <c r="C661" s="25">
        <v>230574240</v>
      </c>
      <c r="D661" s="25">
        <v>0</v>
      </c>
      <c r="E661" s="25">
        <v>0</v>
      </c>
      <c r="F661" s="25">
        <v>0</v>
      </c>
      <c r="G661" s="25">
        <v>129534240</v>
      </c>
      <c r="H661" s="25">
        <v>101040000</v>
      </c>
      <c r="I661" s="25">
        <v>101040000</v>
      </c>
      <c r="J661" s="25">
        <v>101040000</v>
      </c>
      <c r="K661" s="25">
        <v>101040000</v>
      </c>
      <c r="L661" s="25">
        <v>101040000</v>
      </c>
      <c r="M661" s="25">
        <v>101040000</v>
      </c>
      <c r="N661" s="25">
        <v>101040000</v>
      </c>
      <c r="O661" s="25">
        <v>101040000</v>
      </c>
      <c r="P661" s="25">
        <v>101040000</v>
      </c>
      <c r="Q661" s="25">
        <v>101039999</v>
      </c>
      <c r="R661" s="25">
        <v>101039999</v>
      </c>
      <c r="S661" s="25">
        <v>0</v>
      </c>
      <c r="T661" s="25">
        <v>0</v>
      </c>
      <c r="U661" s="25">
        <v>0</v>
      </c>
      <c r="V661" s="25">
        <v>0</v>
      </c>
      <c r="W661" s="25">
        <v>0</v>
      </c>
      <c r="X661" s="25">
        <v>0</v>
      </c>
      <c r="Y661" s="25">
        <v>0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1</v>
      </c>
    </row>
    <row r="662" spans="1:31" x14ac:dyDescent="0.2">
      <c r="A662" s="38" t="s">
        <v>988</v>
      </c>
      <c r="B662" s="104" t="s">
        <v>989</v>
      </c>
      <c r="C662" s="25">
        <v>230574240</v>
      </c>
      <c r="D662" s="25">
        <v>0</v>
      </c>
      <c r="E662" s="25">
        <v>0</v>
      </c>
      <c r="F662" s="25">
        <v>0</v>
      </c>
      <c r="G662" s="25">
        <v>129534240</v>
      </c>
      <c r="H662" s="25">
        <v>101040000</v>
      </c>
      <c r="I662" s="25">
        <v>101040000</v>
      </c>
      <c r="J662" s="25">
        <v>101040000</v>
      </c>
      <c r="K662" s="25">
        <v>101040000</v>
      </c>
      <c r="L662" s="25">
        <v>101040000</v>
      </c>
      <c r="M662" s="25">
        <v>101040000</v>
      </c>
      <c r="N662" s="25">
        <v>101040000</v>
      </c>
      <c r="O662" s="25">
        <v>101040000</v>
      </c>
      <c r="P662" s="25">
        <v>101040000</v>
      </c>
      <c r="Q662" s="25">
        <v>101039999</v>
      </c>
      <c r="R662" s="25">
        <v>101039999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25">
        <v>0</v>
      </c>
      <c r="AA662" s="25">
        <v>0</v>
      </c>
      <c r="AB662" s="25">
        <v>0</v>
      </c>
      <c r="AC662" s="25">
        <v>0</v>
      </c>
      <c r="AD662" s="25">
        <v>0</v>
      </c>
      <c r="AE662" s="25">
        <v>1</v>
      </c>
    </row>
    <row r="663" spans="1:31" x14ac:dyDescent="0.2">
      <c r="A663" s="38" t="s">
        <v>990</v>
      </c>
      <c r="B663" s="104" t="s">
        <v>517</v>
      </c>
      <c r="C663" s="25">
        <v>152122760</v>
      </c>
      <c r="D663" s="25">
        <v>0</v>
      </c>
      <c r="E663" s="25">
        <v>0</v>
      </c>
      <c r="F663" s="25">
        <v>0</v>
      </c>
      <c r="G663" s="25">
        <v>62682760</v>
      </c>
      <c r="H663" s="25">
        <v>89440000</v>
      </c>
      <c r="I663" s="25">
        <v>89440000</v>
      </c>
      <c r="J663" s="25">
        <v>89440000</v>
      </c>
      <c r="K663" s="25">
        <v>85540000</v>
      </c>
      <c r="L663" s="25">
        <v>85540000</v>
      </c>
      <c r="M663" s="25">
        <v>85540000</v>
      </c>
      <c r="N663" s="25">
        <v>85540000</v>
      </c>
      <c r="O663" s="25">
        <v>85540000</v>
      </c>
      <c r="P663" s="25">
        <v>85540000</v>
      </c>
      <c r="Q663" s="25">
        <v>85540000</v>
      </c>
      <c r="R663" s="25">
        <v>85540000</v>
      </c>
      <c r="S663" s="25">
        <v>0</v>
      </c>
      <c r="T663" s="25">
        <v>0</v>
      </c>
      <c r="U663" s="25">
        <v>0</v>
      </c>
      <c r="V663" s="25">
        <v>0</v>
      </c>
      <c r="W663" s="25">
        <v>3900000</v>
      </c>
      <c r="X663" s="25">
        <v>4.3604651162790695</v>
      </c>
      <c r="Y663" s="25">
        <v>3900000</v>
      </c>
      <c r="Z663" s="25">
        <v>4.3604651162790695</v>
      </c>
      <c r="AA663" s="25">
        <v>3900000</v>
      </c>
      <c r="AB663" s="25">
        <v>4.3604651162790695</v>
      </c>
      <c r="AC663" s="25">
        <v>0</v>
      </c>
      <c r="AD663" s="25">
        <v>0</v>
      </c>
      <c r="AE663" s="25">
        <v>0</v>
      </c>
    </row>
    <row r="664" spans="1:31" x14ac:dyDescent="0.2">
      <c r="A664" s="38" t="s">
        <v>991</v>
      </c>
      <c r="B664" s="104" t="s">
        <v>989</v>
      </c>
      <c r="C664" s="25">
        <v>152122760</v>
      </c>
      <c r="D664" s="25">
        <v>0</v>
      </c>
      <c r="E664" s="25">
        <v>0</v>
      </c>
      <c r="F664" s="25">
        <v>0</v>
      </c>
      <c r="G664" s="25">
        <v>62682760</v>
      </c>
      <c r="H664" s="25">
        <v>89440000</v>
      </c>
      <c r="I664" s="25">
        <v>89440000</v>
      </c>
      <c r="J664" s="25">
        <v>89440000</v>
      </c>
      <c r="K664" s="25">
        <v>85540000</v>
      </c>
      <c r="L664" s="25">
        <v>85540000</v>
      </c>
      <c r="M664" s="25">
        <v>85540000</v>
      </c>
      <c r="N664" s="25">
        <v>85540000</v>
      </c>
      <c r="O664" s="25">
        <v>85540000</v>
      </c>
      <c r="P664" s="25">
        <v>85540000</v>
      </c>
      <c r="Q664" s="25">
        <v>85540000</v>
      </c>
      <c r="R664" s="25">
        <v>85540000</v>
      </c>
      <c r="S664" s="25">
        <v>0</v>
      </c>
      <c r="T664" s="25">
        <v>0</v>
      </c>
      <c r="U664" s="25">
        <v>0</v>
      </c>
      <c r="V664" s="25">
        <v>0</v>
      </c>
      <c r="W664" s="25">
        <v>3900000</v>
      </c>
      <c r="X664" s="25">
        <v>4.3604651162790695</v>
      </c>
      <c r="Y664" s="25">
        <v>3900000</v>
      </c>
      <c r="Z664" s="25">
        <v>4.3604651162790695</v>
      </c>
      <c r="AA664" s="25">
        <v>3900000</v>
      </c>
      <c r="AB664" s="25">
        <v>4.3604651162790695</v>
      </c>
      <c r="AC664" s="25">
        <v>0</v>
      </c>
      <c r="AD664" s="25">
        <v>0</v>
      </c>
      <c r="AE664" s="25">
        <v>0</v>
      </c>
    </row>
    <row r="665" spans="1:31" x14ac:dyDescent="0.2">
      <c r="A665" s="38" t="s">
        <v>992</v>
      </c>
      <c r="B665" s="104" t="s">
        <v>683</v>
      </c>
      <c r="C665" s="25">
        <v>2502855000</v>
      </c>
      <c r="D665" s="25">
        <v>0</v>
      </c>
      <c r="E665" s="25">
        <v>0</v>
      </c>
      <c r="F665" s="25">
        <v>0</v>
      </c>
      <c r="G665" s="25">
        <v>1475046811</v>
      </c>
      <c r="H665" s="25">
        <v>1027808189</v>
      </c>
      <c r="I665" s="25">
        <v>1027808189</v>
      </c>
      <c r="J665" s="25">
        <v>1027808189</v>
      </c>
      <c r="K665" s="25">
        <v>1019440764</v>
      </c>
      <c r="L665" s="25">
        <v>1019440764</v>
      </c>
      <c r="M665" s="25">
        <v>1019440764</v>
      </c>
      <c r="N665" s="25">
        <v>1019440764</v>
      </c>
      <c r="O665" s="25">
        <v>1019440764</v>
      </c>
      <c r="P665" s="25">
        <v>1019440764</v>
      </c>
      <c r="Q665" s="25">
        <v>991766003</v>
      </c>
      <c r="R665" s="25">
        <v>991766003</v>
      </c>
      <c r="S665" s="25">
        <v>0</v>
      </c>
      <c r="T665" s="25">
        <v>0</v>
      </c>
      <c r="U665" s="25">
        <v>0</v>
      </c>
      <c r="V665" s="25">
        <v>0</v>
      </c>
      <c r="W665" s="25">
        <v>8367425</v>
      </c>
      <c r="X665" s="25">
        <v>0.81410374907997496</v>
      </c>
      <c r="Y665" s="25">
        <v>8367425</v>
      </c>
      <c r="Z665" s="25">
        <v>0.81410374907997496</v>
      </c>
      <c r="AA665" s="25">
        <v>8367425</v>
      </c>
      <c r="AB665" s="25">
        <v>0.81410374907997496</v>
      </c>
      <c r="AC665" s="25">
        <v>0</v>
      </c>
      <c r="AD665" s="25">
        <v>0</v>
      </c>
      <c r="AE665" s="25">
        <v>27674761</v>
      </c>
    </row>
    <row r="666" spans="1:31" x14ac:dyDescent="0.2">
      <c r="A666" s="38" t="s">
        <v>993</v>
      </c>
      <c r="B666" s="104" t="s">
        <v>742</v>
      </c>
      <c r="C666" s="25">
        <v>218425000</v>
      </c>
      <c r="D666" s="25">
        <v>0</v>
      </c>
      <c r="E666" s="25">
        <v>0</v>
      </c>
      <c r="F666" s="25">
        <v>0</v>
      </c>
      <c r="G666" s="25">
        <v>18675000</v>
      </c>
      <c r="H666" s="25">
        <v>199750000</v>
      </c>
      <c r="I666" s="25">
        <v>199750000</v>
      </c>
      <c r="J666" s="25">
        <v>199750000</v>
      </c>
      <c r="K666" s="25">
        <v>196750000</v>
      </c>
      <c r="L666" s="25">
        <v>196750000</v>
      </c>
      <c r="M666" s="25">
        <v>196750000</v>
      </c>
      <c r="N666" s="25">
        <v>196750000</v>
      </c>
      <c r="O666" s="25">
        <v>196750000</v>
      </c>
      <c r="P666" s="25">
        <v>196750000</v>
      </c>
      <c r="Q666" s="25">
        <v>192703751</v>
      </c>
      <c r="R666" s="25">
        <v>192703751</v>
      </c>
      <c r="S666" s="25">
        <v>0</v>
      </c>
      <c r="T666" s="25">
        <v>0</v>
      </c>
      <c r="U666" s="25">
        <v>0</v>
      </c>
      <c r="V666" s="25">
        <v>0</v>
      </c>
      <c r="W666" s="25">
        <v>3000000</v>
      </c>
      <c r="X666" s="25">
        <v>1.5018773466833499</v>
      </c>
      <c r="Y666" s="25">
        <v>3000000</v>
      </c>
      <c r="Z666" s="25">
        <v>1.5018773466833499</v>
      </c>
      <c r="AA666" s="25">
        <v>3000000</v>
      </c>
      <c r="AB666" s="25">
        <v>1.5018773466833499</v>
      </c>
      <c r="AC666" s="25">
        <v>0</v>
      </c>
      <c r="AD666" s="25">
        <v>0</v>
      </c>
      <c r="AE666" s="25">
        <v>4046249</v>
      </c>
    </row>
    <row r="667" spans="1:31" x14ac:dyDescent="0.2">
      <c r="A667" s="38" t="s">
        <v>994</v>
      </c>
      <c r="B667" s="104" t="s">
        <v>744</v>
      </c>
      <c r="C667" s="25">
        <v>218425000</v>
      </c>
      <c r="D667" s="25">
        <v>0</v>
      </c>
      <c r="E667" s="25">
        <v>0</v>
      </c>
      <c r="F667" s="25">
        <v>0</v>
      </c>
      <c r="G667" s="25">
        <v>18675000</v>
      </c>
      <c r="H667" s="25">
        <v>199750000</v>
      </c>
      <c r="I667" s="25">
        <v>199750000</v>
      </c>
      <c r="J667" s="25">
        <v>199750000</v>
      </c>
      <c r="K667" s="25">
        <v>196750000</v>
      </c>
      <c r="L667" s="25">
        <v>196750000</v>
      </c>
      <c r="M667" s="25">
        <v>196750000</v>
      </c>
      <c r="N667" s="25">
        <v>196750000</v>
      </c>
      <c r="O667" s="25">
        <v>196750000</v>
      </c>
      <c r="P667" s="25">
        <v>196750000</v>
      </c>
      <c r="Q667" s="25">
        <v>192703751</v>
      </c>
      <c r="R667" s="25">
        <v>192703751</v>
      </c>
      <c r="S667" s="25">
        <v>0</v>
      </c>
      <c r="T667" s="25">
        <v>0</v>
      </c>
      <c r="U667" s="25">
        <v>0</v>
      </c>
      <c r="V667" s="25">
        <v>0</v>
      </c>
      <c r="W667" s="25">
        <v>3000000</v>
      </c>
      <c r="X667" s="25">
        <v>1.5018773466833499</v>
      </c>
      <c r="Y667" s="25">
        <v>3000000</v>
      </c>
      <c r="Z667" s="25">
        <v>1.5018773466833499</v>
      </c>
      <c r="AA667" s="25">
        <v>3000000</v>
      </c>
      <c r="AB667" s="25">
        <v>1.5018773466833499</v>
      </c>
      <c r="AC667" s="25">
        <v>0</v>
      </c>
      <c r="AD667" s="25">
        <v>0</v>
      </c>
      <c r="AE667" s="25">
        <v>4046249</v>
      </c>
    </row>
    <row r="668" spans="1:31" x14ac:dyDescent="0.2">
      <c r="A668" s="38" t="s">
        <v>995</v>
      </c>
      <c r="B668" s="104" t="s">
        <v>746</v>
      </c>
      <c r="C668" s="25">
        <v>218425000</v>
      </c>
      <c r="D668" s="25">
        <v>0</v>
      </c>
      <c r="E668" s="25">
        <v>0</v>
      </c>
      <c r="F668" s="25">
        <v>0</v>
      </c>
      <c r="G668" s="25">
        <v>18675000</v>
      </c>
      <c r="H668" s="25">
        <v>199750000</v>
      </c>
      <c r="I668" s="25">
        <v>199750000</v>
      </c>
      <c r="J668" s="25">
        <v>199750000</v>
      </c>
      <c r="K668" s="25">
        <v>196750000</v>
      </c>
      <c r="L668" s="25">
        <v>196750000</v>
      </c>
      <c r="M668" s="25">
        <v>196750000</v>
      </c>
      <c r="N668" s="25">
        <v>196750000</v>
      </c>
      <c r="O668" s="25">
        <v>196750000</v>
      </c>
      <c r="P668" s="25">
        <v>196750000</v>
      </c>
      <c r="Q668" s="25">
        <v>192703751</v>
      </c>
      <c r="R668" s="25">
        <v>192703751</v>
      </c>
      <c r="S668" s="25">
        <v>0</v>
      </c>
      <c r="T668" s="25">
        <v>0</v>
      </c>
      <c r="U668" s="25">
        <v>0</v>
      </c>
      <c r="V668" s="25">
        <v>0</v>
      </c>
      <c r="W668" s="25">
        <v>3000000</v>
      </c>
      <c r="X668" s="25">
        <v>1.5018773466833499</v>
      </c>
      <c r="Y668" s="25">
        <v>3000000</v>
      </c>
      <c r="Z668" s="25">
        <v>1.5018773466833499</v>
      </c>
      <c r="AA668" s="25">
        <v>3000000</v>
      </c>
      <c r="AB668" s="25">
        <v>1.5018773466833499</v>
      </c>
      <c r="AC668" s="25">
        <v>0</v>
      </c>
      <c r="AD668" s="25">
        <v>0</v>
      </c>
      <c r="AE668" s="25">
        <v>4046249</v>
      </c>
    </row>
    <row r="669" spans="1:31" x14ac:dyDescent="0.2">
      <c r="A669" s="38" t="s">
        <v>996</v>
      </c>
      <c r="B669" s="104" t="s">
        <v>997</v>
      </c>
      <c r="C669" s="25">
        <v>216187000</v>
      </c>
      <c r="D669" s="25">
        <v>0</v>
      </c>
      <c r="E669" s="25">
        <v>0</v>
      </c>
      <c r="F669" s="25">
        <v>0</v>
      </c>
      <c r="G669" s="25">
        <v>16437000</v>
      </c>
      <c r="H669" s="25">
        <v>199750000</v>
      </c>
      <c r="I669" s="25">
        <v>199750000</v>
      </c>
      <c r="J669" s="25">
        <v>199750000</v>
      </c>
      <c r="K669" s="25">
        <v>196750000</v>
      </c>
      <c r="L669" s="25">
        <v>196750000</v>
      </c>
      <c r="M669" s="25">
        <v>196750000</v>
      </c>
      <c r="N669" s="25">
        <v>196750000</v>
      </c>
      <c r="O669" s="25">
        <v>196750000</v>
      </c>
      <c r="P669" s="25">
        <v>196750000</v>
      </c>
      <c r="Q669" s="25">
        <v>192703751</v>
      </c>
      <c r="R669" s="25">
        <v>192703751</v>
      </c>
      <c r="S669" s="25">
        <v>0</v>
      </c>
      <c r="T669" s="25">
        <v>0</v>
      </c>
      <c r="U669" s="25">
        <v>0</v>
      </c>
      <c r="V669" s="25">
        <v>0</v>
      </c>
      <c r="W669" s="25">
        <v>3000000</v>
      </c>
      <c r="X669" s="25">
        <v>1.5018773466833499</v>
      </c>
      <c r="Y669" s="25">
        <v>3000000</v>
      </c>
      <c r="Z669" s="25">
        <v>1.5018773466833499</v>
      </c>
      <c r="AA669" s="25">
        <v>3000000</v>
      </c>
      <c r="AB669" s="25">
        <v>1.5018773466833499</v>
      </c>
      <c r="AC669" s="25">
        <v>0</v>
      </c>
      <c r="AD669" s="25">
        <v>0</v>
      </c>
      <c r="AE669" s="25">
        <v>4046249</v>
      </c>
    </row>
    <row r="670" spans="1:31" x14ac:dyDescent="0.2">
      <c r="A670" s="38" t="s">
        <v>998</v>
      </c>
      <c r="B670" s="104" t="s">
        <v>500</v>
      </c>
      <c r="C670" s="25">
        <v>130252270</v>
      </c>
      <c r="D670" s="25">
        <v>0</v>
      </c>
      <c r="E670" s="25">
        <v>0</v>
      </c>
      <c r="F670" s="25">
        <v>0</v>
      </c>
      <c r="G670" s="25">
        <v>11864804</v>
      </c>
      <c r="H670" s="25">
        <v>118387466</v>
      </c>
      <c r="I670" s="25">
        <v>118387466</v>
      </c>
      <c r="J670" s="25">
        <v>118387466</v>
      </c>
      <c r="K670" s="25">
        <v>115387466</v>
      </c>
      <c r="L670" s="25">
        <v>115387466</v>
      </c>
      <c r="M670" s="25">
        <v>115387466</v>
      </c>
      <c r="N670" s="25">
        <v>115387466</v>
      </c>
      <c r="O670" s="25">
        <v>115387466</v>
      </c>
      <c r="P670" s="25">
        <v>115387466</v>
      </c>
      <c r="Q670" s="25">
        <v>115341217</v>
      </c>
      <c r="R670" s="25">
        <v>115341217</v>
      </c>
      <c r="S670" s="25">
        <v>0</v>
      </c>
      <c r="T670" s="25">
        <v>0</v>
      </c>
      <c r="U670" s="25">
        <v>0</v>
      </c>
      <c r="V670" s="25">
        <v>0</v>
      </c>
      <c r="W670" s="25">
        <v>3000000</v>
      </c>
      <c r="X670" s="25">
        <v>2.5340520422998201</v>
      </c>
      <c r="Y670" s="25">
        <v>3000000</v>
      </c>
      <c r="Z670" s="25">
        <v>2.5340520422998201</v>
      </c>
      <c r="AA670" s="25">
        <v>3000000</v>
      </c>
      <c r="AB670" s="25">
        <v>2.5340520422998201</v>
      </c>
      <c r="AC670" s="25">
        <v>0</v>
      </c>
      <c r="AD670" s="25">
        <v>0</v>
      </c>
      <c r="AE670" s="25">
        <v>46249</v>
      </c>
    </row>
    <row r="671" spans="1:31" x14ac:dyDescent="0.2">
      <c r="A671" s="38" t="s">
        <v>999</v>
      </c>
      <c r="B671" s="104" t="s">
        <v>1000</v>
      </c>
      <c r="C671" s="25">
        <v>29665804</v>
      </c>
      <c r="D671" s="25">
        <v>0</v>
      </c>
      <c r="E671" s="25">
        <v>0</v>
      </c>
      <c r="F671" s="25">
        <v>0</v>
      </c>
      <c r="G671" s="25">
        <v>4665804</v>
      </c>
      <c r="H671" s="25">
        <v>25000000</v>
      </c>
      <c r="I671" s="25">
        <v>25000000</v>
      </c>
      <c r="J671" s="25">
        <v>25000000</v>
      </c>
      <c r="K671" s="25">
        <v>25000000</v>
      </c>
      <c r="L671" s="25">
        <v>25000000</v>
      </c>
      <c r="M671" s="25">
        <v>25000000</v>
      </c>
      <c r="N671" s="25">
        <v>25000000</v>
      </c>
      <c r="O671" s="25">
        <v>25000000</v>
      </c>
      <c r="P671" s="25">
        <v>25000000</v>
      </c>
      <c r="Q671" s="25">
        <v>25000000</v>
      </c>
      <c r="R671" s="25">
        <v>25000000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</row>
    <row r="672" spans="1:31" ht="38.25" x14ac:dyDescent="0.2">
      <c r="A672" s="38" t="s">
        <v>1001</v>
      </c>
      <c r="B672" s="104" t="s">
        <v>1002</v>
      </c>
      <c r="C672" s="25">
        <v>100586466</v>
      </c>
      <c r="D672" s="25">
        <v>0</v>
      </c>
      <c r="E672" s="25">
        <v>0</v>
      </c>
      <c r="F672" s="25">
        <v>0</v>
      </c>
      <c r="G672" s="25">
        <v>7199000</v>
      </c>
      <c r="H672" s="25">
        <v>93387466</v>
      </c>
      <c r="I672" s="25">
        <v>93387466</v>
      </c>
      <c r="J672" s="25">
        <v>93387466</v>
      </c>
      <c r="K672" s="25">
        <v>90387466</v>
      </c>
      <c r="L672" s="25">
        <v>90387466</v>
      </c>
      <c r="M672" s="25">
        <v>90387466</v>
      </c>
      <c r="N672" s="25">
        <v>90387466</v>
      </c>
      <c r="O672" s="25">
        <v>90387466</v>
      </c>
      <c r="P672" s="25">
        <v>90387466</v>
      </c>
      <c r="Q672" s="25">
        <v>90341217</v>
      </c>
      <c r="R672" s="25">
        <v>90341217</v>
      </c>
      <c r="S672" s="25">
        <v>0</v>
      </c>
      <c r="T672" s="25">
        <v>0</v>
      </c>
      <c r="U672" s="25">
        <v>0</v>
      </c>
      <c r="V672" s="25">
        <v>0</v>
      </c>
      <c r="W672" s="25">
        <v>3000000</v>
      </c>
      <c r="X672" s="25">
        <v>3.21242253216294</v>
      </c>
      <c r="Y672" s="25">
        <v>3000000</v>
      </c>
      <c r="Z672" s="25">
        <v>3.21242253216294</v>
      </c>
      <c r="AA672" s="25">
        <v>3000000</v>
      </c>
      <c r="AB672" s="25">
        <v>3.21242253216294</v>
      </c>
      <c r="AC672" s="25">
        <v>0</v>
      </c>
      <c r="AD672" s="25">
        <v>0</v>
      </c>
      <c r="AE672" s="25">
        <v>46249</v>
      </c>
    </row>
    <row r="673" spans="1:31" x14ac:dyDescent="0.2">
      <c r="A673" s="38" t="s">
        <v>1003</v>
      </c>
      <c r="B673" s="104" t="s">
        <v>517</v>
      </c>
      <c r="C673" s="25">
        <v>85934730</v>
      </c>
      <c r="D673" s="25">
        <v>0</v>
      </c>
      <c r="E673" s="25">
        <v>0</v>
      </c>
      <c r="F673" s="25">
        <v>0</v>
      </c>
      <c r="G673" s="25">
        <v>4572196</v>
      </c>
      <c r="H673" s="25">
        <v>81362534</v>
      </c>
      <c r="I673" s="25">
        <v>81362534</v>
      </c>
      <c r="J673" s="25">
        <v>81362534</v>
      </c>
      <c r="K673" s="25">
        <v>81362534</v>
      </c>
      <c r="L673" s="25">
        <v>81362534</v>
      </c>
      <c r="M673" s="25">
        <v>81362534</v>
      </c>
      <c r="N673" s="25">
        <v>81362534</v>
      </c>
      <c r="O673" s="25">
        <v>81362534</v>
      </c>
      <c r="P673" s="25">
        <v>81362534</v>
      </c>
      <c r="Q673" s="25">
        <v>77362534</v>
      </c>
      <c r="R673" s="25">
        <v>77362534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25">
        <v>0</v>
      </c>
      <c r="AA673" s="25">
        <v>0</v>
      </c>
      <c r="AB673" s="25">
        <v>0</v>
      </c>
      <c r="AC673" s="25">
        <v>0</v>
      </c>
      <c r="AD673" s="25">
        <v>0</v>
      </c>
      <c r="AE673" s="25">
        <v>4000000</v>
      </c>
    </row>
    <row r="674" spans="1:31" x14ac:dyDescent="0.2">
      <c r="A674" s="38" t="s">
        <v>1004</v>
      </c>
      <c r="B674" s="104" t="s">
        <v>1000</v>
      </c>
      <c r="C674" s="25">
        <v>19572196</v>
      </c>
      <c r="D674" s="25">
        <v>0</v>
      </c>
      <c r="E674" s="25">
        <v>0</v>
      </c>
      <c r="F674" s="25">
        <v>0</v>
      </c>
      <c r="G674" s="25">
        <v>4572196</v>
      </c>
      <c r="H674" s="25">
        <v>15000000</v>
      </c>
      <c r="I674" s="25">
        <v>15000000</v>
      </c>
      <c r="J674" s="25">
        <v>15000000</v>
      </c>
      <c r="K674" s="25">
        <v>15000000</v>
      </c>
      <c r="L674" s="25">
        <v>15000000</v>
      </c>
      <c r="M674" s="25">
        <v>15000000</v>
      </c>
      <c r="N674" s="25">
        <v>15000000</v>
      </c>
      <c r="O674" s="25">
        <v>15000000</v>
      </c>
      <c r="P674" s="25">
        <v>15000000</v>
      </c>
      <c r="Q674" s="25">
        <v>11000000</v>
      </c>
      <c r="R674" s="25">
        <v>11000000</v>
      </c>
      <c r="S674" s="25">
        <v>0</v>
      </c>
      <c r="T674" s="25">
        <v>0</v>
      </c>
      <c r="U674" s="25">
        <v>0</v>
      </c>
      <c r="V674" s="25">
        <v>0</v>
      </c>
      <c r="W674" s="25">
        <v>0</v>
      </c>
      <c r="X674" s="25">
        <v>0</v>
      </c>
      <c r="Y674" s="25">
        <v>0</v>
      </c>
      <c r="Z674" s="25">
        <v>0</v>
      </c>
      <c r="AA674" s="25">
        <v>0</v>
      </c>
      <c r="AB674" s="25">
        <v>0</v>
      </c>
      <c r="AC674" s="25">
        <v>0</v>
      </c>
      <c r="AD674" s="25">
        <v>0</v>
      </c>
      <c r="AE674" s="25">
        <v>4000000</v>
      </c>
    </row>
    <row r="675" spans="1:31" x14ac:dyDescent="0.2">
      <c r="A675" s="38" t="s">
        <v>1005</v>
      </c>
      <c r="B675" s="104" t="s">
        <v>1006</v>
      </c>
      <c r="C675" s="25">
        <v>66362534</v>
      </c>
      <c r="D675" s="25">
        <v>0</v>
      </c>
      <c r="E675" s="25">
        <v>0</v>
      </c>
      <c r="F675" s="25">
        <v>0</v>
      </c>
      <c r="G675" s="25">
        <v>0</v>
      </c>
      <c r="H675" s="25">
        <v>66362534</v>
      </c>
      <c r="I675" s="25">
        <v>66362534</v>
      </c>
      <c r="J675" s="25">
        <v>66362534</v>
      </c>
      <c r="K675" s="25">
        <v>66362534</v>
      </c>
      <c r="L675" s="25">
        <v>66362534</v>
      </c>
      <c r="M675" s="25">
        <v>66362534</v>
      </c>
      <c r="N675" s="25">
        <v>66362534</v>
      </c>
      <c r="O675" s="25">
        <v>66362534</v>
      </c>
      <c r="P675" s="25">
        <v>66362534</v>
      </c>
      <c r="Q675" s="25">
        <v>66362534</v>
      </c>
      <c r="R675" s="25">
        <v>66362534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25">
        <v>0</v>
      </c>
      <c r="AA675" s="25">
        <v>0</v>
      </c>
      <c r="AB675" s="25">
        <v>0</v>
      </c>
      <c r="AC675" s="25">
        <v>0</v>
      </c>
      <c r="AD675" s="25">
        <v>0</v>
      </c>
      <c r="AE675" s="25">
        <v>0</v>
      </c>
    </row>
    <row r="676" spans="1:31" x14ac:dyDescent="0.2">
      <c r="A676" s="38" t="s">
        <v>1007</v>
      </c>
      <c r="B676" s="104" t="s">
        <v>748</v>
      </c>
      <c r="C676" s="25">
        <v>2238000</v>
      </c>
      <c r="D676" s="25">
        <v>0</v>
      </c>
      <c r="E676" s="25">
        <v>0</v>
      </c>
      <c r="F676" s="25">
        <v>0</v>
      </c>
      <c r="G676" s="25">
        <v>2238000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25">
        <v>0</v>
      </c>
      <c r="AA676" s="25">
        <v>0</v>
      </c>
      <c r="AB676" s="25">
        <v>0</v>
      </c>
      <c r="AC676" s="25">
        <v>0</v>
      </c>
      <c r="AD676" s="25">
        <v>0</v>
      </c>
      <c r="AE676" s="25">
        <v>0</v>
      </c>
    </row>
    <row r="677" spans="1:31" x14ac:dyDescent="0.2">
      <c r="A677" s="38" t="s">
        <v>1008</v>
      </c>
      <c r="B677" s="104" t="s">
        <v>500</v>
      </c>
      <c r="C677" s="25">
        <v>1348391</v>
      </c>
      <c r="D677" s="25">
        <v>0</v>
      </c>
      <c r="E677" s="25">
        <v>0</v>
      </c>
      <c r="F677" s="25">
        <v>0</v>
      </c>
      <c r="G677" s="25">
        <v>1348391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25">
        <v>0</v>
      </c>
      <c r="AA677" s="25">
        <v>0</v>
      </c>
      <c r="AB677" s="25">
        <v>0</v>
      </c>
      <c r="AC677" s="25">
        <v>0</v>
      </c>
      <c r="AD677" s="25">
        <v>0</v>
      </c>
      <c r="AE677" s="25">
        <v>0</v>
      </c>
    </row>
    <row r="678" spans="1:31" x14ac:dyDescent="0.2">
      <c r="A678" s="38" t="s">
        <v>1009</v>
      </c>
      <c r="B678" s="104" t="s">
        <v>1010</v>
      </c>
      <c r="C678" s="25">
        <v>1348391</v>
      </c>
      <c r="D678" s="25">
        <v>0</v>
      </c>
      <c r="E678" s="25">
        <v>0</v>
      </c>
      <c r="F678" s="25">
        <v>0</v>
      </c>
      <c r="G678" s="25">
        <v>1348391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25">
        <v>0</v>
      </c>
      <c r="AA678" s="25">
        <v>0</v>
      </c>
      <c r="AB678" s="25">
        <v>0</v>
      </c>
      <c r="AC678" s="25">
        <v>0</v>
      </c>
      <c r="AD678" s="25">
        <v>0</v>
      </c>
      <c r="AE678" s="25">
        <v>0</v>
      </c>
    </row>
    <row r="679" spans="1:31" x14ac:dyDescent="0.2">
      <c r="A679" s="38" t="s">
        <v>1011</v>
      </c>
      <c r="B679" s="104" t="s">
        <v>517</v>
      </c>
      <c r="C679" s="25">
        <v>889609</v>
      </c>
      <c r="D679" s="25">
        <v>0</v>
      </c>
      <c r="E679" s="25">
        <v>0</v>
      </c>
      <c r="F679" s="25">
        <v>0</v>
      </c>
      <c r="G679" s="25">
        <v>889609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25">
        <v>0</v>
      </c>
      <c r="AA679" s="25">
        <v>0</v>
      </c>
      <c r="AB679" s="25">
        <v>0</v>
      </c>
      <c r="AC679" s="25">
        <v>0</v>
      </c>
      <c r="AD679" s="25">
        <v>0</v>
      </c>
      <c r="AE679" s="25">
        <v>0</v>
      </c>
    </row>
    <row r="680" spans="1:31" x14ac:dyDescent="0.2">
      <c r="A680" s="38" t="s">
        <v>1012</v>
      </c>
      <c r="B680" s="104" t="s">
        <v>1010</v>
      </c>
      <c r="C680" s="25">
        <v>889609</v>
      </c>
      <c r="D680" s="25">
        <v>0</v>
      </c>
      <c r="E680" s="25">
        <v>0</v>
      </c>
      <c r="F680" s="25">
        <v>0</v>
      </c>
      <c r="G680" s="25">
        <v>889609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25">
        <v>0</v>
      </c>
      <c r="AA680" s="25">
        <v>0</v>
      </c>
      <c r="AB680" s="25">
        <v>0</v>
      </c>
      <c r="AC680" s="25">
        <v>0</v>
      </c>
      <c r="AD680" s="25">
        <v>0</v>
      </c>
      <c r="AE680" s="25">
        <v>0</v>
      </c>
    </row>
    <row r="681" spans="1:31" x14ac:dyDescent="0.2">
      <c r="A681" s="38" t="s">
        <v>1013</v>
      </c>
      <c r="B681" s="104" t="s">
        <v>510</v>
      </c>
      <c r="C681" s="25">
        <v>185189000</v>
      </c>
      <c r="D681" s="25">
        <v>0</v>
      </c>
      <c r="E681" s="25">
        <v>0</v>
      </c>
      <c r="F681" s="25">
        <v>0</v>
      </c>
      <c r="G681" s="25">
        <v>14085000</v>
      </c>
      <c r="H681" s="25">
        <v>171104000</v>
      </c>
      <c r="I681" s="25">
        <v>171104000</v>
      </c>
      <c r="J681" s="25">
        <v>171104000</v>
      </c>
      <c r="K681" s="25">
        <v>171104000</v>
      </c>
      <c r="L681" s="25">
        <v>171104000</v>
      </c>
      <c r="M681" s="25">
        <v>171104000</v>
      </c>
      <c r="N681" s="25">
        <v>171104000</v>
      </c>
      <c r="O681" s="25">
        <v>171104000</v>
      </c>
      <c r="P681" s="25">
        <v>171104000</v>
      </c>
      <c r="Q681" s="25">
        <v>171104000</v>
      </c>
      <c r="R681" s="25">
        <v>171104000</v>
      </c>
      <c r="S681" s="25">
        <v>0</v>
      </c>
      <c r="T681" s="25">
        <v>0</v>
      </c>
      <c r="U681" s="25">
        <v>0</v>
      </c>
      <c r="V681" s="25">
        <v>0</v>
      </c>
      <c r="W681" s="25">
        <v>0</v>
      </c>
      <c r="X681" s="25">
        <v>0</v>
      </c>
      <c r="Y681" s="25">
        <v>0</v>
      </c>
      <c r="Z681" s="25">
        <v>0</v>
      </c>
      <c r="AA681" s="25">
        <v>0</v>
      </c>
      <c r="AB681" s="25">
        <v>0</v>
      </c>
      <c r="AC681" s="25">
        <v>0</v>
      </c>
      <c r="AD681" s="25">
        <v>0</v>
      </c>
      <c r="AE681" s="25">
        <v>0</v>
      </c>
    </row>
    <row r="682" spans="1:31" x14ac:dyDescent="0.2">
      <c r="A682" s="38" t="s">
        <v>1014</v>
      </c>
      <c r="B682" s="104" t="s">
        <v>1015</v>
      </c>
      <c r="C682" s="25">
        <v>185189000</v>
      </c>
      <c r="D682" s="25">
        <v>0</v>
      </c>
      <c r="E682" s="25">
        <v>0</v>
      </c>
      <c r="F682" s="25">
        <v>0</v>
      </c>
      <c r="G682" s="25">
        <v>14085000</v>
      </c>
      <c r="H682" s="25">
        <v>171104000</v>
      </c>
      <c r="I682" s="25">
        <v>171104000</v>
      </c>
      <c r="J682" s="25">
        <v>171104000</v>
      </c>
      <c r="K682" s="25">
        <v>171104000</v>
      </c>
      <c r="L682" s="25">
        <v>171104000</v>
      </c>
      <c r="M682" s="25">
        <v>171104000</v>
      </c>
      <c r="N682" s="25">
        <v>171104000</v>
      </c>
      <c r="O682" s="25">
        <v>171104000</v>
      </c>
      <c r="P682" s="25">
        <v>171104000</v>
      </c>
      <c r="Q682" s="25">
        <v>171104000</v>
      </c>
      <c r="R682" s="25">
        <v>171104000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25">
        <v>0</v>
      </c>
      <c r="AA682" s="25">
        <v>0</v>
      </c>
      <c r="AB682" s="25">
        <v>0</v>
      </c>
      <c r="AC682" s="25">
        <v>0</v>
      </c>
      <c r="AD682" s="25">
        <v>0</v>
      </c>
      <c r="AE682" s="25">
        <v>0</v>
      </c>
    </row>
    <row r="683" spans="1:31" x14ac:dyDescent="0.2">
      <c r="A683" s="38" t="s">
        <v>1016</v>
      </c>
      <c r="B683" s="104" t="s">
        <v>1017</v>
      </c>
      <c r="C683" s="25">
        <v>185189000</v>
      </c>
      <c r="D683" s="25">
        <v>0</v>
      </c>
      <c r="E683" s="25">
        <v>0</v>
      </c>
      <c r="F683" s="25">
        <v>0</v>
      </c>
      <c r="G683" s="25">
        <v>14085000</v>
      </c>
      <c r="H683" s="25">
        <v>171104000</v>
      </c>
      <c r="I683" s="25">
        <v>171104000</v>
      </c>
      <c r="J683" s="25">
        <v>171104000</v>
      </c>
      <c r="K683" s="25">
        <v>171104000</v>
      </c>
      <c r="L683" s="25">
        <v>171104000</v>
      </c>
      <c r="M683" s="25">
        <v>171104000</v>
      </c>
      <c r="N683" s="25">
        <v>171104000</v>
      </c>
      <c r="O683" s="25">
        <v>171104000</v>
      </c>
      <c r="P683" s="25">
        <v>171104000</v>
      </c>
      <c r="Q683" s="25">
        <v>171104000</v>
      </c>
      <c r="R683" s="25">
        <v>171104000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25">
        <v>0</v>
      </c>
      <c r="AA683" s="25">
        <v>0</v>
      </c>
      <c r="AB683" s="25">
        <v>0</v>
      </c>
      <c r="AC683" s="25">
        <v>0</v>
      </c>
      <c r="AD683" s="25">
        <v>0</v>
      </c>
      <c r="AE683" s="25">
        <v>0</v>
      </c>
    </row>
    <row r="684" spans="1:31" x14ac:dyDescent="0.2">
      <c r="A684" s="38" t="s">
        <v>1018</v>
      </c>
      <c r="B684" s="104" t="s">
        <v>1017</v>
      </c>
      <c r="C684" s="25">
        <v>185189000</v>
      </c>
      <c r="D684" s="25">
        <v>0</v>
      </c>
      <c r="E684" s="25">
        <v>0</v>
      </c>
      <c r="F684" s="25">
        <v>0</v>
      </c>
      <c r="G684" s="25">
        <v>14085000</v>
      </c>
      <c r="H684" s="25">
        <v>171104000</v>
      </c>
      <c r="I684" s="25">
        <v>171104000</v>
      </c>
      <c r="J684" s="25">
        <v>171104000</v>
      </c>
      <c r="K684" s="25">
        <v>171104000</v>
      </c>
      <c r="L684" s="25">
        <v>171104000</v>
      </c>
      <c r="M684" s="25">
        <v>171104000</v>
      </c>
      <c r="N684" s="25">
        <v>171104000</v>
      </c>
      <c r="O684" s="25">
        <v>171104000</v>
      </c>
      <c r="P684" s="25">
        <v>171104000</v>
      </c>
      <c r="Q684" s="25">
        <v>171104000</v>
      </c>
      <c r="R684" s="25">
        <v>171104000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25">
        <v>0</v>
      </c>
      <c r="AA684" s="25">
        <v>0</v>
      </c>
      <c r="AB684" s="25">
        <v>0</v>
      </c>
      <c r="AC684" s="25">
        <v>0</v>
      </c>
      <c r="AD684" s="25">
        <v>0</v>
      </c>
      <c r="AE684" s="25">
        <v>0</v>
      </c>
    </row>
    <row r="685" spans="1:31" x14ac:dyDescent="0.2">
      <c r="A685" s="38" t="s">
        <v>1019</v>
      </c>
      <c r="B685" s="104" t="s">
        <v>500</v>
      </c>
      <c r="C685" s="25">
        <v>111576032</v>
      </c>
      <c r="D685" s="25">
        <v>0</v>
      </c>
      <c r="E685" s="25">
        <v>0</v>
      </c>
      <c r="F685" s="25">
        <v>0</v>
      </c>
      <c r="G685" s="25">
        <v>13732032</v>
      </c>
      <c r="H685" s="25">
        <v>97844000</v>
      </c>
      <c r="I685" s="25">
        <v>97844000</v>
      </c>
      <c r="J685" s="25">
        <v>97844000</v>
      </c>
      <c r="K685" s="25">
        <v>97844000</v>
      </c>
      <c r="L685" s="25">
        <v>97844000</v>
      </c>
      <c r="M685" s="25">
        <v>97844000</v>
      </c>
      <c r="N685" s="25">
        <v>97844000</v>
      </c>
      <c r="O685" s="25">
        <v>97844000</v>
      </c>
      <c r="P685" s="25">
        <v>97844000</v>
      </c>
      <c r="Q685" s="25">
        <v>97844000</v>
      </c>
      <c r="R685" s="25">
        <v>97844000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25">
        <v>0</v>
      </c>
      <c r="AA685" s="25">
        <v>0</v>
      </c>
      <c r="AB685" s="25">
        <v>0</v>
      </c>
      <c r="AC685" s="25">
        <v>0</v>
      </c>
      <c r="AD685" s="25">
        <v>0</v>
      </c>
      <c r="AE685" s="25">
        <v>0</v>
      </c>
    </row>
    <row r="686" spans="1:31" x14ac:dyDescent="0.2">
      <c r="A686" s="38" t="s">
        <v>1020</v>
      </c>
      <c r="B686" s="104" t="s">
        <v>1021</v>
      </c>
      <c r="C686" s="25">
        <v>111576032</v>
      </c>
      <c r="D686" s="25">
        <v>0</v>
      </c>
      <c r="E686" s="25">
        <v>0</v>
      </c>
      <c r="F686" s="25">
        <v>0</v>
      </c>
      <c r="G686" s="25">
        <v>13732032</v>
      </c>
      <c r="H686" s="25">
        <v>97844000</v>
      </c>
      <c r="I686" s="25">
        <v>97844000</v>
      </c>
      <c r="J686" s="25">
        <v>97844000</v>
      </c>
      <c r="K686" s="25">
        <v>97844000</v>
      </c>
      <c r="L686" s="25">
        <v>97844000</v>
      </c>
      <c r="M686" s="25">
        <v>97844000</v>
      </c>
      <c r="N686" s="25">
        <v>97844000</v>
      </c>
      <c r="O686" s="25">
        <v>97844000</v>
      </c>
      <c r="P686" s="25">
        <v>97844000</v>
      </c>
      <c r="Q686" s="25">
        <v>97844000</v>
      </c>
      <c r="R686" s="25">
        <v>97844000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25">
        <v>0</v>
      </c>
      <c r="AA686" s="25">
        <v>0</v>
      </c>
      <c r="AB686" s="25">
        <v>0</v>
      </c>
      <c r="AC686" s="25">
        <v>0</v>
      </c>
      <c r="AD686" s="25">
        <v>0</v>
      </c>
      <c r="AE686" s="25">
        <v>0</v>
      </c>
    </row>
    <row r="687" spans="1:31" x14ac:dyDescent="0.2">
      <c r="A687" s="38" t="s">
        <v>1022</v>
      </c>
      <c r="B687" s="104" t="s">
        <v>517</v>
      </c>
      <c r="C687" s="25">
        <v>73612968</v>
      </c>
      <c r="D687" s="25">
        <v>0</v>
      </c>
      <c r="E687" s="25">
        <v>0</v>
      </c>
      <c r="F687" s="25">
        <v>0</v>
      </c>
      <c r="G687" s="25">
        <v>352968</v>
      </c>
      <c r="H687" s="25">
        <v>73260000</v>
      </c>
      <c r="I687" s="25">
        <v>73260000</v>
      </c>
      <c r="J687" s="25">
        <v>73260000</v>
      </c>
      <c r="K687" s="25">
        <v>73260000</v>
      </c>
      <c r="L687" s="25">
        <v>73260000</v>
      </c>
      <c r="M687" s="25">
        <v>73260000</v>
      </c>
      <c r="N687" s="25">
        <v>73260000</v>
      </c>
      <c r="O687" s="25">
        <v>73260000</v>
      </c>
      <c r="P687" s="25">
        <v>73260000</v>
      </c>
      <c r="Q687" s="25">
        <v>73260000</v>
      </c>
      <c r="R687" s="25">
        <v>73260000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25">
        <v>0</v>
      </c>
      <c r="AA687" s="25">
        <v>0</v>
      </c>
      <c r="AB687" s="25">
        <v>0</v>
      </c>
      <c r="AC687" s="25">
        <v>0</v>
      </c>
      <c r="AD687" s="25">
        <v>0</v>
      </c>
      <c r="AE687" s="25">
        <v>0</v>
      </c>
    </row>
    <row r="688" spans="1:31" x14ac:dyDescent="0.2">
      <c r="A688" s="38" t="s">
        <v>1023</v>
      </c>
      <c r="B688" s="104" t="s">
        <v>1021</v>
      </c>
      <c r="C688" s="25">
        <v>73612968</v>
      </c>
      <c r="D688" s="25">
        <v>0</v>
      </c>
      <c r="E688" s="25">
        <v>0</v>
      </c>
      <c r="F688" s="25">
        <v>0</v>
      </c>
      <c r="G688" s="25">
        <v>352968</v>
      </c>
      <c r="H688" s="25">
        <v>73260000</v>
      </c>
      <c r="I688" s="25">
        <v>73260000</v>
      </c>
      <c r="J688" s="25">
        <v>73260000</v>
      </c>
      <c r="K688" s="25">
        <v>73260000</v>
      </c>
      <c r="L688" s="25">
        <v>73260000</v>
      </c>
      <c r="M688" s="25">
        <v>73260000</v>
      </c>
      <c r="N688" s="25">
        <v>73260000</v>
      </c>
      <c r="O688" s="25">
        <v>73260000</v>
      </c>
      <c r="P688" s="25">
        <v>73260000</v>
      </c>
      <c r="Q688" s="25">
        <v>73260000</v>
      </c>
      <c r="R688" s="25">
        <v>73260000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25">
        <v>0</v>
      </c>
      <c r="AA688" s="25">
        <v>0</v>
      </c>
      <c r="AB688" s="25">
        <v>0</v>
      </c>
      <c r="AC688" s="25">
        <v>0</v>
      </c>
      <c r="AD688" s="25">
        <v>0</v>
      </c>
      <c r="AE688" s="25">
        <v>0</v>
      </c>
    </row>
    <row r="689" spans="1:31" x14ac:dyDescent="0.2">
      <c r="A689" s="38" t="s">
        <v>1024</v>
      </c>
      <c r="B689" s="104" t="s">
        <v>1025</v>
      </c>
      <c r="C689" s="25">
        <v>2099241000</v>
      </c>
      <c r="D689" s="25">
        <v>0</v>
      </c>
      <c r="E689" s="25">
        <v>0</v>
      </c>
      <c r="F689" s="25">
        <v>0</v>
      </c>
      <c r="G689" s="25">
        <v>1442286811</v>
      </c>
      <c r="H689" s="25">
        <v>656954189</v>
      </c>
      <c r="I689" s="25">
        <v>656954189</v>
      </c>
      <c r="J689" s="25">
        <v>656954189</v>
      </c>
      <c r="K689" s="25">
        <v>651586764</v>
      </c>
      <c r="L689" s="25">
        <v>651586764</v>
      </c>
      <c r="M689" s="25">
        <v>651586764</v>
      </c>
      <c r="N689" s="25">
        <v>651586764</v>
      </c>
      <c r="O689" s="25">
        <v>651586764</v>
      </c>
      <c r="P689" s="25">
        <v>651586764</v>
      </c>
      <c r="Q689" s="25">
        <v>627958252</v>
      </c>
      <c r="R689" s="25">
        <v>627958252</v>
      </c>
      <c r="S689" s="25">
        <v>0</v>
      </c>
      <c r="T689" s="25">
        <v>0</v>
      </c>
      <c r="U689" s="25">
        <v>0</v>
      </c>
      <c r="V689" s="25">
        <v>0</v>
      </c>
      <c r="W689" s="25">
        <v>5367425</v>
      </c>
      <c r="X689" s="25">
        <v>0.81701663371233901</v>
      </c>
      <c r="Y689" s="25">
        <v>5367425</v>
      </c>
      <c r="Z689" s="25">
        <v>0.81701663371233901</v>
      </c>
      <c r="AA689" s="25">
        <v>5367425</v>
      </c>
      <c r="AB689" s="25">
        <v>0.81701663371233901</v>
      </c>
      <c r="AC689" s="25">
        <v>0</v>
      </c>
      <c r="AD689" s="25">
        <v>0</v>
      </c>
      <c r="AE689" s="25">
        <v>23628512</v>
      </c>
    </row>
    <row r="690" spans="1:31" x14ac:dyDescent="0.2">
      <c r="A690" s="38" t="s">
        <v>1026</v>
      </c>
      <c r="B690" s="104" t="s">
        <v>1027</v>
      </c>
      <c r="C690" s="25">
        <v>1630087000</v>
      </c>
      <c r="D690" s="25">
        <v>0</v>
      </c>
      <c r="E690" s="25">
        <v>0</v>
      </c>
      <c r="F690" s="25">
        <v>0</v>
      </c>
      <c r="G690" s="25">
        <v>1395423477</v>
      </c>
      <c r="H690" s="25">
        <v>234663523</v>
      </c>
      <c r="I690" s="25">
        <v>234663523</v>
      </c>
      <c r="J690" s="25">
        <v>234663523</v>
      </c>
      <c r="K690" s="25">
        <v>231774165</v>
      </c>
      <c r="L690" s="25">
        <v>231774165</v>
      </c>
      <c r="M690" s="25">
        <v>231774165</v>
      </c>
      <c r="N690" s="25">
        <v>231774165</v>
      </c>
      <c r="O690" s="25">
        <v>231774165</v>
      </c>
      <c r="P690" s="25">
        <v>231774165</v>
      </c>
      <c r="Q690" s="25">
        <v>208614413</v>
      </c>
      <c r="R690" s="25">
        <v>208614413</v>
      </c>
      <c r="S690" s="25">
        <v>0</v>
      </c>
      <c r="T690" s="25">
        <v>0</v>
      </c>
      <c r="U690" s="25">
        <v>0</v>
      </c>
      <c r="V690" s="25">
        <v>0</v>
      </c>
      <c r="W690" s="25">
        <v>2889358</v>
      </c>
      <c r="X690" s="25">
        <v>1.2312770059281899</v>
      </c>
      <c r="Y690" s="25">
        <v>2889358</v>
      </c>
      <c r="Z690" s="25">
        <v>1.2312770059281899</v>
      </c>
      <c r="AA690" s="25">
        <v>2889358</v>
      </c>
      <c r="AB690" s="25">
        <v>1.2312770059281899</v>
      </c>
      <c r="AC690" s="25">
        <v>0</v>
      </c>
      <c r="AD690" s="25">
        <v>0</v>
      </c>
      <c r="AE690" s="25">
        <v>23159752</v>
      </c>
    </row>
    <row r="691" spans="1:31" x14ac:dyDescent="0.2">
      <c r="A691" s="38" t="s">
        <v>1028</v>
      </c>
      <c r="B691" s="104" t="s">
        <v>1029</v>
      </c>
      <c r="C691" s="25">
        <v>1630087000</v>
      </c>
      <c r="D691" s="25">
        <v>0</v>
      </c>
      <c r="E691" s="25">
        <v>0</v>
      </c>
      <c r="F691" s="25">
        <v>0</v>
      </c>
      <c r="G691" s="25">
        <v>1395423477</v>
      </c>
      <c r="H691" s="25">
        <v>234663523</v>
      </c>
      <c r="I691" s="25">
        <v>234663523</v>
      </c>
      <c r="J691" s="25">
        <v>234663523</v>
      </c>
      <c r="K691" s="25">
        <v>231774165</v>
      </c>
      <c r="L691" s="25">
        <v>231774165</v>
      </c>
      <c r="M691" s="25">
        <v>231774165</v>
      </c>
      <c r="N691" s="25">
        <v>231774165</v>
      </c>
      <c r="O691" s="25">
        <v>231774165</v>
      </c>
      <c r="P691" s="25">
        <v>231774165</v>
      </c>
      <c r="Q691" s="25">
        <v>208614413</v>
      </c>
      <c r="R691" s="25">
        <v>208614413</v>
      </c>
      <c r="S691" s="25">
        <v>0</v>
      </c>
      <c r="T691" s="25">
        <v>0</v>
      </c>
      <c r="U691" s="25">
        <v>0</v>
      </c>
      <c r="V691" s="25">
        <v>0</v>
      </c>
      <c r="W691" s="25">
        <v>2889358</v>
      </c>
      <c r="X691" s="25">
        <v>1.2312770059281899</v>
      </c>
      <c r="Y691" s="25">
        <v>2889358</v>
      </c>
      <c r="Z691" s="25">
        <v>1.2312770059281899</v>
      </c>
      <c r="AA691" s="25">
        <v>2889358</v>
      </c>
      <c r="AB691" s="25">
        <v>1.2312770059281899</v>
      </c>
      <c r="AC691" s="25">
        <v>0</v>
      </c>
      <c r="AD691" s="25">
        <v>0</v>
      </c>
      <c r="AE691" s="25">
        <v>23159752</v>
      </c>
    </row>
    <row r="692" spans="1:31" x14ac:dyDescent="0.2">
      <c r="A692" s="38" t="s">
        <v>1030</v>
      </c>
      <c r="B692" s="104" t="s">
        <v>1031</v>
      </c>
      <c r="C692" s="25">
        <v>1630087000</v>
      </c>
      <c r="D692" s="25">
        <v>0</v>
      </c>
      <c r="E692" s="25">
        <v>0</v>
      </c>
      <c r="F692" s="25">
        <v>0</v>
      </c>
      <c r="G692" s="25">
        <v>1395423477</v>
      </c>
      <c r="H692" s="25">
        <v>234663523</v>
      </c>
      <c r="I692" s="25">
        <v>234663523</v>
      </c>
      <c r="J692" s="25">
        <v>234663523</v>
      </c>
      <c r="K692" s="25">
        <v>231774165</v>
      </c>
      <c r="L692" s="25">
        <v>231774165</v>
      </c>
      <c r="M692" s="25">
        <v>231774165</v>
      </c>
      <c r="N692" s="25">
        <v>231774165</v>
      </c>
      <c r="O692" s="25">
        <v>231774165</v>
      </c>
      <c r="P692" s="25">
        <v>231774165</v>
      </c>
      <c r="Q692" s="25">
        <v>208614413</v>
      </c>
      <c r="R692" s="25">
        <v>208614413</v>
      </c>
      <c r="S692" s="25">
        <v>0</v>
      </c>
      <c r="T692" s="25">
        <v>0</v>
      </c>
      <c r="U692" s="25">
        <v>0</v>
      </c>
      <c r="V692" s="25">
        <v>0</v>
      </c>
      <c r="W692" s="25">
        <v>2889358</v>
      </c>
      <c r="X692" s="25">
        <v>1.2312770059281899</v>
      </c>
      <c r="Y692" s="25">
        <v>2889358</v>
      </c>
      <c r="Z692" s="25">
        <v>1.2312770059281899</v>
      </c>
      <c r="AA692" s="25">
        <v>2889358</v>
      </c>
      <c r="AB692" s="25">
        <v>1.2312770059281899</v>
      </c>
      <c r="AC692" s="25">
        <v>0</v>
      </c>
      <c r="AD692" s="25">
        <v>0</v>
      </c>
      <c r="AE692" s="25">
        <v>23159752</v>
      </c>
    </row>
    <row r="693" spans="1:31" x14ac:dyDescent="0.2">
      <c r="A693" s="38" t="s">
        <v>1032</v>
      </c>
      <c r="B693" s="104" t="s">
        <v>500</v>
      </c>
      <c r="C693" s="25">
        <v>37884893</v>
      </c>
      <c r="D693" s="25">
        <v>0</v>
      </c>
      <c r="E693" s="25">
        <v>0</v>
      </c>
      <c r="F693" s="25">
        <v>0</v>
      </c>
      <c r="G693" s="25">
        <v>1687000</v>
      </c>
      <c r="H693" s="25">
        <v>36197893</v>
      </c>
      <c r="I693" s="25">
        <v>36197893</v>
      </c>
      <c r="J693" s="25">
        <v>36197893</v>
      </c>
      <c r="K693" s="25">
        <v>33308535</v>
      </c>
      <c r="L693" s="25">
        <v>33308535</v>
      </c>
      <c r="M693" s="25">
        <v>33308535</v>
      </c>
      <c r="N693" s="25">
        <v>33308535</v>
      </c>
      <c r="O693" s="25">
        <v>33308535</v>
      </c>
      <c r="P693" s="25">
        <v>33308535</v>
      </c>
      <c r="Q693" s="25">
        <v>10148783</v>
      </c>
      <c r="R693" s="25">
        <v>10148783</v>
      </c>
      <c r="S693" s="25">
        <v>0</v>
      </c>
      <c r="T693" s="25">
        <v>0</v>
      </c>
      <c r="U693" s="25">
        <v>0</v>
      </c>
      <c r="V693" s="25">
        <v>0</v>
      </c>
      <c r="W693" s="25">
        <v>2889358</v>
      </c>
      <c r="X693" s="25">
        <v>7.9821165281636697</v>
      </c>
      <c r="Y693" s="25">
        <v>2889358</v>
      </c>
      <c r="Z693" s="25">
        <v>7.9821165281636697</v>
      </c>
      <c r="AA693" s="25">
        <v>2889358</v>
      </c>
      <c r="AB693" s="25">
        <v>7.9821165281636697</v>
      </c>
      <c r="AC693" s="25">
        <v>0</v>
      </c>
      <c r="AD693" s="25">
        <v>0</v>
      </c>
      <c r="AE693" s="25">
        <v>23159752</v>
      </c>
    </row>
    <row r="694" spans="1:31" x14ac:dyDescent="0.2">
      <c r="A694" s="38" t="s">
        <v>1033</v>
      </c>
      <c r="B694" s="104" t="s">
        <v>1034</v>
      </c>
      <c r="C694" s="25">
        <v>7884893</v>
      </c>
      <c r="D694" s="25">
        <v>0</v>
      </c>
      <c r="E694" s="25">
        <v>0</v>
      </c>
      <c r="F694" s="25">
        <v>0</v>
      </c>
      <c r="G694" s="25">
        <v>1687000</v>
      </c>
      <c r="H694" s="25">
        <v>6197893</v>
      </c>
      <c r="I694" s="25">
        <v>6197893</v>
      </c>
      <c r="J694" s="25">
        <v>6197893</v>
      </c>
      <c r="K694" s="25">
        <v>6197893</v>
      </c>
      <c r="L694" s="25">
        <v>6197893</v>
      </c>
      <c r="M694" s="25">
        <v>6197893</v>
      </c>
      <c r="N694" s="25">
        <v>6197893</v>
      </c>
      <c r="O694" s="25">
        <v>6197893</v>
      </c>
      <c r="P694" s="25">
        <v>6197893</v>
      </c>
      <c r="Q694" s="25">
        <v>6197893</v>
      </c>
      <c r="R694" s="25">
        <v>6197893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25">
        <v>0</v>
      </c>
      <c r="AA694" s="25">
        <v>0</v>
      </c>
      <c r="AB694" s="25">
        <v>0</v>
      </c>
      <c r="AC694" s="25">
        <v>0</v>
      </c>
      <c r="AD694" s="25">
        <v>0</v>
      </c>
      <c r="AE694" s="25">
        <v>0</v>
      </c>
    </row>
    <row r="695" spans="1:31" x14ac:dyDescent="0.2">
      <c r="A695" s="38" t="s">
        <v>1035</v>
      </c>
      <c r="B695" s="104" t="s">
        <v>1036</v>
      </c>
      <c r="C695" s="25">
        <v>30000000</v>
      </c>
      <c r="D695" s="25">
        <v>0</v>
      </c>
      <c r="E695" s="25">
        <v>0</v>
      </c>
      <c r="F695" s="25">
        <v>0</v>
      </c>
      <c r="G695" s="25">
        <v>0</v>
      </c>
      <c r="H695" s="25">
        <v>30000000</v>
      </c>
      <c r="I695" s="25">
        <v>30000000</v>
      </c>
      <c r="J695" s="25">
        <v>30000000</v>
      </c>
      <c r="K695" s="25">
        <v>27110642</v>
      </c>
      <c r="L695" s="25">
        <v>27110642</v>
      </c>
      <c r="M695" s="25">
        <v>27110642</v>
      </c>
      <c r="N695" s="25">
        <v>27110642</v>
      </c>
      <c r="O695" s="25">
        <v>27110642</v>
      </c>
      <c r="P695" s="25">
        <v>27110642</v>
      </c>
      <c r="Q695" s="25">
        <v>3950890</v>
      </c>
      <c r="R695" s="25">
        <v>3950890</v>
      </c>
      <c r="S695" s="25">
        <v>0</v>
      </c>
      <c r="T695" s="25">
        <v>0</v>
      </c>
      <c r="U695" s="25">
        <v>0</v>
      </c>
      <c r="V695" s="25">
        <v>0</v>
      </c>
      <c r="W695" s="25">
        <v>2889358</v>
      </c>
      <c r="X695" s="25">
        <v>9.6311933333333304</v>
      </c>
      <c r="Y695" s="25">
        <v>2889358</v>
      </c>
      <c r="Z695" s="25">
        <v>9.6311933333333304</v>
      </c>
      <c r="AA695" s="25">
        <v>2889358</v>
      </c>
      <c r="AB695" s="25">
        <v>9.6311933333333304</v>
      </c>
      <c r="AC695" s="25">
        <v>0</v>
      </c>
      <c r="AD695" s="25">
        <v>0</v>
      </c>
      <c r="AE695" s="25">
        <v>23159752</v>
      </c>
    </row>
    <row r="696" spans="1:31" x14ac:dyDescent="0.2">
      <c r="A696" s="38" t="s">
        <v>1037</v>
      </c>
      <c r="B696" s="104" t="s">
        <v>1038</v>
      </c>
      <c r="C696" s="25">
        <v>950000000</v>
      </c>
      <c r="D696" s="25">
        <v>0</v>
      </c>
      <c r="E696" s="25">
        <v>0</v>
      </c>
      <c r="F696" s="25">
        <v>0</v>
      </c>
      <c r="G696" s="25">
        <v>756736477</v>
      </c>
      <c r="H696" s="25">
        <v>193263523</v>
      </c>
      <c r="I696" s="25">
        <v>193263523</v>
      </c>
      <c r="J696" s="25">
        <v>193263523</v>
      </c>
      <c r="K696" s="25">
        <v>193263523</v>
      </c>
      <c r="L696" s="25">
        <v>193263523</v>
      </c>
      <c r="M696" s="25">
        <v>193263523</v>
      </c>
      <c r="N696" s="25">
        <v>193263523</v>
      </c>
      <c r="O696" s="25">
        <v>193263523</v>
      </c>
      <c r="P696" s="25">
        <v>193263523</v>
      </c>
      <c r="Q696" s="25">
        <v>193263523</v>
      </c>
      <c r="R696" s="25">
        <v>193263523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25">
        <v>0</v>
      </c>
      <c r="AA696" s="25">
        <v>0</v>
      </c>
      <c r="AB696" s="25">
        <v>0</v>
      </c>
      <c r="AC696" s="25">
        <v>0</v>
      </c>
      <c r="AD696" s="25">
        <v>0</v>
      </c>
      <c r="AE696" s="25">
        <v>0</v>
      </c>
    </row>
    <row r="697" spans="1:31" ht="25.5" x14ac:dyDescent="0.2">
      <c r="A697" s="38" t="s">
        <v>1039</v>
      </c>
      <c r="B697" s="104" t="s">
        <v>1040</v>
      </c>
      <c r="C697" s="25">
        <v>950000000</v>
      </c>
      <c r="D697" s="25">
        <v>0</v>
      </c>
      <c r="E697" s="25">
        <v>0</v>
      </c>
      <c r="F697" s="25">
        <v>0</v>
      </c>
      <c r="G697" s="25">
        <v>756736477</v>
      </c>
      <c r="H697" s="25">
        <v>193263523</v>
      </c>
      <c r="I697" s="25">
        <v>193263523</v>
      </c>
      <c r="J697" s="25">
        <v>193263523</v>
      </c>
      <c r="K697" s="25">
        <v>193263523</v>
      </c>
      <c r="L697" s="25">
        <v>193263523</v>
      </c>
      <c r="M697" s="25">
        <v>193263523</v>
      </c>
      <c r="N697" s="25">
        <v>193263523</v>
      </c>
      <c r="O697" s="25">
        <v>193263523</v>
      </c>
      <c r="P697" s="25">
        <v>193263523</v>
      </c>
      <c r="Q697" s="25">
        <v>193263523</v>
      </c>
      <c r="R697" s="25">
        <v>193263523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25">
        <v>0</v>
      </c>
      <c r="AA697" s="25">
        <v>0</v>
      </c>
      <c r="AB697" s="25">
        <v>0</v>
      </c>
      <c r="AC697" s="25">
        <v>0</v>
      </c>
      <c r="AD697" s="25">
        <v>0</v>
      </c>
      <c r="AE697" s="25">
        <v>0</v>
      </c>
    </row>
    <row r="698" spans="1:31" x14ac:dyDescent="0.2">
      <c r="A698" s="38" t="s">
        <v>1041</v>
      </c>
      <c r="B698" s="104" t="s">
        <v>517</v>
      </c>
      <c r="C698" s="25">
        <v>5202107</v>
      </c>
      <c r="D698" s="25">
        <v>0</v>
      </c>
      <c r="E698" s="25">
        <v>0</v>
      </c>
      <c r="F698" s="25">
        <v>0</v>
      </c>
      <c r="G698" s="25">
        <v>0</v>
      </c>
      <c r="H698" s="25">
        <v>5202107</v>
      </c>
      <c r="I698" s="25">
        <v>5202107</v>
      </c>
      <c r="J698" s="25">
        <v>5202107</v>
      </c>
      <c r="K698" s="25">
        <v>5202107</v>
      </c>
      <c r="L698" s="25">
        <v>5202107</v>
      </c>
      <c r="M698" s="25">
        <v>5202107</v>
      </c>
      <c r="N698" s="25">
        <v>5202107</v>
      </c>
      <c r="O698" s="25">
        <v>5202107</v>
      </c>
      <c r="P698" s="25">
        <v>5202107</v>
      </c>
      <c r="Q698" s="25">
        <v>5202107</v>
      </c>
      <c r="R698" s="25">
        <v>5202107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25">
        <v>0</v>
      </c>
      <c r="AA698" s="25">
        <v>0</v>
      </c>
      <c r="AB698" s="25">
        <v>0</v>
      </c>
      <c r="AC698" s="25">
        <v>0</v>
      </c>
      <c r="AD698" s="25">
        <v>0</v>
      </c>
      <c r="AE698" s="25">
        <v>0</v>
      </c>
    </row>
    <row r="699" spans="1:31" x14ac:dyDescent="0.2">
      <c r="A699" s="38" t="s">
        <v>1042</v>
      </c>
      <c r="B699" s="104" t="s">
        <v>1034</v>
      </c>
      <c r="C699" s="25">
        <v>5202107</v>
      </c>
      <c r="D699" s="25">
        <v>0</v>
      </c>
      <c r="E699" s="25">
        <v>0</v>
      </c>
      <c r="F699" s="25">
        <v>0</v>
      </c>
      <c r="G699" s="25">
        <v>0</v>
      </c>
      <c r="H699" s="25">
        <v>5202107</v>
      </c>
      <c r="I699" s="25">
        <v>5202107</v>
      </c>
      <c r="J699" s="25">
        <v>5202107</v>
      </c>
      <c r="K699" s="25">
        <v>5202107</v>
      </c>
      <c r="L699" s="25">
        <v>5202107</v>
      </c>
      <c r="M699" s="25">
        <v>5202107</v>
      </c>
      <c r="N699" s="25">
        <v>5202107</v>
      </c>
      <c r="O699" s="25">
        <v>5202107</v>
      </c>
      <c r="P699" s="25">
        <v>5202107</v>
      </c>
      <c r="Q699" s="25">
        <v>5202107</v>
      </c>
      <c r="R699" s="25">
        <v>5202107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25">
        <v>0</v>
      </c>
      <c r="AA699" s="25">
        <v>0</v>
      </c>
      <c r="AB699" s="25">
        <v>0</v>
      </c>
      <c r="AC699" s="25">
        <v>0</v>
      </c>
      <c r="AD699" s="25">
        <v>0</v>
      </c>
      <c r="AE699" s="25">
        <v>0</v>
      </c>
    </row>
    <row r="700" spans="1:31" x14ac:dyDescent="0.2">
      <c r="A700" s="38" t="s">
        <v>1043</v>
      </c>
      <c r="B700" s="104" t="s">
        <v>1044</v>
      </c>
      <c r="C700" s="25">
        <v>637000000</v>
      </c>
      <c r="D700" s="25">
        <v>0</v>
      </c>
      <c r="E700" s="25">
        <v>0</v>
      </c>
      <c r="F700" s="25">
        <v>0</v>
      </c>
      <c r="G700" s="25">
        <v>637000000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25">
        <v>0</v>
      </c>
      <c r="AA700" s="25">
        <v>0</v>
      </c>
      <c r="AB700" s="25">
        <v>0</v>
      </c>
      <c r="AC700" s="25">
        <v>0</v>
      </c>
      <c r="AD700" s="25">
        <v>0</v>
      </c>
      <c r="AE700" s="25">
        <v>0</v>
      </c>
    </row>
    <row r="701" spans="1:31" ht="25.5" x14ac:dyDescent="0.2">
      <c r="A701" s="38" t="s">
        <v>1045</v>
      </c>
      <c r="B701" s="104" t="s">
        <v>1040</v>
      </c>
      <c r="C701" s="25">
        <v>637000000</v>
      </c>
      <c r="D701" s="25">
        <v>0</v>
      </c>
      <c r="E701" s="25">
        <v>0</v>
      </c>
      <c r="F701" s="25">
        <v>0</v>
      </c>
      <c r="G701" s="25">
        <v>637000000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25">
        <v>0</v>
      </c>
      <c r="AA701" s="25">
        <v>0</v>
      </c>
      <c r="AB701" s="25">
        <v>0</v>
      </c>
      <c r="AC701" s="25">
        <v>0</v>
      </c>
      <c r="AD701" s="25">
        <v>0</v>
      </c>
      <c r="AE701" s="25">
        <v>0</v>
      </c>
    </row>
    <row r="702" spans="1:31" x14ac:dyDescent="0.2">
      <c r="A702" s="38" t="s">
        <v>1046</v>
      </c>
      <c r="B702" s="104" t="s">
        <v>1047</v>
      </c>
      <c r="C702" s="25">
        <v>469154000</v>
      </c>
      <c r="D702" s="25">
        <v>0</v>
      </c>
      <c r="E702" s="25">
        <v>0</v>
      </c>
      <c r="F702" s="25">
        <v>0</v>
      </c>
      <c r="G702" s="25">
        <v>46863334</v>
      </c>
      <c r="H702" s="25">
        <v>422290666</v>
      </c>
      <c r="I702" s="25">
        <v>422290666</v>
      </c>
      <c r="J702" s="25">
        <v>422290666</v>
      </c>
      <c r="K702" s="25">
        <v>419812599</v>
      </c>
      <c r="L702" s="25">
        <v>419812599</v>
      </c>
      <c r="M702" s="25">
        <v>419812599</v>
      </c>
      <c r="N702" s="25">
        <v>419812599</v>
      </c>
      <c r="O702" s="25">
        <v>419812599</v>
      </c>
      <c r="P702" s="25">
        <v>419812599</v>
      </c>
      <c r="Q702" s="25">
        <v>419343839</v>
      </c>
      <c r="R702" s="25">
        <v>419343839</v>
      </c>
      <c r="S702" s="25">
        <v>0</v>
      </c>
      <c r="T702" s="25">
        <v>0</v>
      </c>
      <c r="U702" s="25">
        <v>0</v>
      </c>
      <c r="V702" s="25">
        <v>0</v>
      </c>
      <c r="W702" s="25">
        <v>2478067</v>
      </c>
      <c r="X702" s="25">
        <v>0.58681548031184816</v>
      </c>
      <c r="Y702" s="25">
        <v>2478067</v>
      </c>
      <c r="Z702" s="25">
        <v>0.58681548031184816</v>
      </c>
      <c r="AA702" s="25">
        <v>2478067</v>
      </c>
      <c r="AB702" s="25">
        <v>0.58681548031184816</v>
      </c>
      <c r="AC702" s="25">
        <v>0</v>
      </c>
      <c r="AD702" s="25">
        <v>0</v>
      </c>
      <c r="AE702" s="25">
        <v>468760</v>
      </c>
    </row>
    <row r="703" spans="1:31" x14ac:dyDescent="0.2">
      <c r="A703" s="38" t="s">
        <v>1048</v>
      </c>
      <c r="B703" s="104" t="s">
        <v>1049</v>
      </c>
      <c r="C703" s="25">
        <v>469154000</v>
      </c>
      <c r="D703" s="25">
        <v>0</v>
      </c>
      <c r="E703" s="25">
        <v>0</v>
      </c>
      <c r="F703" s="25">
        <v>0</v>
      </c>
      <c r="G703" s="25">
        <v>46863334</v>
      </c>
      <c r="H703" s="25">
        <v>422290666</v>
      </c>
      <c r="I703" s="25">
        <v>422290666</v>
      </c>
      <c r="J703" s="25">
        <v>422290666</v>
      </c>
      <c r="K703" s="25">
        <v>419812599</v>
      </c>
      <c r="L703" s="25">
        <v>419812599</v>
      </c>
      <c r="M703" s="25">
        <v>419812599</v>
      </c>
      <c r="N703" s="25">
        <v>419812599</v>
      </c>
      <c r="O703" s="25">
        <v>419812599</v>
      </c>
      <c r="P703" s="25">
        <v>419812599</v>
      </c>
      <c r="Q703" s="25">
        <v>419343839</v>
      </c>
      <c r="R703" s="25">
        <v>419343839</v>
      </c>
      <c r="S703" s="25">
        <v>0</v>
      </c>
      <c r="T703" s="25">
        <v>0</v>
      </c>
      <c r="U703" s="25">
        <v>0</v>
      </c>
      <c r="V703" s="25">
        <v>0</v>
      </c>
      <c r="W703" s="25">
        <v>2478067</v>
      </c>
      <c r="X703" s="25">
        <v>0.58681548031184816</v>
      </c>
      <c r="Y703" s="25">
        <v>2478067</v>
      </c>
      <c r="Z703" s="25">
        <v>0.58681548031184816</v>
      </c>
      <c r="AA703" s="25">
        <v>2478067</v>
      </c>
      <c r="AB703" s="25">
        <v>0.58681548031184816</v>
      </c>
      <c r="AC703" s="25">
        <v>0</v>
      </c>
      <c r="AD703" s="25">
        <v>0</v>
      </c>
      <c r="AE703" s="25">
        <v>468760</v>
      </c>
    </row>
    <row r="704" spans="1:31" x14ac:dyDescent="0.2">
      <c r="A704" s="38" t="s">
        <v>1050</v>
      </c>
      <c r="B704" s="104" t="s">
        <v>1051</v>
      </c>
      <c r="C704" s="25">
        <v>469154000</v>
      </c>
      <c r="D704" s="25">
        <v>0</v>
      </c>
      <c r="E704" s="25">
        <v>0</v>
      </c>
      <c r="F704" s="25">
        <v>0</v>
      </c>
      <c r="G704" s="25">
        <v>46863334</v>
      </c>
      <c r="H704" s="25">
        <v>422290666</v>
      </c>
      <c r="I704" s="25">
        <v>422290666</v>
      </c>
      <c r="J704" s="25">
        <v>422290666</v>
      </c>
      <c r="K704" s="25">
        <v>419812599</v>
      </c>
      <c r="L704" s="25">
        <v>419812599</v>
      </c>
      <c r="M704" s="25">
        <v>419812599</v>
      </c>
      <c r="N704" s="25">
        <v>419812599</v>
      </c>
      <c r="O704" s="25">
        <v>419812599</v>
      </c>
      <c r="P704" s="25">
        <v>419812599</v>
      </c>
      <c r="Q704" s="25">
        <v>419343839</v>
      </c>
      <c r="R704" s="25">
        <v>419343839</v>
      </c>
      <c r="S704" s="25">
        <v>0</v>
      </c>
      <c r="T704" s="25">
        <v>0</v>
      </c>
      <c r="U704" s="25">
        <v>0</v>
      </c>
      <c r="V704" s="25">
        <v>0</v>
      </c>
      <c r="W704" s="25">
        <v>2478067</v>
      </c>
      <c r="X704" s="25">
        <v>0.58681548031184816</v>
      </c>
      <c r="Y704" s="25">
        <v>2478067</v>
      </c>
      <c r="Z704" s="25">
        <v>0.58681548031184816</v>
      </c>
      <c r="AA704" s="25">
        <v>2478067</v>
      </c>
      <c r="AB704" s="25">
        <v>0.58681548031184816</v>
      </c>
      <c r="AC704" s="25">
        <v>0</v>
      </c>
      <c r="AD704" s="25">
        <v>0</v>
      </c>
      <c r="AE704" s="25">
        <v>468760</v>
      </c>
    </row>
    <row r="705" spans="1:31" x14ac:dyDescent="0.2">
      <c r="A705" s="38" t="s">
        <v>1052</v>
      </c>
      <c r="B705" s="104" t="s">
        <v>500</v>
      </c>
      <c r="C705" s="25">
        <v>279651932</v>
      </c>
      <c r="D705" s="25">
        <v>0</v>
      </c>
      <c r="E705" s="25">
        <v>0</v>
      </c>
      <c r="F705" s="25">
        <v>0</v>
      </c>
      <c r="G705" s="25">
        <v>34014000</v>
      </c>
      <c r="H705" s="25">
        <v>245637932</v>
      </c>
      <c r="I705" s="25">
        <v>245637932</v>
      </c>
      <c r="J705" s="25">
        <v>245637932</v>
      </c>
      <c r="K705" s="25">
        <v>243159865</v>
      </c>
      <c r="L705" s="25">
        <v>243159865</v>
      </c>
      <c r="M705" s="25">
        <v>243159865</v>
      </c>
      <c r="N705" s="25">
        <v>243159865</v>
      </c>
      <c r="O705" s="25">
        <v>243159865</v>
      </c>
      <c r="P705" s="25">
        <v>243159865</v>
      </c>
      <c r="Q705" s="25">
        <v>242691105</v>
      </c>
      <c r="R705" s="25">
        <v>242691105</v>
      </c>
      <c r="S705" s="25">
        <v>0</v>
      </c>
      <c r="T705" s="25">
        <v>0</v>
      </c>
      <c r="U705" s="25">
        <v>0</v>
      </c>
      <c r="V705" s="25">
        <v>0</v>
      </c>
      <c r="W705" s="25">
        <v>2478067</v>
      </c>
      <c r="X705" s="25">
        <v>1.00882912497407</v>
      </c>
      <c r="Y705" s="25">
        <v>2478067</v>
      </c>
      <c r="Z705" s="25">
        <v>1.00882912497407</v>
      </c>
      <c r="AA705" s="25">
        <v>2478067</v>
      </c>
      <c r="AB705" s="25">
        <v>1.00882912497407</v>
      </c>
      <c r="AC705" s="25">
        <v>0</v>
      </c>
      <c r="AD705" s="25">
        <v>0</v>
      </c>
      <c r="AE705" s="25">
        <v>468760</v>
      </c>
    </row>
    <row r="706" spans="1:31" x14ac:dyDescent="0.2">
      <c r="A706" s="38" t="s">
        <v>1053</v>
      </c>
      <c r="B706" s="104" t="s">
        <v>1054</v>
      </c>
      <c r="C706" s="25">
        <v>279651932</v>
      </c>
      <c r="D706" s="25">
        <v>0</v>
      </c>
      <c r="E706" s="25">
        <v>0</v>
      </c>
      <c r="F706" s="25">
        <v>0</v>
      </c>
      <c r="G706" s="25">
        <v>34014000</v>
      </c>
      <c r="H706" s="25">
        <v>245637932</v>
      </c>
      <c r="I706" s="25">
        <v>245637932</v>
      </c>
      <c r="J706" s="25">
        <v>245637932</v>
      </c>
      <c r="K706" s="25">
        <v>243159865</v>
      </c>
      <c r="L706" s="25">
        <v>243159865</v>
      </c>
      <c r="M706" s="25">
        <v>243159865</v>
      </c>
      <c r="N706" s="25">
        <v>243159865</v>
      </c>
      <c r="O706" s="25">
        <v>243159865</v>
      </c>
      <c r="P706" s="25">
        <v>243159865</v>
      </c>
      <c r="Q706" s="25">
        <v>242691105</v>
      </c>
      <c r="R706" s="25">
        <v>242691105</v>
      </c>
      <c r="S706" s="25">
        <v>0</v>
      </c>
      <c r="T706" s="25">
        <v>0</v>
      </c>
      <c r="U706" s="25">
        <v>0</v>
      </c>
      <c r="V706" s="25">
        <v>0</v>
      </c>
      <c r="W706" s="25">
        <v>2478067</v>
      </c>
      <c r="X706" s="25">
        <v>1.00882912497407</v>
      </c>
      <c r="Y706" s="25">
        <v>2478067</v>
      </c>
      <c r="Z706" s="25">
        <v>1.00882912497407</v>
      </c>
      <c r="AA706" s="25">
        <v>2478067</v>
      </c>
      <c r="AB706" s="25">
        <v>1.00882912497407</v>
      </c>
      <c r="AC706" s="25">
        <v>0</v>
      </c>
      <c r="AD706" s="25">
        <v>0</v>
      </c>
      <c r="AE706" s="25">
        <v>468760</v>
      </c>
    </row>
    <row r="707" spans="1:31" x14ac:dyDescent="0.2">
      <c r="A707" s="38" t="s">
        <v>1055</v>
      </c>
      <c r="B707" s="104" t="s">
        <v>517</v>
      </c>
      <c r="C707" s="25">
        <v>184502068</v>
      </c>
      <c r="D707" s="25">
        <v>0</v>
      </c>
      <c r="E707" s="25">
        <v>0</v>
      </c>
      <c r="F707" s="25">
        <v>0</v>
      </c>
      <c r="G707" s="25">
        <v>7849334</v>
      </c>
      <c r="H707" s="25">
        <v>176652734</v>
      </c>
      <c r="I707" s="25">
        <v>176652734</v>
      </c>
      <c r="J707" s="25">
        <v>176652734</v>
      </c>
      <c r="K707" s="25">
        <v>176652734</v>
      </c>
      <c r="L707" s="25">
        <v>176652734</v>
      </c>
      <c r="M707" s="25">
        <v>176652734</v>
      </c>
      <c r="N707" s="25">
        <v>176652734</v>
      </c>
      <c r="O707" s="25">
        <v>176652734</v>
      </c>
      <c r="P707" s="25">
        <v>176652734</v>
      </c>
      <c r="Q707" s="25">
        <v>176652734</v>
      </c>
      <c r="R707" s="25">
        <v>176652734</v>
      </c>
      <c r="S707" s="25">
        <v>0</v>
      </c>
      <c r="T707" s="25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0</v>
      </c>
      <c r="Z707" s="25">
        <v>0</v>
      </c>
      <c r="AA707" s="25">
        <v>0</v>
      </c>
      <c r="AB707" s="25">
        <v>0</v>
      </c>
      <c r="AC707" s="25">
        <v>0</v>
      </c>
      <c r="AD707" s="25">
        <v>0</v>
      </c>
      <c r="AE707" s="25">
        <v>0</v>
      </c>
    </row>
    <row r="708" spans="1:31" x14ac:dyDescent="0.2">
      <c r="A708" s="38" t="s">
        <v>1056</v>
      </c>
      <c r="B708" s="104" t="s">
        <v>1054</v>
      </c>
      <c r="C708" s="25">
        <v>184502068</v>
      </c>
      <c r="D708" s="25">
        <v>0</v>
      </c>
      <c r="E708" s="25">
        <v>0</v>
      </c>
      <c r="F708" s="25">
        <v>0</v>
      </c>
      <c r="G708" s="25">
        <v>7849334</v>
      </c>
      <c r="H708" s="25">
        <v>176652734</v>
      </c>
      <c r="I708" s="25">
        <v>176652734</v>
      </c>
      <c r="J708" s="25">
        <v>176652734</v>
      </c>
      <c r="K708" s="25">
        <v>176652734</v>
      </c>
      <c r="L708" s="25">
        <v>176652734</v>
      </c>
      <c r="M708" s="25">
        <v>176652734</v>
      </c>
      <c r="N708" s="25">
        <v>176652734</v>
      </c>
      <c r="O708" s="25">
        <v>176652734</v>
      </c>
      <c r="P708" s="25">
        <v>176652734</v>
      </c>
      <c r="Q708" s="25">
        <v>176652734</v>
      </c>
      <c r="R708" s="25">
        <v>176652734</v>
      </c>
      <c r="S708" s="25">
        <v>0</v>
      </c>
      <c r="T708" s="25">
        <v>0</v>
      </c>
      <c r="U708" s="25">
        <v>0</v>
      </c>
      <c r="V708" s="25">
        <v>0</v>
      </c>
      <c r="W708" s="25">
        <v>0</v>
      </c>
      <c r="X708" s="25">
        <v>0</v>
      </c>
      <c r="Y708" s="25">
        <v>0</v>
      </c>
      <c r="Z708" s="25">
        <v>0</v>
      </c>
      <c r="AA708" s="25">
        <v>0</v>
      </c>
      <c r="AB708" s="25">
        <v>0</v>
      </c>
      <c r="AC708" s="25">
        <v>0</v>
      </c>
      <c r="AD708" s="25">
        <v>0</v>
      </c>
      <c r="AE708" s="25">
        <v>0</v>
      </c>
    </row>
    <row r="709" spans="1:31" x14ac:dyDescent="0.2">
      <c r="A709" s="38" t="s">
        <v>1057</v>
      </c>
      <c r="B709" s="104" t="s">
        <v>1058</v>
      </c>
      <c r="C709" s="25">
        <v>5000000</v>
      </c>
      <c r="D709" s="25">
        <v>0</v>
      </c>
      <c r="E709" s="25">
        <v>0</v>
      </c>
      <c r="F709" s="25">
        <v>0</v>
      </c>
      <c r="G709" s="25">
        <v>5000000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25">
        <v>0</v>
      </c>
      <c r="AA709" s="25">
        <v>0</v>
      </c>
      <c r="AB709" s="25">
        <v>0</v>
      </c>
      <c r="AC709" s="25">
        <v>0</v>
      </c>
      <c r="AD709" s="25">
        <v>0</v>
      </c>
      <c r="AE709" s="25">
        <v>0</v>
      </c>
    </row>
    <row r="710" spans="1:31" x14ac:dyDescent="0.2">
      <c r="A710" s="38" t="s">
        <v>1059</v>
      </c>
      <c r="B710" s="104" t="s">
        <v>1054</v>
      </c>
      <c r="C710" s="25">
        <v>5000000</v>
      </c>
      <c r="D710" s="25">
        <v>0</v>
      </c>
      <c r="E710" s="25">
        <v>0</v>
      </c>
      <c r="F710" s="25">
        <v>0</v>
      </c>
      <c r="G710" s="25">
        <v>5000000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5">
        <v>0</v>
      </c>
      <c r="X710" s="25">
        <v>0</v>
      </c>
      <c r="Y710" s="25">
        <v>0</v>
      </c>
      <c r="Z710" s="25">
        <v>0</v>
      </c>
      <c r="AA710" s="25">
        <v>0</v>
      </c>
      <c r="AB710" s="25">
        <v>0</v>
      </c>
      <c r="AC710" s="25">
        <v>0</v>
      </c>
      <c r="AD710" s="25">
        <v>0</v>
      </c>
      <c r="AE710" s="25">
        <v>0</v>
      </c>
    </row>
    <row r="711" spans="1:31" x14ac:dyDescent="0.2">
      <c r="A711" s="38" t="s">
        <v>1060</v>
      </c>
      <c r="B711" s="104" t="s">
        <v>508</v>
      </c>
      <c r="C711" s="25">
        <v>65321000</v>
      </c>
      <c r="D711" s="25">
        <v>0</v>
      </c>
      <c r="E711" s="25">
        <v>0</v>
      </c>
      <c r="F711" s="25">
        <v>0</v>
      </c>
      <c r="G711" s="25">
        <v>31041000</v>
      </c>
      <c r="H711" s="25">
        <v>34280000</v>
      </c>
      <c r="I711" s="25">
        <v>34280000</v>
      </c>
      <c r="J711" s="25">
        <v>34280000</v>
      </c>
      <c r="K711" s="25">
        <v>34280000</v>
      </c>
      <c r="L711" s="25">
        <v>34280000</v>
      </c>
      <c r="M711" s="25">
        <v>34280000</v>
      </c>
      <c r="N711" s="25">
        <v>34280000</v>
      </c>
      <c r="O711" s="25">
        <v>34280000</v>
      </c>
      <c r="P711" s="25">
        <v>34280000</v>
      </c>
      <c r="Q711" s="25">
        <v>34280000</v>
      </c>
      <c r="R711" s="25">
        <v>34280000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25">
        <v>0</v>
      </c>
      <c r="AA711" s="25">
        <v>0</v>
      </c>
      <c r="AB711" s="25">
        <v>0</v>
      </c>
      <c r="AC711" s="25">
        <v>0</v>
      </c>
      <c r="AD711" s="25">
        <v>0</v>
      </c>
      <c r="AE711" s="25">
        <v>0</v>
      </c>
    </row>
    <row r="712" spans="1:31" x14ac:dyDescent="0.2">
      <c r="A712" s="38" t="s">
        <v>1061</v>
      </c>
      <c r="B712" s="104" t="s">
        <v>510</v>
      </c>
      <c r="C712" s="25">
        <v>65321000</v>
      </c>
      <c r="D712" s="25">
        <v>0</v>
      </c>
      <c r="E712" s="25">
        <v>0</v>
      </c>
      <c r="F712" s="25">
        <v>0</v>
      </c>
      <c r="G712" s="25">
        <v>31041000</v>
      </c>
      <c r="H712" s="25">
        <v>34280000</v>
      </c>
      <c r="I712" s="25">
        <v>34280000</v>
      </c>
      <c r="J712" s="25">
        <v>34280000</v>
      </c>
      <c r="K712" s="25">
        <v>34280000</v>
      </c>
      <c r="L712" s="25">
        <v>34280000</v>
      </c>
      <c r="M712" s="25">
        <v>34280000</v>
      </c>
      <c r="N712" s="25">
        <v>34280000</v>
      </c>
      <c r="O712" s="25">
        <v>34280000</v>
      </c>
      <c r="P712" s="25">
        <v>34280000</v>
      </c>
      <c r="Q712" s="25">
        <v>34280000</v>
      </c>
      <c r="R712" s="25">
        <v>34280000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25">
        <v>0</v>
      </c>
      <c r="AA712" s="25">
        <v>0</v>
      </c>
      <c r="AB712" s="25">
        <v>0</v>
      </c>
      <c r="AC712" s="25">
        <v>0</v>
      </c>
      <c r="AD712" s="25">
        <v>0</v>
      </c>
      <c r="AE712" s="25">
        <v>0</v>
      </c>
    </row>
    <row r="713" spans="1:31" x14ac:dyDescent="0.2">
      <c r="A713" s="38" t="s">
        <v>1062</v>
      </c>
      <c r="B713" s="104" t="s">
        <v>512</v>
      </c>
      <c r="C713" s="25">
        <v>65321000</v>
      </c>
      <c r="D713" s="25">
        <v>0</v>
      </c>
      <c r="E713" s="25">
        <v>0</v>
      </c>
      <c r="F713" s="25">
        <v>0</v>
      </c>
      <c r="G713" s="25">
        <v>31041000</v>
      </c>
      <c r="H713" s="25">
        <v>34280000</v>
      </c>
      <c r="I713" s="25">
        <v>34280000</v>
      </c>
      <c r="J713" s="25">
        <v>34280000</v>
      </c>
      <c r="K713" s="25">
        <v>34280000</v>
      </c>
      <c r="L713" s="25">
        <v>34280000</v>
      </c>
      <c r="M713" s="25">
        <v>34280000</v>
      </c>
      <c r="N713" s="25">
        <v>34280000</v>
      </c>
      <c r="O713" s="25">
        <v>34280000</v>
      </c>
      <c r="P713" s="25">
        <v>34280000</v>
      </c>
      <c r="Q713" s="25">
        <v>34280000</v>
      </c>
      <c r="R713" s="25">
        <v>34280000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25">
        <v>0</v>
      </c>
      <c r="AA713" s="25">
        <v>0</v>
      </c>
      <c r="AB713" s="25">
        <v>0</v>
      </c>
      <c r="AC713" s="25">
        <v>0</v>
      </c>
      <c r="AD713" s="25">
        <v>0</v>
      </c>
      <c r="AE713" s="25">
        <v>0</v>
      </c>
    </row>
    <row r="714" spans="1:31" x14ac:dyDescent="0.2">
      <c r="A714" s="38" t="s">
        <v>1063</v>
      </c>
      <c r="B714" s="104" t="s">
        <v>1064</v>
      </c>
      <c r="C714" s="25">
        <v>65321000</v>
      </c>
      <c r="D714" s="25">
        <v>0</v>
      </c>
      <c r="E714" s="25">
        <v>0</v>
      </c>
      <c r="F714" s="25">
        <v>0</v>
      </c>
      <c r="G714" s="25">
        <v>31041000</v>
      </c>
      <c r="H714" s="25">
        <v>34280000</v>
      </c>
      <c r="I714" s="25">
        <v>34280000</v>
      </c>
      <c r="J714" s="25">
        <v>34280000</v>
      </c>
      <c r="K714" s="25">
        <v>34280000</v>
      </c>
      <c r="L714" s="25">
        <v>34280000</v>
      </c>
      <c r="M714" s="25">
        <v>34280000</v>
      </c>
      <c r="N714" s="25">
        <v>34280000</v>
      </c>
      <c r="O714" s="25">
        <v>34280000</v>
      </c>
      <c r="P714" s="25">
        <v>34280000</v>
      </c>
      <c r="Q714" s="25">
        <v>34280000</v>
      </c>
      <c r="R714" s="25">
        <v>34280000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25">
        <v>0</v>
      </c>
      <c r="AA714" s="25">
        <v>0</v>
      </c>
      <c r="AB714" s="25">
        <v>0</v>
      </c>
      <c r="AC714" s="25">
        <v>0</v>
      </c>
      <c r="AD714" s="25">
        <v>0</v>
      </c>
      <c r="AE714" s="25">
        <v>0</v>
      </c>
    </row>
    <row r="715" spans="1:31" ht="25.5" x14ac:dyDescent="0.2">
      <c r="A715" s="38" t="s">
        <v>1065</v>
      </c>
      <c r="B715" s="104" t="s">
        <v>1066</v>
      </c>
      <c r="C715" s="25">
        <v>65321000</v>
      </c>
      <c r="D715" s="25">
        <v>0</v>
      </c>
      <c r="E715" s="25">
        <v>0</v>
      </c>
      <c r="F715" s="25">
        <v>0</v>
      </c>
      <c r="G715" s="25">
        <v>31041000</v>
      </c>
      <c r="H715" s="25">
        <v>34280000</v>
      </c>
      <c r="I715" s="25">
        <v>34280000</v>
      </c>
      <c r="J715" s="25">
        <v>34280000</v>
      </c>
      <c r="K715" s="25">
        <v>34280000</v>
      </c>
      <c r="L715" s="25">
        <v>34280000</v>
      </c>
      <c r="M715" s="25">
        <v>34280000</v>
      </c>
      <c r="N715" s="25">
        <v>34280000</v>
      </c>
      <c r="O715" s="25">
        <v>34280000</v>
      </c>
      <c r="P715" s="25">
        <v>34280000</v>
      </c>
      <c r="Q715" s="25">
        <v>34280000</v>
      </c>
      <c r="R715" s="25">
        <v>34280000</v>
      </c>
      <c r="S715" s="25">
        <v>0</v>
      </c>
      <c r="T715" s="25">
        <v>0</v>
      </c>
      <c r="U715" s="25">
        <v>0</v>
      </c>
      <c r="V715" s="25">
        <v>0</v>
      </c>
      <c r="W715" s="25">
        <v>0</v>
      </c>
      <c r="X715" s="25">
        <v>0</v>
      </c>
      <c r="Y715" s="25">
        <v>0</v>
      </c>
      <c r="Z715" s="25">
        <v>0</v>
      </c>
      <c r="AA715" s="25">
        <v>0</v>
      </c>
      <c r="AB715" s="25">
        <v>0</v>
      </c>
      <c r="AC715" s="25">
        <v>0</v>
      </c>
      <c r="AD715" s="25">
        <v>0</v>
      </c>
      <c r="AE715" s="25">
        <v>0</v>
      </c>
    </row>
    <row r="716" spans="1:31" x14ac:dyDescent="0.2">
      <c r="A716" s="38" t="s">
        <v>1067</v>
      </c>
      <c r="B716" s="104" t="s">
        <v>500</v>
      </c>
      <c r="C716" s="25">
        <v>39355784</v>
      </c>
      <c r="D716" s="25">
        <v>0</v>
      </c>
      <c r="E716" s="25">
        <v>0</v>
      </c>
      <c r="F716" s="25">
        <v>0</v>
      </c>
      <c r="G716" s="25">
        <v>22584711</v>
      </c>
      <c r="H716" s="25">
        <v>16771073</v>
      </c>
      <c r="I716" s="25">
        <v>16771073</v>
      </c>
      <c r="J716" s="25">
        <v>16771073</v>
      </c>
      <c r="K716" s="25">
        <v>16771073</v>
      </c>
      <c r="L716" s="25">
        <v>16771073</v>
      </c>
      <c r="M716" s="25">
        <v>16771073</v>
      </c>
      <c r="N716" s="25">
        <v>16771073</v>
      </c>
      <c r="O716" s="25">
        <v>16771073</v>
      </c>
      <c r="P716" s="25">
        <v>16771073</v>
      </c>
      <c r="Q716" s="25">
        <v>16771073</v>
      </c>
      <c r="R716" s="25">
        <v>16771073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25">
        <v>0</v>
      </c>
      <c r="AA716" s="25">
        <v>0</v>
      </c>
      <c r="AB716" s="25">
        <v>0</v>
      </c>
      <c r="AC716" s="25">
        <v>0</v>
      </c>
      <c r="AD716" s="25">
        <v>0</v>
      </c>
      <c r="AE716" s="25">
        <v>0</v>
      </c>
    </row>
    <row r="717" spans="1:31" x14ac:dyDescent="0.2">
      <c r="A717" s="38" t="s">
        <v>1068</v>
      </c>
      <c r="B717" s="104" t="s">
        <v>1069</v>
      </c>
      <c r="C717" s="25">
        <v>16080073</v>
      </c>
      <c r="D717" s="25">
        <v>0</v>
      </c>
      <c r="E717" s="25">
        <v>0</v>
      </c>
      <c r="F717" s="25">
        <v>0</v>
      </c>
      <c r="G717" s="25">
        <v>6509000</v>
      </c>
      <c r="H717" s="25">
        <v>9571073</v>
      </c>
      <c r="I717" s="25">
        <v>9571073</v>
      </c>
      <c r="J717" s="25">
        <v>9571073</v>
      </c>
      <c r="K717" s="25">
        <v>9571073</v>
      </c>
      <c r="L717" s="25">
        <v>9571073</v>
      </c>
      <c r="M717" s="25">
        <v>9571073</v>
      </c>
      <c r="N717" s="25">
        <v>9571073</v>
      </c>
      <c r="O717" s="25">
        <v>9571073</v>
      </c>
      <c r="P717" s="25">
        <v>9571073</v>
      </c>
      <c r="Q717" s="25">
        <v>9571073</v>
      </c>
      <c r="R717" s="25">
        <v>9571073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25">
        <v>0</v>
      </c>
      <c r="AA717" s="25">
        <v>0</v>
      </c>
      <c r="AB717" s="25">
        <v>0</v>
      </c>
      <c r="AC717" s="25">
        <v>0</v>
      </c>
      <c r="AD717" s="25">
        <v>0</v>
      </c>
      <c r="AE717" s="25">
        <v>0</v>
      </c>
    </row>
    <row r="718" spans="1:31" x14ac:dyDescent="0.2">
      <c r="A718" s="38" t="s">
        <v>1070</v>
      </c>
      <c r="B718" s="104" t="s">
        <v>1071</v>
      </c>
      <c r="C718" s="25">
        <v>23275711</v>
      </c>
      <c r="D718" s="25">
        <v>0</v>
      </c>
      <c r="E718" s="25">
        <v>0</v>
      </c>
      <c r="F718" s="25">
        <v>0</v>
      </c>
      <c r="G718" s="25">
        <v>16075711</v>
      </c>
      <c r="H718" s="25">
        <v>7200000</v>
      </c>
      <c r="I718" s="25">
        <v>7200000</v>
      </c>
      <c r="J718" s="25">
        <v>7200000</v>
      </c>
      <c r="K718" s="25">
        <v>7200000</v>
      </c>
      <c r="L718" s="25">
        <v>7200000</v>
      </c>
      <c r="M718" s="25">
        <v>7200000</v>
      </c>
      <c r="N718" s="25">
        <v>7200000</v>
      </c>
      <c r="O718" s="25">
        <v>7200000</v>
      </c>
      <c r="P718" s="25">
        <v>7200000</v>
      </c>
      <c r="Q718" s="25">
        <v>7200000</v>
      </c>
      <c r="R718" s="25">
        <v>7200000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25">
        <v>0</v>
      </c>
      <c r="AA718" s="25">
        <v>0</v>
      </c>
      <c r="AB718" s="25">
        <v>0</v>
      </c>
      <c r="AC718" s="25">
        <v>0</v>
      </c>
      <c r="AD718" s="25">
        <v>0</v>
      </c>
      <c r="AE718" s="25">
        <v>0</v>
      </c>
    </row>
    <row r="719" spans="1:31" x14ac:dyDescent="0.2">
      <c r="A719" s="38" t="s">
        <v>1072</v>
      </c>
      <c r="B719" s="104" t="s">
        <v>517</v>
      </c>
      <c r="C719" s="25">
        <v>25965216</v>
      </c>
      <c r="D719" s="25">
        <v>0</v>
      </c>
      <c r="E719" s="25">
        <v>0</v>
      </c>
      <c r="F719" s="25">
        <v>0</v>
      </c>
      <c r="G719" s="25">
        <v>8456289</v>
      </c>
      <c r="H719" s="25">
        <v>17508927</v>
      </c>
      <c r="I719" s="25">
        <v>17508927</v>
      </c>
      <c r="J719" s="25">
        <v>17508927</v>
      </c>
      <c r="K719" s="25">
        <v>17508927</v>
      </c>
      <c r="L719" s="25">
        <v>17508927</v>
      </c>
      <c r="M719" s="25">
        <v>17508927</v>
      </c>
      <c r="N719" s="25">
        <v>17508927</v>
      </c>
      <c r="O719" s="25">
        <v>17508927</v>
      </c>
      <c r="P719" s="25">
        <v>17508927</v>
      </c>
      <c r="Q719" s="25">
        <v>17508927</v>
      </c>
      <c r="R719" s="25">
        <v>17508927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25">
        <v>0</v>
      </c>
      <c r="AA719" s="25">
        <v>0</v>
      </c>
      <c r="AB719" s="25">
        <v>0</v>
      </c>
      <c r="AC719" s="25">
        <v>0</v>
      </c>
      <c r="AD719" s="25">
        <v>0</v>
      </c>
      <c r="AE719" s="25">
        <v>0</v>
      </c>
    </row>
    <row r="720" spans="1:31" x14ac:dyDescent="0.2">
      <c r="A720" s="38" t="s">
        <v>1073</v>
      </c>
      <c r="B720" s="104" t="s">
        <v>1069</v>
      </c>
      <c r="C720" s="25">
        <v>10608927</v>
      </c>
      <c r="D720" s="25">
        <v>0</v>
      </c>
      <c r="E720" s="25">
        <v>0</v>
      </c>
      <c r="F720" s="25">
        <v>0</v>
      </c>
      <c r="G720" s="25">
        <v>0</v>
      </c>
      <c r="H720" s="25">
        <v>10608927</v>
      </c>
      <c r="I720" s="25">
        <v>10608927</v>
      </c>
      <c r="J720" s="25">
        <v>10608927</v>
      </c>
      <c r="K720" s="25">
        <v>10608927</v>
      </c>
      <c r="L720" s="25">
        <v>10608927</v>
      </c>
      <c r="M720" s="25">
        <v>10608927</v>
      </c>
      <c r="N720" s="25">
        <v>10608927</v>
      </c>
      <c r="O720" s="25">
        <v>10608927</v>
      </c>
      <c r="P720" s="25">
        <v>10608927</v>
      </c>
      <c r="Q720" s="25">
        <v>10608927</v>
      </c>
      <c r="R720" s="25">
        <v>10608927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25">
        <v>0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</row>
    <row r="721" spans="1:31" x14ac:dyDescent="0.2">
      <c r="A721" s="38" t="s">
        <v>1074</v>
      </c>
      <c r="B721" s="104" t="s">
        <v>1071</v>
      </c>
      <c r="C721" s="25">
        <v>15356289</v>
      </c>
      <c r="D721" s="25">
        <v>0</v>
      </c>
      <c r="E721" s="25">
        <v>0</v>
      </c>
      <c r="F721" s="25">
        <v>0</v>
      </c>
      <c r="G721" s="25">
        <v>8456289</v>
      </c>
      <c r="H721" s="25">
        <v>6900000</v>
      </c>
      <c r="I721" s="25">
        <v>6900000</v>
      </c>
      <c r="J721" s="25">
        <v>6900000</v>
      </c>
      <c r="K721" s="25">
        <v>6900000</v>
      </c>
      <c r="L721" s="25">
        <v>6900000</v>
      </c>
      <c r="M721" s="25">
        <v>6900000</v>
      </c>
      <c r="N721" s="25">
        <v>6900000</v>
      </c>
      <c r="O721" s="25">
        <v>6900000</v>
      </c>
      <c r="P721" s="25">
        <v>6900000</v>
      </c>
      <c r="Q721" s="25">
        <v>6900000</v>
      </c>
      <c r="R721" s="25">
        <v>6900000</v>
      </c>
      <c r="S721" s="25">
        <v>0</v>
      </c>
      <c r="T721" s="25">
        <v>0</v>
      </c>
      <c r="U721" s="25">
        <v>0</v>
      </c>
      <c r="V721" s="25">
        <v>0</v>
      </c>
      <c r="W721" s="25">
        <v>0</v>
      </c>
      <c r="X721" s="25">
        <v>0</v>
      </c>
      <c r="Y721" s="25">
        <v>0</v>
      </c>
      <c r="Z721" s="25">
        <v>0</v>
      </c>
      <c r="AA721" s="25">
        <v>0</v>
      </c>
      <c r="AB721" s="25">
        <v>0</v>
      </c>
      <c r="AC721" s="25">
        <v>0</v>
      </c>
      <c r="AD721" s="25">
        <v>0</v>
      </c>
      <c r="AE721" s="25">
        <v>0</v>
      </c>
    </row>
    <row r="722" spans="1:31" x14ac:dyDescent="0.2">
      <c r="A722" s="38" t="s">
        <v>1075</v>
      </c>
      <c r="B722" s="104" t="s">
        <v>546</v>
      </c>
      <c r="C722" s="25">
        <v>0</v>
      </c>
      <c r="D722" s="25">
        <v>38000000</v>
      </c>
      <c r="E722" s="25">
        <v>14794240</v>
      </c>
      <c r="F722" s="25">
        <v>150027666</v>
      </c>
      <c r="G722" s="25">
        <v>33240697</v>
      </c>
      <c r="H722" s="25">
        <v>139992729</v>
      </c>
      <c r="I722" s="25">
        <v>139992729</v>
      </c>
      <c r="J722" s="25">
        <v>139992729</v>
      </c>
      <c r="K722" s="25">
        <v>139943999</v>
      </c>
      <c r="L722" s="25">
        <v>139943999</v>
      </c>
      <c r="M722" s="25">
        <v>139943999</v>
      </c>
      <c r="N722" s="25">
        <v>139943999</v>
      </c>
      <c r="O722" s="25">
        <v>139943999</v>
      </c>
      <c r="P722" s="25">
        <v>139943999</v>
      </c>
      <c r="Q722" s="25">
        <v>139943999</v>
      </c>
      <c r="R722" s="25">
        <v>139943999</v>
      </c>
      <c r="S722" s="25">
        <v>0</v>
      </c>
      <c r="T722" s="25">
        <v>0</v>
      </c>
      <c r="U722" s="25">
        <v>0</v>
      </c>
      <c r="V722" s="25">
        <v>0</v>
      </c>
      <c r="W722" s="25">
        <v>48730</v>
      </c>
      <c r="X722" s="25">
        <v>3.4808950684860201E-2</v>
      </c>
      <c r="Y722" s="25">
        <v>48730</v>
      </c>
      <c r="Z722" s="25">
        <v>3.4808950684860201E-2</v>
      </c>
      <c r="AA722" s="25">
        <v>48730</v>
      </c>
      <c r="AB722" s="25">
        <v>3.4808950684860201E-2</v>
      </c>
      <c r="AC722" s="25">
        <v>0</v>
      </c>
      <c r="AD722" s="25">
        <v>0</v>
      </c>
      <c r="AE722" s="25">
        <v>0</v>
      </c>
    </row>
    <row r="723" spans="1:31" x14ac:dyDescent="0.2">
      <c r="A723" s="38" t="s">
        <v>1076</v>
      </c>
      <c r="B723" s="104" t="s">
        <v>1077</v>
      </c>
      <c r="C723" s="25">
        <v>0</v>
      </c>
      <c r="D723" s="25">
        <v>25000000</v>
      </c>
      <c r="E723" s="25">
        <v>0</v>
      </c>
      <c r="F723" s="25">
        <v>39950666</v>
      </c>
      <c r="G723" s="25">
        <v>0</v>
      </c>
      <c r="H723" s="25">
        <v>64950666</v>
      </c>
      <c r="I723" s="25">
        <v>64950666</v>
      </c>
      <c r="J723" s="25">
        <v>64950666</v>
      </c>
      <c r="K723" s="25">
        <v>64950666</v>
      </c>
      <c r="L723" s="25">
        <v>64950666</v>
      </c>
      <c r="M723" s="25">
        <v>64950666</v>
      </c>
      <c r="N723" s="25">
        <v>64950666</v>
      </c>
      <c r="O723" s="25">
        <v>64950666</v>
      </c>
      <c r="P723" s="25">
        <v>64950666</v>
      </c>
      <c r="Q723" s="25">
        <v>64950666</v>
      </c>
      <c r="R723" s="25">
        <v>64950666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</row>
    <row r="724" spans="1:31" x14ac:dyDescent="0.2">
      <c r="A724" s="38" t="s">
        <v>1078</v>
      </c>
      <c r="B724" s="104" t="s">
        <v>1079</v>
      </c>
      <c r="C724" s="25">
        <v>0</v>
      </c>
      <c r="D724" s="25">
        <v>25000000</v>
      </c>
      <c r="E724" s="25">
        <v>0</v>
      </c>
      <c r="F724" s="25">
        <v>39950666</v>
      </c>
      <c r="G724" s="25">
        <v>0</v>
      </c>
      <c r="H724" s="25">
        <v>64950666</v>
      </c>
      <c r="I724" s="25">
        <v>64950666</v>
      </c>
      <c r="J724" s="25">
        <v>64950666</v>
      </c>
      <c r="K724" s="25">
        <v>64950666</v>
      </c>
      <c r="L724" s="25">
        <v>64950666</v>
      </c>
      <c r="M724" s="25">
        <v>64950666</v>
      </c>
      <c r="N724" s="25">
        <v>64950666</v>
      </c>
      <c r="O724" s="25">
        <v>64950666</v>
      </c>
      <c r="P724" s="25">
        <v>64950666</v>
      </c>
      <c r="Q724" s="25">
        <v>64950666</v>
      </c>
      <c r="R724" s="25">
        <v>64950666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25">
        <v>0</v>
      </c>
      <c r="AA724" s="25">
        <v>0</v>
      </c>
      <c r="AB724" s="25">
        <v>0</v>
      </c>
      <c r="AC724" s="25">
        <v>0</v>
      </c>
      <c r="AD724" s="25">
        <v>0</v>
      </c>
      <c r="AE724" s="25">
        <v>0</v>
      </c>
    </row>
    <row r="725" spans="1:31" x14ac:dyDescent="0.2">
      <c r="A725" s="38" t="s">
        <v>1080</v>
      </c>
      <c r="B725" s="104" t="s">
        <v>746</v>
      </c>
      <c r="C725" s="25">
        <v>0</v>
      </c>
      <c r="D725" s="25">
        <v>25000000</v>
      </c>
      <c r="E725" s="25">
        <v>0</v>
      </c>
      <c r="F725" s="25">
        <v>39950666</v>
      </c>
      <c r="G725" s="25">
        <v>0</v>
      </c>
      <c r="H725" s="25">
        <v>64950666</v>
      </c>
      <c r="I725" s="25">
        <v>64950666</v>
      </c>
      <c r="J725" s="25">
        <v>64950666</v>
      </c>
      <c r="K725" s="25">
        <v>64950666</v>
      </c>
      <c r="L725" s="25">
        <v>64950666</v>
      </c>
      <c r="M725" s="25">
        <v>64950666</v>
      </c>
      <c r="N725" s="25">
        <v>64950666</v>
      </c>
      <c r="O725" s="25">
        <v>64950666</v>
      </c>
      <c r="P725" s="25">
        <v>64950666</v>
      </c>
      <c r="Q725" s="25">
        <v>64950666</v>
      </c>
      <c r="R725" s="25">
        <v>64950666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25">
        <v>0</v>
      </c>
      <c r="AA725" s="25">
        <v>0</v>
      </c>
      <c r="AB725" s="25">
        <v>0</v>
      </c>
      <c r="AC725" s="25">
        <v>0</v>
      </c>
      <c r="AD725" s="25">
        <v>0</v>
      </c>
      <c r="AE725" s="25">
        <v>0</v>
      </c>
    </row>
    <row r="726" spans="1:31" x14ac:dyDescent="0.2">
      <c r="A726" s="38" t="s">
        <v>1081</v>
      </c>
      <c r="B726" s="104" t="s">
        <v>1082</v>
      </c>
      <c r="C726" s="25">
        <v>0</v>
      </c>
      <c r="D726" s="25">
        <v>25000000</v>
      </c>
      <c r="E726" s="25">
        <v>0</v>
      </c>
      <c r="F726" s="25">
        <v>39950666</v>
      </c>
      <c r="G726" s="25">
        <v>0</v>
      </c>
      <c r="H726" s="25">
        <v>64950666</v>
      </c>
      <c r="I726" s="25">
        <v>64950666</v>
      </c>
      <c r="J726" s="25">
        <v>64950666</v>
      </c>
      <c r="K726" s="25">
        <v>64950666</v>
      </c>
      <c r="L726" s="25">
        <v>64950666</v>
      </c>
      <c r="M726" s="25">
        <v>64950666</v>
      </c>
      <c r="N726" s="25">
        <v>64950666</v>
      </c>
      <c r="O726" s="25">
        <v>64950666</v>
      </c>
      <c r="P726" s="25">
        <v>64950666</v>
      </c>
      <c r="Q726" s="25">
        <v>64950666</v>
      </c>
      <c r="R726" s="25">
        <v>64950666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25">
        <v>0</v>
      </c>
      <c r="AA726" s="25">
        <v>0</v>
      </c>
      <c r="AB726" s="25">
        <v>0</v>
      </c>
      <c r="AC726" s="25">
        <v>0</v>
      </c>
      <c r="AD726" s="25">
        <v>0</v>
      </c>
      <c r="AE726" s="25">
        <v>0</v>
      </c>
    </row>
    <row r="727" spans="1:31" x14ac:dyDescent="0.2">
      <c r="A727" s="38" t="s">
        <v>1083</v>
      </c>
      <c r="B727" s="104" t="s">
        <v>500</v>
      </c>
      <c r="C727" s="25">
        <v>0</v>
      </c>
      <c r="D727" s="25">
        <v>0</v>
      </c>
      <c r="E727" s="25">
        <v>0</v>
      </c>
      <c r="F727" s="25">
        <v>18654195</v>
      </c>
      <c r="G727" s="25">
        <v>0</v>
      </c>
      <c r="H727" s="25">
        <v>18654195</v>
      </c>
      <c r="I727" s="25">
        <v>18654195</v>
      </c>
      <c r="J727" s="25">
        <v>18654195</v>
      </c>
      <c r="K727" s="25">
        <v>18654195</v>
      </c>
      <c r="L727" s="25">
        <v>18654195</v>
      </c>
      <c r="M727" s="25">
        <v>18654195</v>
      </c>
      <c r="N727" s="25">
        <v>18654195</v>
      </c>
      <c r="O727" s="25">
        <v>18654195</v>
      </c>
      <c r="P727" s="25">
        <v>18654195</v>
      </c>
      <c r="Q727" s="25">
        <v>18654195</v>
      </c>
      <c r="R727" s="25">
        <v>18654195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25">
        <v>0</v>
      </c>
      <c r="AA727" s="25">
        <v>0</v>
      </c>
      <c r="AB727" s="25">
        <v>0</v>
      </c>
      <c r="AC727" s="25">
        <v>0</v>
      </c>
      <c r="AD727" s="25">
        <v>0</v>
      </c>
      <c r="AE727" s="25">
        <v>0</v>
      </c>
    </row>
    <row r="728" spans="1:31" ht="38.25" x14ac:dyDescent="0.2">
      <c r="A728" s="38" t="s">
        <v>1084</v>
      </c>
      <c r="B728" s="104" t="s">
        <v>1085</v>
      </c>
      <c r="C728" s="25">
        <v>0</v>
      </c>
      <c r="D728" s="25">
        <v>0</v>
      </c>
      <c r="E728" s="25">
        <v>0</v>
      </c>
      <c r="F728" s="25">
        <v>12640000</v>
      </c>
      <c r="G728" s="25">
        <v>0</v>
      </c>
      <c r="H728" s="25">
        <v>12640000</v>
      </c>
      <c r="I728" s="25">
        <v>12640000</v>
      </c>
      <c r="J728" s="25">
        <v>12640000</v>
      </c>
      <c r="K728" s="25">
        <v>12640000</v>
      </c>
      <c r="L728" s="25">
        <v>12640000</v>
      </c>
      <c r="M728" s="25">
        <v>12640000</v>
      </c>
      <c r="N728" s="25">
        <v>12640000</v>
      </c>
      <c r="O728" s="25">
        <v>12640000</v>
      </c>
      <c r="P728" s="25">
        <v>12640000</v>
      </c>
      <c r="Q728" s="25">
        <v>12640000</v>
      </c>
      <c r="R728" s="25">
        <v>12640000</v>
      </c>
      <c r="S728" s="25">
        <v>0</v>
      </c>
      <c r="T728" s="25">
        <v>0</v>
      </c>
      <c r="U728" s="25">
        <v>0</v>
      </c>
      <c r="V728" s="25">
        <v>0</v>
      </c>
      <c r="W728" s="25">
        <v>0</v>
      </c>
      <c r="X728" s="25">
        <v>0</v>
      </c>
      <c r="Y728" s="25">
        <v>0</v>
      </c>
      <c r="Z728" s="25">
        <v>0</v>
      </c>
      <c r="AA728" s="25">
        <v>0</v>
      </c>
      <c r="AB728" s="25">
        <v>0</v>
      </c>
      <c r="AC728" s="25">
        <v>0</v>
      </c>
      <c r="AD728" s="25">
        <v>0</v>
      </c>
      <c r="AE728" s="25">
        <v>0</v>
      </c>
    </row>
    <row r="729" spans="1:31" ht="25.5" x14ac:dyDescent="0.2">
      <c r="A729" s="38" t="s">
        <v>1086</v>
      </c>
      <c r="B729" s="104" t="s">
        <v>1087</v>
      </c>
      <c r="C729" s="25">
        <v>0</v>
      </c>
      <c r="D729" s="25">
        <v>0</v>
      </c>
      <c r="E729" s="25">
        <v>0</v>
      </c>
      <c r="F729" s="25">
        <v>4665804</v>
      </c>
      <c r="G729" s="25">
        <v>0</v>
      </c>
      <c r="H729" s="25">
        <v>4665804</v>
      </c>
      <c r="I729" s="25">
        <v>4665804</v>
      </c>
      <c r="J729" s="25">
        <v>4665804</v>
      </c>
      <c r="K729" s="25">
        <v>4665804</v>
      </c>
      <c r="L729" s="25">
        <v>4665804</v>
      </c>
      <c r="M729" s="25">
        <v>4665804</v>
      </c>
      <c r="N729" s="25">
        <v>4665804</v>
      </c>
      <c r="O729" s="25">
        <v>4665804</v>
      </c>
      <c r="P729" s="25">
        <v>4665804</v>
      </c>
      <c r="Q729" s="25">
        <v>4665804</v>
      </c>
      <c r="R729" s="25">
        <v>4665804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25">
        <v>0</v>
      </c>
      <c r="AA729" s="25">
        <v>0</v>
      </c>
      <c r="AB729" s="25">
        <v>0</v>
      </c>
      <c r="AC729" s="25">
        <v>0</v>
      </c>
      <c r="AD729" s="25">
        <v>0</v>
      </c>
      <c r="AE729" s="25">
        <v>0</v>
      </c>
    </row>
    <row r="730" spans="1:31" ht="25.5" x14ac:dyDescent="0.2">
      <c r="A730" s="38" t="s">
        <v>1088</v>
      </c>
      <c r="B730" s="104" t="s">
        <v>1089</v>
      </c>
      <c r="C730" s="25">
        <v>0</v>
      </c>
      <c r="D730" s="25">
        <v>0</v>
      </c>
      <c r="E730" s="25">
        <v>0</v>
      </c>
      <c r="F730" s="25">
        <v>1348391</v>
      </c>
      <c r="G730" s="25">
        <v>0</v>
      </c>
      <c r="H730" s="25">
        <v>1348391</v>
      </c>
      <c r="I730" s="25">
        <v>1348391</v>
      </c>
      <c r="J730" s="25">
        <v>1348391</v>
      </c>
      <c r="K730" s="25">
        <v>1348391</v>
      </c>
      <c r="L730" s="25">
        <v>1348391</v>
      </c>
      <c r="M730" s="25">
        <v>1348391</v>
      </c>
      <c r="N730" s="25">
        <v>1348391</v>
      </c>
      <c r="O730" s="25">
        <v>1348391</v>
      </c>
      <c r="P730" s="25">
        <v>1348391</v>
      </c>
      <c r="Q730" s="25">
        <v>1348391</v>
      </c>
      <c r="R730" s="25">
        <v>1348391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25">
        <v>0</v>
      </c>
      <c r="AA730" s="25">
        <v>0</v>
      </c>
      <c r="AB730" s="25">
        <v>0</v>
      </c>
      <c r="AC730" s="25">
        <v>0</v>
      </c>
      <c r="AD730" s="25">
        <v>0</v>
      </c>
      <c r="AE730" s="25">
        <v>0</v>
      </c>
    </row>
    <row r="731" spans="1:31" x14ac:dyDescent="0.2">
      <c r="A731" s="38" t="s">
        <v>1090</v>
      </c>
      <c r="B731" s="104" t="s">
        <v>76</v>
      </c>
      <c r="C731" s="25">
        <v>0</v>
      </c>
      <c r="D731" s="25">
        <v>0</v>
      </c>
      <c r="E731" s="25">
        <v>0</v>
      </c>
      <c r="F731" s="25">
        <v>4357667</v>
      </c>
      <c r="G731" s="25">
        <v>0</v>
      </c>
      <c r="H731" s="25">
        <v>4357667</v>
      </c>
      <c r="I731" s="25">
        <v>4357667</v>
      </c>
      <c r="J731" s="25">
        <v>4357667</v>
      </c>
      <c r="K731" s="25">
        <v>4357667</v>
      </c>
      <c r="L731" s="25">
        <v>4357667</v>
      </c>
      <c r="M731" s="25">
        <v>4357667</v>
      </c>
      <c r="N731" s="25">
        <v>4357667</v>
      </c>
      <c r="O731" s="25">
        <v>4357667</v>
      </c>
      <c r="P731" s="25">
        <v>4357667</v>
      </c>
      <c r="Q731" s="25">
        <v>4357667</v>
      </c>
      <c r="R731" s="25">
        <v>4357667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25">
        <v>0</v>
      </c>
      <c r="AA731" s="25">
        <v>0</v>
      </c>
      <c r="AB731" s="25">
        <v>0</v>
      </c>
      <c r="AC731" s="25">
        <v>0</v>
      </c>
      <c r="AD731" s="25">
        <v>0</v>
      </c>
      <c r="AE731" s="25">
        <v>0</v>
      </c>
    </row>
    <row r="732" spans="1:31" ht="25.5" x14ac:dyDescent="0.2">
      <c r="A732" s="38" t="s">
        <v>1091</v>
      </c>
      <c r="B732" s="104" t="s">
        <v>1087</v>
      </c>
      <c r="C732" s="25">
        <v>0</v>
      </c>
      <c r="D732" s="25">
        <v>0</v>
      </c>
      <c r="E732" s="25">
        <v>0</v>
      </c>
      <c r="F732" s="25">
        <v>4357667</v>
      </c>
      <c r="G732" s="25">
        <v>0</v>
      </c>
      <c r="H732" s="25">
        <v>4357667</v>
      </c>
      <c r="I732" s="25">
        <v>4357667</v>
      </c>
      <c r="J732" s="25">
        <v>4357667</v>
      </c>
      <c r="K732" s="25">
        <v>4357667</v>
      </c>
      <c r="L732" s="25">
        <v>4357667</v>
      </c>
      <c r="M732" s="25">
        <v>4357667</v>
      </c>
      <c r="N732" s="25">
        <v>4357667</v>
      </c>
      <c r="O732" s="25">
        <v>4357667</v>
      </c>
      <c r="P732" s="25">
        <v>4357667</v>
      </c>
      <c r="Q732" s="25">
        <v>4357667</v>
      </c>
      <c r="R732" s="25">
        <v>4357667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  <c r="AE732" s="25">
        <v>0</v>
      </c>
    </row>
    <row r="733" spans="1:31" x14ac:dyDescent="0.2">
      <c r="A733" s="38" t="s">
        <v>1092</v>
      </c>
      <c r="B733" s="104" t="s">
        <v>517</v>
      </c>
      <c r="C733" s="25">
        <v>0</v>
      </c>
      <c r="D733" s="25">
        <v>0</v>
      </c>
      <c r="E733" s="25">
        <v>0</v>
      </c>
      <c r="F733" s="25">
        <v>15238867</v>
      </c>
      <c r="G733" s="25">
        <v>0</v>
      </c>
      <c r="H733" s="25">
        <v>15238867</v>
      </c>
      <c r="I733" s="25">
        <v>15238867</v>
      </c>
      <c r="J733" s="25">
        <v>15238867</v>
      </c>
      <c r="K733" s="25">
        <v>15238867</v>
      </c>
      <c r="L733" s="25">
        <v>15238867</v>
      </c>
      <c r="M733" s="25">
        <v>15238867</v>
      </c>
      <c r="N733" s="25">
        <v>15238867</v>
      </c>
      <c r="O733" s="25">
        <v>15238867</v>
      </c>
      <c r="P733" s="25">
        <v>15238867</v>
      </c>
      <c r="Q733" s="25">
        <v>15238867</v>
      </c>
      <c r="R733" s="25">
        <v>15238867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25">
        <v>0</v>
      </c>
      <c r="AA733" s="25">
        <v>0</v>
      </c>
      <c r="AB733" s="25">
        <v>0</v>
      </c>
      <c r="AC733" s="25">
        <v>0</v>
      </c>
      <c r="AD733" s="25">
        <v>0</v>
      </c>
      <c r="AE733" s="25">
        <v>0</v>
      </c>
    </row>
    <row r="734" spans="1:31" ht="25.5" x14ac:dyDescent="0.2">
      <c r="A734" s="38" t="s">
        <v>1093</v>
      </c>
      <c r="B734" s="104" t="s">
        <v>1087</v>
      </c>
      <c r="C734" s="25">
        <v>0</v>
      </c>
      <c r="D734" s="25">
        <v>0</v>
      </c>
      <c r="E734" s="25">
        <v>0</v>
      </c>
      <c r="F734" s="25">
        <v>9387258</v>
      </c>
      <c r="G734" s="25">
        <v>0</v>
      </c>
      <c r="H734" s="25">
        <v>9387258</v>
      </c>
      <c r="I734" s="25">
        <v>9387258</v>
      </c>
      <c r="J734" s="25">
        <v>9387258</v>
      </c>
      <c r="K734" s="25">
        <v>9387258</v>
      </c>
      <c r="L734" s="25">
        <v>9387258</v>
      </c>
      <c r="M734" s="25">
        <v>9387258</v>
      </c>
      <c r="N734" s="25">
        <v>9387258</v>
      </c>
      <c r="O734" s="25">
        <v>9387258</v>
      </c>
      <c r="P734" s="25">
        <v>9387258</v>
      </c>
      <c r="Q734" s="25">
        <v>9387258</v>
      </c>
      <c r="R734" s="25">
        <v>9387258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  <c r="AE734" s="25">
        <v>0</v>
      </c>
    </row>
    <row r="735" spans="1:31" ht="25.5" x14ac:dyDescent="0.2">
      <c r="A735" s="38" t="s">
        <v>1094</v>
      </c>
      <c r="B735" s="104" t="s">
        <v>1089</v>
      </c>
      <c r="C735" s="25">
        <v>0</v>
      </c>
      <c r="D735" s="25">
        <v>0</v>
      </c>
      <c r="E735" s="25">
        <v>0</v>
      </c>
      <c r="F735" s="25">
        <v>3251609</v>
      </c>
      <c r="G735" s="25">
        <v>0</v>
      </c>
      <c r="H735" s="25">
        <v>3251609</v>
      </c>
      <c r="I735" s="25">
        <v>3251609</v>
      </c>
      <c r="J735" s="25">
        <v>3251609</v>
      </c>
      <c r="K735" s="25">
        <v>3251609</v>
      </c>
      <c r="L735" s="25">
        <v>3251609</v>
      </c>
      <c r="M735" s="25">
        <v>3251609</v>
      </c>
      <c r="N735" s="25">
        <v>3251609</v>
      </c>
      <c r="O735" s="25">
        <v>3251609</v>
      </c>
      <c r="P735" s="25">
        <v>3251609</v>
      </c>
      <c r="Q735" s="25">
        <v>3251609</v>
      </c>
      <c r="R735" s="25">
        <v>3251609</v>
      </c>
      <c r="S735" s="25">
        <v>0</v>
      </c>
      <c r="T735" s="25">
        <v>0</v>
      </c>
      <c r="U735" s="25">
        <v>0</v>
      </c>
      <c r="V735" s="25">
        <v>0</v>
      </c>
      <c r="W735" s="25">
        <v>0</v>
      </c>
      <c r="X735" s="25">
        <v>0</v>
      </c>
      <c r="Y735" s="25">
        <v>0</v>
      </c>
      <c r="Z735" s="25">
        <v>0</v>
      </c>
      <c r="AA735" s="25">
        <v>0</v>
      </c>
      <c r="AB735" s="25">
        <v>0</v>
      </c>
      <c r="AC735" s="25">
        <v>0</v>
      </c>
      <c r="AD735" s="25">
        <v>0</v>
      </c>
      <c r="AE735" s="25">
        <v>0</v>
      </c>
    </row>
    <row r="736" spans="1:31" ht="25.5" x14ac:dyDescent="0.2">
      <c r="A736" s="38" t="s">
        <v>1095</v>
      </c>
      <c r="B736" s="104" t="s">
        <v>1096</v>
      </c>
      <c r="C736" s="25">
        <v>0</v>
      </c>
      <c r="D736" s="25">
        <v>0</v>
      </c>
      <c r="E736" s="25">
        <v>0</v>
      </c>
      <c r="F736" s="25">
        <v>2600000</v>
      </c>
      <c r="G736" s="25">
        <v>0</v>
      </c>
      <c r="H736" s="25">
        <v>2600000</v>
      </c>
      <c r="I736" s="25">
        <v>2600000</v>
      </c>
      <c r="J736" s="25">
        <v>2600000</v>
      </c>
      <c r="K736" s="25">
        <v>2600000</v>
      </c>
      <c r="L736" s="25">
        <v>2600000</v>
      </c>
      <c r="M736" s="25">
        <v>2600000</v>
      </c>
      <c r="N736" s="25">
        <v>2600000</v>
      </c>
      <c r="O736" s="25">
        <v>2600000</v>
      </c>
      <c r="P736" s="25">
        <v>2600000</v>
      </c>
      <c r="Q736" s="25">
        <v>2600000</v>
      </c>
      <c r="R736" s="25">
        <v>2600000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25">
        <v>0</v>
      </c>
      <c r="AA736" s="25">
        <v>0</v>
      </c>
      <c r="AB736" s="25">
        <v>0</v>
      </c>
      <c r="AC736" s="25">
        <v>0</v>
      </c>
      <c r="AD736" s="25">
        <v>0</v>
      </c>
      <c r="AE736" s="25">
        <v>0</v>
      </c>
    </row>
    <row r="737" spans="1:31" x14ac:dyDescent="0.2">
      <c r="A737" s="38" t="s">
        <v>1097</v>
      </c>
      <c r="B737" s="104" t="s">
        <v>599</v>
      </c>
      <c r="C737" s="25">
        <v>0</v>
      </c>
      <c r="D737" s="25">
        <v>25000000</v>
      </c>
      <c r="E737" s="25">
        <v>0</v>
      </c>
      <c r="F737" s="25">
        <v>1699937</v>
      </c>
      <c r="G737" s="25">
        <v>0</v>
      </c>
      <c r="H737" s="25">
        <v>26699937</v>
      </c>
      <c r="I737" s="25">
        <v>26699937</v>
      </c>
      <c r="J737" s="25">
        <v>26699937</v>
      </c>
      <c r="K737" s="25">
        <v>26699937</v>
      </c>
      <c r="L737" s="25">
        <v>26699937</v>
      </c>
      <c r="M737" s="25">
        <v>26699937</v>
      </c>
      <c r="N737" s="25">
        <v>26699937</v>
      </c>
      <c r="O737" s="25">
        <v>26699937</v>
      </c>
      <c r="P737" s="25">
        <v>26699937</v>
      </c>
      <c r="Q737" s="25">
        <v>26699937</v>
      </c>
      <c r="R737" s="25">
        <v>26699937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25">
        <v>0</v>
      </c>
      <c r="AA737" s="25">
        <v>0</v>
      </c>
      <c r="AB737" s="25">
        <v>0</v>
      </c>
      <c r="AC737" s="25">
        <v>0</v>
      </c>
      <c r="AD737" s="25">
        <v>0</v>
      </c>
      <c r="AE737" s="25">
        <v>0</v>
      </c>
    </row>
    <row r="738" spans="1:31" ht="38.25" x14ac:dyDescent="0.2">
      <c r="A738" s="38" t="s">
        <v>1098</v>
      </c>
      <c r="B738" s="104" t="s">
        <v>1085</v>
      </c>
      <c r="C738" s="25">
        <v>0</v>
      </c>
      <c r="D738" s="25">
        <v>7000000</v>
      </c>
      <c r="E738" s="25">
        <v>0</v>
      </c>
      <c r="F738" s="25">
        <v>0</v>
      </c>
      <c r="G738" s="25">
        <v>0</v>
      </c>
      <c r="H738" s="25">
        <v>7000000</v>
      </c>
      <c r="I738" s="25">
        <v>7000000</v>
      </c>
      <c r="J738" s="25">
        <v>7000000</v>
      </c>
      <c r="K738" s="25">
        <v>7000000</v>
      </c>
      <c r="L738" s="25">
        <v>7000000</v>
      </c>
      <c r="M738" s="25">
        <v>7000000</v>
      </c>
      <c r="N738" s="25">
        <v>7000000</v>
      </c>
      <c r="O738" s="25">
        <v>7000000</v>
      </c>
      <c r="P738" s="25">
        <v>7000000</v>
      </c>
      <c r="Q738" s="25">
        <v>7000000</v>
      </c>
      <c r="R738" s="25">
        <v>7000000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25">
        <v>0</v>
      </c>
      <c r="AA738" s="25">
        <v>0</v>
      </c>
      <c r="AB738" s="25">
        <v>0</v>
      </c>
      <c r="AC738" s="25">
        <v>0</v>
      </c>
      <c r="AD738" s="25">
        <v>0</v>
      </c>
      <c r="AE738" s="25">
        <v>0</v>
      </c>
    </row>
    <row r="739" spans="1:31" ht="25.5" x14ac:dyDescent="0.2">
      <c r="A739" s="38" t="s">
        <v>1099</v>
      </c>
      <c r="B739" s="104" t="s">
        <v>1087</v>
      </c>
      <c r="C739" s="25">
        <v>0</v>
      </c>
      <c r="D739" s="25">
        <v>9000000</v>
      </c>
      <c r="E739" s="25">
        <v>0</v>
      </c>
      <c r="F739" s="25">
        <v>1699937</v>
      </c>
      <c r="G739" s="25">
        <v>0</v>
      </c>
      <c r="H739" s="25">
        <v>10699937</v>
      </c>
      <c r="I739" s="25">
        <v>10699937</v>
      </c>
      <c r="J739" s="25">
        <v>10699937</v>
      </c>
      <c r="K739" s="25">
        <v>10699937</v>
      </c>
      <c r="L739" s="25">
        <v>10699937</v>
      </c>
      <c r="M739" s="25">
        <v>10699937</v>
      </c>
      <c r="N739" s="25">
        <v>10699937</v>
      </c>
      <c r="O739" s="25">
        <v>10699937</v>
      </c>
      <c r="P739" s="25">
        <v>10699937</v>
      </c>
      <c r="Q739" s="25">
        <v>10699937</v>
      </c>
      <c r="R739" s="25">
        <v>10699937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25">
        <v>0</v>
      </c>
      <c r="AA739" s="25">
        <v>0</v>
      </c>
      <c r="AB739" s="25">
        <v>0</v>
      </c>
      <c r="AC739" s="25">
        <v>0</v>
      </c>
      <c r="AD739" s="25">
        <v>0</v>
      </c>
      <c r="AE739" s="25">
        <v>0</v>
      </c>
    </row>
    <row r="740" spans="1:31" ht="25.5" x14ac:dyDescent="0.2">
      <c r="A740" s="38" t="s">
        <v>1100</v>
      </c>
      <c r="B740" s="104" t="s">
        <v>1089</v>
      </c>
      <c r="C740" s="25">
        <v>0</v>
      </c>
      <c r="D740" s="25">
        <v>3000000</v>
      </c>
      <c r="E740" s="25">
        <v>0</v>
      </c>
      <c r="F740" s="25">
        <v>0</v>
      </c>
      <c r="G740" s="25">
        <v>0</v>
      </c>
      <c r="H740" s="25">
        <v>3000000</v>
      </c>
      <c r="I740" s="25">
        <v>3000000</v>
      </c>
      <c r="J740" s="25">
        <v>3000000</v>
      </c>
      <c r="K740" s="25">
        <v>3000000</v>
      </c>
      <c r="L740" s="25">
        <v>3000000</v>
      </c>
      <c r="M740" s="25">
        <v>3000000</v>
      </c>
      <c r="N740" s="25">
        <v>3000000</v>
      </c>
      <c r="O740" s="25">
        <v>3000000</v>
      </c>
      <c r="P740" s="25">
        <v>3000000</v>
      </c>
      <c r="Q740" s="25">
        <v>3000000</v>
      </c>
      <c r="R740" s="25">
        <v>3000000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25">
        <v>0</v>
      </c>
      <c r="AA740" s="25">
        <v>0</v>
      </c>
      <c r="AB740" s="25">
        <v>0</v>
      </c>
      <c r="AC740" s="25">
        <v>0</v>
      </c>
      <c r="AD740" s="25">
        <v>0</v>
      </c>
      <c r="AE740" s="25">
        <v>0</v>
      </c>
    </row>
    <row r="741" spans="1:31" ht="25.5" x14ac:dyDescent="0.2">
      <c r="A741" s="38" t="s">
        <v>1101</v>
      </c>
      <c r="B741" s="104" t="s">
        <v>1096</v>
      </c>
      <c r="C741" s="25">
        <v>0</v>
      </c>
      <c r="D741" s="25">
        <v>6000000</v>
      </c>
      <c r="E741" s="25">
        <v>0</v>
      </c>
      <c r="F741" s="25">
        <v>0</v>
      </c>
      <c r="G741" s="25">
        <v>0</v>
      </c>
      <c r="H741" s="25">
        <v>6000000</v>
      </c>
      <c r="I741" s="25">
        <v>6000000</v>
      </c>
      <c r="J741" s="25">
        <v>6000000</v>
      </c>
      <c r="K741" s="25">
        <v>6000000</v>
      </c>
      <c r="L741" s="25">
        <v>6000000</v>
      </c>
      <c r="M741" s="25">
        <v>6000000</v>
      </c>
      <c r="N741" s="25">
        <v>6000000</v>
      </c>
      <c r="O741" s="25">
        <v>6000000</v>
      </c>
      <c r="P741" s="25">
        <v>6000000</v>
      </c>
      <c r="Q741" s="25">
        <v>6000000</v>
      </c>
      <c r="R741" s="25">
        <v>6000000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25">
        <v>0</v>
      </c>
      <c r="AA741" s="25">
        <v>0</v>
      </c>
      <c r="AB741" s="25">
        <v>0</v>
      </c>
      <c r="AC741" s="25">
        <v>0</v>
      </c>
      <c r="AD741" s="25">
        <v>0</v>
      </c>
      <c r="AE741" s="25">
        <v>0</v>
      </c>
    </row>
    <row r="742" spans="1:31" x14ac:dyDescent="0.2">
      <c r="A742" s="38" t="s">
        <v>1102</v>
      </c>
      <c r="B742" s="104" t="s">
        <v>523</v>
      </c>
      <c r="C742" s="25">
        <v>0</v>
      </c>
      <c r="D742" s="25">
        <v>13000000</v>
      </c>
      <c r="E742" s="25">
        <v>14794240</v>
      </c>
      <c r="F742" s="25">
        <v>110077000</v>
      </c>
      <c r="G742" s="25">
        <v>33240697</v>
      </c>
      <c r="H742" s="25">
        <v>75042063</v>
      </c>
      <c r="I742" s="25">
        <v>75042063</v>
      </c>
      <c r="J742" s="25">
        <v>75042063</v>
      </c>
      <c r="K742" s="25">
        <v>74993333</v>
      </c>
      <c r="L742" s="25">
        <v>74993333</v>
      </c>
      <c r="M742" s="25">
        <v>74993333</v>
      </c>
      <c r="N742" s="25">
        <v>74993333</v>
      </c>
      <c r="O742" s="25">
        <v>74993333</v>
      </c>
      <c r="P742" s="25">
        <v>74993333</v>
      </c>
      <c r="Q742" s="25">
        <v>74993333</v>
      </c>
      <c r="R742" s="25">
        <v>74993333</v>
      </c>
      <c r="S742" s="25">
        <v>0</v>
      </c>
      <c r="T742" s="25">
        <v>0</v>
      </c>
      <c r="U742" s="25">
        <v>0</v>
      </c>
      <c r="V742" s="25">
        <v>0</v>
      </c>
      <c r="W742" s="25">
        <v>48730</v>
      </c>
      <c r="X742" s="25">
        <v>6.4936914114421401E-2</v>
      </c>
      <c r="Y742" s="25">
        <v>48730</v>
      </c>
      <c r="Z742" s="25">
        <v>6.4936914114421401E-2</v>
      </c>
      <c r="AA742" s="25">
        <v>48730</v>
      </c>
      <c r="AB742" s="25">
        <v>6.4936914114421401E-2</v>
      </c>
      <c r="AC742" s="25">
        <v>0</v>
      </c>
      <c r="AD742" s="25">
        <v>0</v>
      </c>
      <c r="AE742" s="25">
        <v>0</v>
      </c>
    </row>
    <row r="743" spans="1:31" x14ac:dyDescent="0.2">
      <c r="A743" s="38" t="s">
        <v>1103</v>
      </c>
      <c r="B743" s="104" t="s">
        <v>830</v>
      </c>
      <c r="C743" s="25">
        <v>0</v>
      </c>
      <c r="D743" s="25">
        <v>13000000</v>
      </c>
      <c r="E743" s="25">
        <v>14794240</v>
      </c>
      <c r="F743" s="25">
        <v>110077000</v>
      </c>
      <c r="G743" s="25">
        <v>33240697</v>
      </c>
      <c r="H743" s="25">
        <v>75042063</v>
      </c>
      <c r="I743" s="25">
        <v>75042063</v>
      </c>
      <c r="J743" s="25">
        <v>75042063</v>
      </c>
      <c r="K743" s="25">
        <v>74993333</v>
      </c>
      <c r="L743" s="25">
        <v>74993333</v>
      </c>
      <c r="M743" s="25">
        <v>74993333</v>
      </c>
      <c r="N743" s="25">
        <v>74993333</v>
      </c>
      <c r="O743" s="25">
        <v>74993333</v>
      </c>
      <c r="P743" s="25">
        <v>74993333</v>
      </c>
      <c r="Q743" s="25">
        <v>74993333</v>
      </c>
      <c r="R743" s="25">
        <v>74993333</v>
      </c>
      <c r="S743" s="25">
        <v>0</v>
      </c>
      <c r="T743" s="25">
        <v>0</v>
      </c>
      <c r="U743" s="25">
        <v>0</v>
      </c>
      <c r="V743" s="25">
        <v>0</v>
      </c>
      <c r="W743" s="25">
        <v>48730</v>
      </c>
      <c r="X743" s="25">
        <v>6.4936914114421401E-2</v>
      </c>
      <c r="Y743" s="25">
        <v>48730</v>
      </c>
      <c r="Z743" s="25">
        <v>6.4936914114421401E-2</v>
      </c>
      <c r="AA743" s="25">
        <v>48730</v>
      </c>
      <c r="AB743" s="25">
        <v>6.4936914114421401E-2</v>
      </c>
      <c r="AC743" s="25">
        <v>0</v>
      </c>
      <c r="AD743" s="25">
        <v>0</v>
      </c>
      <c r="AE743" s="25">
        <v>0</v>
      </c>
    </row>
    <row r="744" spans="1:31" x14ac:dyDescent="0.2">
      <c r="A744" s="38" t="s">
        <v>1104</v>
      </c>
      <c r="B744" s="104" t="s">
        <v>1105</v>
      </c>
      <c r="C744" s="25">
        <v>0</v>
      </c>
      <c r="D744" s="25">
        <v>13000000</v>
      </c>
      <c r="E744" s="25">
        <v>14794240</v>
      </c>
      <c r="F744" s="25">
        <v>110077000</v>
      </c>
      <c r="G744" s="25">
        <v>33240697</v>
      </c>
      <c r="H744" s="25">
        <v>75042063</v>
      </c>
      <c r="I744" s="25">
        <v>75042063</v>
      </c>
      <c r="J744" s="25">
        <v>75042063</v>
      </c>
      <c r="K744" s="25">
        <v>74993333</v>
      </c>
      <c r="L744" s="25">
        <v>74993333</v>
      </c>
      <c r="M744" s="25">
        <v>74993333</v>
      </c>
      <c r="N744" s="25">
        <v>74993333</v>
      </c>
      <c r="O744" s="25">
        <v>74993333</v>
      </c>
      <c r="P744" s="25">
        <v>74993333</v>
      </c>
      <c r="Q744" s="25">
        <v>74993333</v>
      </c>
      <c r="R744" s="25">
        <v>74993333</v>
      </c>
      <c r="S744" s="25">
        <v>0</v>
      </c>
      <c r="T744" s="25">
        <v>0</v>
      </c>
      <c r="U744" s="25">
        <v>0</v>
      </c>
      <c r="V744" s="25">
        <v>0</v>
      </c>
      <c r="W744" s="25">
        <v>48730</v>
      </c>
      <c r="X744" s="25">
        <v>6.4936914114421401E-2</v>
      </c>
      <c r="Y744" s="25">
        <v>48730</v>
      </c>
      <c r="Z744" s="25">
        <v>6.4936914114421401E-2</v>
      </c>
      <c r="AA744" s="25">
        <v>48730</v>
      </c>
      <c r="AB744" s="25">
        <v>6.4936914114421401E-2</v>
      </c>
      <c r="AC744" s="25">
        <v>0</v>
      </c>
      <c r="AD744" s="25">
        <v>0</v>
      </c>
      <c r="AE744" s="25">
        <v>0</v>
      </c>
    </row>
    <row r="745" spans="1:31" ht="25.5" x14ac:dyDescent="0.2">
      <c r="A745" s="38" t="s">
        <v>1106</v>
      </c>
      <c r="B745" s="104" t="s">
        <v>1107</v>
      </c>
      <c r="C745" s="25">
        <v>0</v>
      </c>
      <c r="D745" s="25">
        <v>13000000</v>
      </c>
      <c r="E745" s="25">
        <v>14794240</v>
      </c>
      <c r="F745" s="25">
        <v>110077000</v>
      </c>
      <c r="G745" s="25">
        <v>33240697</v>
      </c>
      <c r="H745" s="25">
        <v>75042063</v>
      </c>
      <c r="I745" s="25">
        <v>75042063</v>
      </c>
      <c r="J745" s="25">
        <v>75042063</v>
      </c>
      <c r="K745" s="25">
        <v>74993333</v>
      </c>
      <c r="L745" s="25">
        <v>74993333</v>
      </c>
      <c r="M745" s="25">
        <v>74993333</v>
      </c>
      <c r="N745" s="25">
        <v>74993333</v>
      </c>
      <c r="O745" s="25">
        <v>74993333</v>
      </c>
      <c r="P745" s="25">
        <v>74993333</v>
      </c>
      <c r="Q745" s="25">
        <v>74993333</v>
      </c>
      <c r="R745" s="25">
        <v>74993333</v>
      </c>
      <c r="S745" s="25">
        <v>0</v>
      </c>
      <c r="T745" s="25">
        <v>0</v>
      </c>
      <c r="U745" s="25">
        <v>0</v>
      </c>
      <c r="V745" s="25">
        <v>0</v>
      </c>
      <c r="W745" s="25">
        <v>48730</v>
      </c>
      <c r="X745" s="25">
        <v>6.4936914114421401E-2</v>
      </c>
      <c r="Y745" s="25">
        <v>48730</v>
      </c>
      <c r="Z745" s="25">
        <v>6.4936914114421401E-2</v>
      </c>
      <c r="AA745" s="25">
        <v>48730</v>
      </c>
      <c r="AB745" s="25">
        <v>6.4936914114421401E-2</v>
      </c>
      <c r="AC745" s="25">
        <v>0</v>
      </c>
      <c r="AD745" s="25">
        <v>0</v>
      </c>
      <c r="AE745" s="25">
        <v>0</v>
      </c>
    </row>
    <row r="746" spans="1:31" x14ac:dyDescent="0.2">
      <c r="A746" s="38" t="s">
        <v>1108</v>
      </c>
      <c r="B746" s="104" t="s">
        <v>500</v>
      </c>
      <c r="C746" s="25">
        <v>0</v>
      </c>
      <c r="D746" s="25">
        <v>0</v>
      </c>
      <c r="E746" s="25">
        <v>6934240</v>
      </c>
      <c r="F746" s="25">
        <v>39534240</v>
      </c>
      <c r="G746" s="25">
        <v>0</v>
      </c>
      <c r="H746" s="25">
        <v>32600000</v>
      </c>
      <c r="I746" s="25">
        <v>32600000</v>
      </c>
      <c r="J746" s="25">
        <v>32600000</v>
      </c>
      <c r="K746" s="25">
        <v>32600000</v>
      </c>
      <c r="L746" s="25">
        <v>32600000</v>
      </c>
      <c r="M746" s="25">
        <v>32600000</v>
      </c>
      <c r="N746" s="25">
        <v>32600000</v>
      </c>
      <c r="O746" s="25">
        <v>32600000</v>
      </c>
      <c r="P746" s="25">
        <v>32600000</v>
      </c>
      <c r="Q746" s="25">
        <v>32600000</v>
      </c>
      <c r="R746" s="25">
        <v>32600000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25">
        <v>0</v>
      </c>
      <c r="AA746" s="25">
        <v>0</v>
      </c>
      <c r="AB746" s="25">
        <v>0</v>
      </c>
      <c r="AC746" s="25">
        <v>0</v>
      </c>
      <c r="AD746" s="25">
        <v>0</v>
      </c>
      <c r="AE746" s="25">
        <v>0</v>
      </c>
    </row>
    <row r="747" spans="1:31" ht="25.5" x14ac:dyDescent="0.2">
      <c r="A747" s="38" t="s">
        <v>1109</v>
      </c>
      <c r="B747" s="104" t="s">
        <v>1110</v>
      </c>
      <c r="C747" s="25">
        <v>0</v>
      </c>
      <c r="D747" s="25">
        <v>0</v>
      </c>
      <c r="E747" s="25">
        <v>6934240</v>
      </c>
      <c r="F747" s="25">
        <v>39534240</v>
      </c>
      <c r="G747" s="25">
        <v>0</v>
      </c>
      <c r="H747" s="25">
        <v>32600000</v>
      </c>
      <c r="I747" s="25">
        <v>32600000</v>
      </c>
      <c r="J747" s="25">
        <v>32600000</v>
      </c>
      <c r="K747" s="25">
        <v>32600000</v>
      </c>
      <c r="L747" s="25">
        <v>32600000</v>
      </c>
      <c r="M747" s="25">
        <v>32600000</v>
      </c>
      <c r="N747" s="25">
        <v>32600000</v>
      </c>
      <c r="O747" s="25">
        <v>32600000</v>
      </c>
      <c r="P747" s="25">
        <v>32600000</v>
      </c>
      <c r="Q747" s="25">
        <v>32600000</v>
      </c>
      <c r="R747" s="25">
        <v>32600000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25">
        <v>0</v>
      </c>
      <c r="AA747" s="25">
        <v>0</v>
      </c>
      <c r="AB747" s="25">
        <v>0</v>
      </c>
      <c r="AC747" s="25">
        <v>0</v>
      </c>
      <c r="AD747" s="25">
        <v>0</v>
      </c>
      <c r="AE747" s="25">
        <v>0</v>
      </c>
    </row>
    <row r="748" spans="1:31" x14ac:dyDescent="0.2">
      <c r="A748" s="38" t="s">
        <v>1111</v>
      </c>
      <c r="B748" s="104" t="s">
        <v>76</v>
      </c>
      <c r="C748" s="25">
        <v>0</v>
      </c>
      <c r="D748" s="25">
        <v>0</v>
      </c>
      <c r="E748" s="25">
        <v>7860000</v>
      </c>
      <c r="F748" s="25">
        <v>7860000</v>
      </c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25">
        <v>0</v>
      </c>
      <c r="AA748" s="25">
        <v>0</v>
      </c>
      <c r="AB748" s="25">
        <v>0</v>
      </c>
      <c r="AC748" s="25">
        <v>0</v>
      </c>
      <c r="AD748" s="25">
        <v>0</v>
      </c>
      <c r="AE748" s="25">
        <v>0</v>
      </c>
    </row>
    <row r="749" spans="1:31" ht="25.5" x14ac:dyDescent="0.2">
      <c r="A749" s="38" t="s">
        <v>1112</v>
      </c>
      <c r="B749" s="104" t="s">
        <v>1110</v>
      </c>
      <c r="C749" s="25">
        <v>0</v>
      </c>
      <c r="D749" s="25">
        <v>0</v>
      </c>
      <c r="E749" s="25">
        <v>7860000</v>
      </c>
      <c r="F749" s="25">
        <v>7860000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5">
        <v>0</v>
      </c>
      <c r="X749" s="25">
        <v>0</v>
      </c>
      <c r="Y749" s="25">
        <v>0</v>
      </c>
      <c r="Z749" s="25">
        <v>0</v>
      </c>
      <c r="AA749" s="25">
        <v>0</v>
      </c>
      <c r="AB749" s="25">
        <v>0</v>
      </c>
      <c r="AC749" s="25">
        <v>0</v>
      </c>
      <c r="AD749" s="25">
        <v>0</v>
      </c>
      <c r="AE749" s="25">
        <v>0</v>
      </c>
    </row>
    <row r="750" spans="1:31" x14ac:dyDescent="0.2">
      <c r="A750" s="38" t="s">
        <v>1113</v>
      </c>
      <c r="B750" s="104" t="s">
        <v>517</v>
      </c>
      <c r="C750" s="25">
        <v>0</v>
      </c>
      <c r="D750" s="25">
        <v>0</v>
      </c>
      <c r="E750" s="25">
        <v>0</v>
      </c>
      <c r="F750" s="25">
        <v>62682760</v>
      </c>
      <c r="G750" s="25">
        <v>20289427</v>
      </c>
      <c r="H750" s="25">
        <v>42393333</v>
      </c>
      <c r="I750" s="25">
        <v>42393333</v>
      </c>
      <c r="J750" s="25">
        <v>42393333</v>
      </c>
      <c r="K750" s="25">
        <v>42393333</v>
      </c>
      <c r="L750" s="25">
        <v>42393333</v>
      </c>
      <c r="M750" s="25">
        <v>42393333</v>
      </c>
      <c r="N750" s="25">
        <v>42393333</v>
      </c>
      <c r="O750" s="25">
        <v>42393333</v>
      </c>
      <c r="P750" s="25">
        <v>42393333</v>
      </c>
      <c r="Q750" s="25">
        <v>42393333</v>
      </c>
      <c r="R750" s="25">
        <v>42393333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25">
        <v>0</v>
      </c>
      <c r="AA750" s="25">
        <v>0</v>
      </c>
      <c r="AB750" s="25">
        <v>0</v>
      </c>
      <c r="AC750" s="25">
        <v>0</v>
      </c>
      <c r="AD750" s="25">
        <v>0</v>
      </c>
      <c r="AE750" s="25">
        <v>0</v>
      </c>
    </row>
    <row r="751" spans="1:31" ht="25.5" x14ac:dyDescent="0.2">
      <c r="A751" s="38" t="s">
        <v>1114</v>
      </c>
      <c r="B751" s="104" t="s">
        <v>1110</v>
      </c>
      <c r="C751" s="25">
        <v>0</v>
      </c>
      <c r="D751" s="25">
        <v>0</v>
      </c>
      <c r="E751" s="25">
        <v>0</v>
      </c>
      <c r="F751" s="25">
        <v>62682760</v>
      </c>
      <c r="G751" s="25">
        <v>20289427</v>
      </c>
      <c r="H751" s="25">
        <v>42393333</v>
      </c>
      <c r="I751" s="25">
        <v>42393333</v>
      </c>
      <c r="J751" s="25">
        <v>42393333</v>
      </c>
      <c r="K751" s="25">
        <v>42393333</v>
      </c>
      <c r="L751" s="25">
        <v>42393333</v>
      </c>
      <c r="M751" s="25">
        <v>42393333</v>
      </c>
      <c r="N751" s="25">
        <v>42393333</v>
      </c>
      <c r="O751" s="25">
        <v>42393333</v>
      </c>
      <c r="P751" s="25">
        <v>42393333</v>
      </c>
      <c r="Q751" s="25">
        <v>42393333</v>
      </c>
      <c r="R751" s="25">
        <v>42393333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25">
        <v>0</v>
      </c>
      <c r="AA751" s="25">
        <v>0</v>
      </c>
      <c r="AB751" s="25">
        <v>0</v>
      </c>
      <c r="AC751" s="25">
        <v>0</v>
      </c>
      <c r="AD751" s="25">
        <v>0</v>
      </c>
      <c r="AE751" s="25">
        <v>0</v>
      </c>
    </row>
    <row r="752" spans="1:31" x14ac:dyDescent="0.2">
      <c r="A752" s="38" t="s">
        <v>1115</v>
      </c>
      <c r="B752" s="104" t="s">
        <v>599</v>
      </c>
      <c r="C752" s="25">
        <v>0</v>
      </c>
      <c r="D752" s="25">
        <v>13000000</v>
      </c>
      <c r="E752" s="25">
        <v>0</v>
      </c>
      <c r="F752" s="25">
        <v>0</v>
      </c>
      <c r="G752" s="25">
        <v>12951270</v>
      </c>
      <c r="H752" s="25">
        <v>48730</v>
      </c>
      <c r="I752" s="25">
        <v>48730</v>
      </c>
      <c r="J752" s="25">
        <v>48730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48730</v>
      </c>
      <c r="X752" s="25">
        <v>100</v>
      </c>
      <c r="Y752" s="25">
        <v>48730</v>
      </c>
      <c r="Z752" s="25">
        <v>100</v>
      </c>
      <c r="AA752" s="25">
        <v>48730</v>
      </c>
      <c r="AB752" s="25">
        <v>100</v>
      </c>
      <c r="AC752" s="25">
        <v>0</v>
      </c>
      <c r="AD752" s="25">
        <v>0</v>
      </c>
      <c r="AE752" s="25">
        <v>0</v>
      </c>
    </row>
    <row r="753" spans="1:31" ht="25.5" x14ac:dyDescent="0.2">
      <c r="A753" s="38" t="s">
        <v>1116</v>
      </c>
      <c r="B753" s="104" t="s">
        <v>1110</v>
      </c>
      <c r="C753" s="25">
        <v>0</v>
      </c>
      <c r="D753" s="25">
        <v>13000000</v>
      </c>
      <c r="E753" s="25">
        <v>0</v>
      </c>
      <c r="F753" s="25">
        <v>0</v>
      </c>
      <c r="G753" s="25">
        <v>12951270</v>
      </c>
      <c r="H753" s="25">
        <v>48730</v>
      </c>
      <c r="I753" s="25">
        <v>48730</v>
      </c>
      <c r="J753" s="25">
        <v>48730</v>
      </c>
      <c r="K753" s="25">
        <v>0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48730</v>
      </c>
      <c r="X753" s="25">
        <v>100</v>
      </c>
      <c r="Y753" s="25">
        <v>48730</v>
      </c>
      <c r="Z753" s="25">
        <v>100</v>
      </c>
      <c r="AA753" s="25">
        <v>48730</v>
      </c>
      <c r="AB753" s="25">
        <v>100</v>
      </c>
      <c r="AC753" s="25">
        <v>0</v>
      </c>
      <c r="AD753" s="25">
        <v>0</v>
      </c>
      <c r="AE753" s="25">
        <v>0</v>
      </c>
    </row>
    <row r="754" spans="1:31" x14ac:dyDescent="0.2">
      <c r="A754" s="38" t="s">
        <v>1117</v>
      </c>
      <c r="B754" s="104" t="s">
        <v>577</v>
      </c>
      <c r="C754" s="25">
        <v>0</v>
      </c>
      <c r="D754" s="25">
        <v>3779506877</v>
      </c>
      <c r="E754" s="25">
        <v>31149365</v>
      </c>
      <c r="F754" s="25">
        <v>1703578144</v>
      </c>
      <c r="G754" s="25">
        <v>25060302</v>
      </c>
      <c r="H754" s="25">
        <v>5426875354</v>
      </c>
      <c r="I754" s="25">
        <v>5426875354</v>
      </c>
      <c r="J754" s="25">
        <v>5426875354</v>
      </c>
      <c r="K754" s="25">
        <v>1146522853.8399999</v>
      </c>
      <c r="L754" s="25">
        <v>1146522853.8399999</v>
      </c>
      <c r="M754" s="25">
        <v>1146522853.8399999</v>
      </c>
      <c r="N754" s="25">
        <v>1146522853.8399999</v>
      </c>
      <c r="O754" s="25">
        <v>1106448116</v>
      </c>
      <c r="P754" s="25">
        <v>1106448116</v>
      </c>
      <c r="Q754" s="25">
        <v>349472666</v>
      </c>
      <c r="R754" s="25">
        <v>349472666</v>
      </c>
      <c r="S754" s="25">
        <v>0</v>
      </c>
      <c r="T754" s="25">
        <v>0</v>
      </c>
      <c r="U754" s="25">
        <v>0</v>
      </c>
      <c r="V754" s="25">
        <v>0</v>
      </c>
      <c r="W754" s="25">
        <v>4280352500.1599998</v>
      </c>
      <c r="X754" s="25">
        <v>78.8732414317397</v>
      </c>
      <c r="Y754" s="25">
        <v>4280352500.1599998</v>
      </c>
      <c r="Z754" s="25">
        <v>78.8732414317397</v>
      </c>
      <c r="AA754" s="25">
        <v>4320427238</v>
      </c>
      <c r="AB754" s="25">
        <v>79.611691004023697</v>
      </c>
      <c r="AC754" s="25">
        <v>0</v>
      </c>
      <c r="AD754" s="25">
        <v>40074737.840000004</v>
      </c>
      <c r="AE754" s="25">
        <v>756975450</v>
      </c>
    </row>
    <row r="755" spans="1:31" x14ac:dyDescent="0.2">
      <c r="A755" s="38" t="s">
        <v>1118</v>
      </c>
      <c r="B755" s="104" t="s">
        <v>685</v>
      </c>
      <c r="C755" s="25">
        <v>0</v>
      </c>
      <c r="D755" s="25">
        <v>0</v>
      </c>
      <c r="E755" s="25">
        <v>0</v>
      </c>
      <c r="F755" s="25">
        <v>7140000</v>
      </c>
      <c r="G755" s="25">
        <v>0</v>
      </c>
      <c r="H755" s="25">
        <v>7140000</v>
      </c>
      <c r="I755" s="25">
        <v>7140000</v>
      </c>
      <c r="J755" s="25">
        <v>7140000</v>
      </c>
      <c r="K755" s="25">
        <v>7140000</v>
      </c>
      <c r="L755" s="25">
        <v>7140000</v>
      </c>
      <c r="M755" s="25">
        <v>7140000</v>
      </c>
      <c r="N755" s="25">
        <v>7140000</v>
      </c>
      <c r="O755" s="25">
        <v>7140000</v>
      </c>
      <c r="P755" s="25">
        <v>7140000</v>
      </c>
      <c r="Q755" s="25">
        <v>7140000</v>
      </c>
      <c r="R755" s="25">
        <v>7140000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25">
        <v>0</v>
      </c>
      <c r="AA755" s="25">
        <v>0</v>
      </c>
      <c r="AB755" s="25">
        <v>0</v>
      </c>
      <c r="AC755" s="25">
        <v>0</v>
      </c>
      <c r="AD755" s="25">
        <v>0</v>
      </c>
      <c r="AE755" s="25">
        <v>0</v>
      </c>
    </row>
    <row r="756" spans="1:31" x14ac:dyDescent="0.2">
      <c r="A756" s="38" t="s">
        <v>1119</v>
      </c>
      <c r="B756" s="104" t="s">
        <v>1120</v>
      </c>
      <c r="C756" s="25">
        <v>0</v>
      </c>
      <c r="D756" s="25">
        <v>0</v>
      </c>
      <c r="E756" s="25">
        <v>0</v>
      </c>
      <c r="F756" s="25">
        <v>7140000</v>
      </c>
      <c r="G756" s="25">
        <v>0</v>
      </c>
      <c r="H756" s="25">
        <v>7140000</v>
      </c>
      <c r="I756" s="25">
        <v>7140000</v>
      </c>
      <c r="J756" s="25">
        <v>7140000</v>
      </c>
      <c r="K756" s="25">
        <v>7140000</v>
      </c>
      <c r="L756" s="25">
        <v>7140000</v>
      </c>
      <c r="M756" s="25">
        <v>7140000</v>
      </c>
      <c r="N756" s="25">
        <v>7140000</v>
      </c>
      <c r="O756" s="25">
        <v>7140000</v>
      </c>
      <c r="P756" s="25">
        <v>7140000</v>
      </c>
      <c r="Q756" s="25">
        <v>7140000</v>
      </c>
      <c r="R756" s="25">
        <v>7140000</v>
      </c>
      <c r="S756" s="25">
        <v>0</v>
      </c>
      <c r="T756" s="25">
        <v>0</v>
      </c>
      <c r="U756" s="25">
        <v>0</v>
      </c>
      <c r="V756" s="25">
        <v>0</v>
      </c>
      <c r="W756" s="25">
        <v>0</v>
      </c>
      <c r="X756" s="25">
        <v>0</v>
      </c>
      <c r="Y756" s="25">
        <v>0</v>
      </c>
      <c r="Z756" s="25">
        <v>0</v>
      </c>
      <c r="AA756" s="25">
        <v>0</v>
      </c>
      <c r="AB756" s="25">
        <v>0</v>
      </c>
      <c r="AC756" s="25">
        <v>0</v>
      </c>
      <c r="AD756" s="25">
        <v>0</v>
      </c>
      <c r="AE756" s="25">
        <v>0</v>
      </c>
    </row>
    <row r="757" spans="1:31" x14ac:dyDescent="0.2">
      <c r="A757" s="38" t="s">
        <v>1121</v>
      </c>
      <c r="B757" s="104" t="s">
        <v>1122</v>
      </c>
      <c r="C757" s="25">
        <v>0</v>
      </c>
      <c r="D757" s="25">
        <v>0</v>
      </c>
      <c r="E757" s="25">
        <v>0</v>
      </c>
      <c r="F757" s="25">
        <v>7140000</v>
      </c>
      <c r="G757" s="25">
        <v>0</v>
      </c>
      <c r="H757" s="25">
        <v>7140000</v>
      </c>
      <c r="I757" s="25">
        <v>7140000</v>
      </c>
      <c r="J757" s="25">
        <v>7140000</v>
      </c>
      <c r="K757" s="25">
        <v>7140000</v>
      </c>
      <c r="L757" s="25">
        <v>7140000</v>
      </c>
      <c r="M757" s="25">
        <v>7140000</v>
      </c>
      <c r="N757" s="25">
        <v>7140000</v>
      </c>
      <c r="O757" s="25">
        <v>7140000</v>
      </c>
      <c r="P757" s="25">
        <v>7140000</v>
      </c>
      <c r="Q757" s="25">
        <v>7140000</v>
      </c>
      <c r="R757" s="25">
        <v>7140000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0</v>
      </c>
      <c r="AB757" s="25">
        <v>0</v>
      </c>
      <c r="AC757" s="25">
        <v>0</v>
      </c>
      <c r="AD757" s="25">
        <v>0</v>
      </c>
      <c r="AE757" s="25">
        <v>0</v>
      </c>
    </row>
    <row r="758" spans="1:31" x14ac:dyDescent="0.2">
      <c r="A758" s="38" t="s">
        <v>1123</v>
      </c>
      <c r="B758" s="104" t="s">
        <v>1124</v>
      </c>
      <c r="C758" s="25">
        <v>0</v>
      </c>
      <c r="D758" s="25">
        <v>0</v>
      </c>
      <c r="E758" s="25">
        <v>0</v>
      </c>
      <c r="F758" s="25">
        <v>7140000</v>
      </c>
      <c r="G758" s="25">
        <v>0</v>
      </c>
      <c r="H758" s="25">
        <v>7140000</v>
      </c>
      <c r="I758" s="25">
        <v>7140000</v>
      </c>
      <c r="J758" s="25">
        <v>7140000</v>
      </c>
      <c r="K758" s="25">
        <v>7140000</v>
      </c>
      <c r="L758" s="25">
        <v>7140000</v>
      </c>
      <c r="M758" s="25">
        <v>7140000</v>
      </c>
      <c r="N758" s="25">
        <v>7140000</v>
      </c>
      <c r="O758" s="25">
        <v>7140000</v>
      </c>
      <c r="P758" s="25">
        <v>7140000</v>
      </c>
      <c r="Q758" s="25">
        <v>7140000</v>
      </c>
      <c r="R758" s="25">
        <v>7140000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</v>
      </c>
      <c r="AB758" s="25">
        <v>0</v>
      </c>
      <c r="AC758" s="25">
        <v>0</v>
      </c>
      <c r="AD758" s="25">
        <v>0</v>
      </c>
      <c r="AE758" s="25">
        <v>0</v>
      </c>
    </row>
    <row r="759" spans="1:31" x14ac:dyDescent="0.2">
      <c r="A759" s="38" t="s">
        <v>1125</v>
      </c>
      <c r="B759" s="104" t="s">
        <v>76</v>
      </c>
      <c r="C759" s="25">
        <v>0</v>
      </c>
      <c r="D759" s="25">
        <v>0</v>
      </c>
      <c r="E759" s="25">
        <v>0</v>
      </c>
      <c r="F759" s="25">
        <v>7140000</v>
      </c>
      <c r="G759" s="25">
        <v>0</v>
      </c>
      <c r="H759" s="25">
        <v>7140000</v>
      </c>
      <c r="I759" s="25">
        <v>7140000</v>
      </c>
      <c r="J759" s="25">
        <v>7140000</v>
      </c>
      <c r="K759" s="25">
        <v>7140000</v>
      </c>
      <c r="L759" s="25">
        <v>7140000</v>
      </c>
      <c r="M759" s="25">
        <v>7140000</v>
      </c>
      <c r="N759" s="25">
        <v>7140000</v>
      </c>
      <c r="O759" s="25">
        <v>7140000</v>
      </c>
      <c r="P759" s="25">
        <v>7140000</v>
      </c>
      <c r="Q759" s="25">
        <v>7140000</v>
      </c>
      <c r="R759" s="25">
        <v>7140000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25">
        <v>0</v>
      </c>
      <c r="AA759" s="25">
        <v>0</v>
      </c>
      <c r="AB759" s="25">
        <v>0</v>
      </c>
      <c r="AC759" s="25">
        <v>0</v>
      </c>
      <c r="AD759" s="25">
        <v>0</v>
      </c>
      <c r="AE759" s="25">
        <v>0</v>
      </c>
    </row>
    <row r="760" spans="1:31" ht="25.5" x14ac:dyDescent="0.2">
      <c r="A760" s="38" t="s">
        <v>1126</v>
      </c>
      <c r="B760" s="104" t="s">
        <v>1127</v>
      </c>
      <c r="C760" s="25">
        <v>0</v>
      </c>
      <c r="D760" s="25">
        <v>0</v>
      </c>
      <c r="E760" s="25">
        <v>0</v>
      </c>
      <c r="F760" s="25">
        <v>7140000</v>
      </c>
      <c r="G760" s="25">
        <v>0</v>
      </c>
      <c r="H760" s="25">
        <v>7140000</v>
      </c>
      <c r="I760" s="25">
        <v>7140000</v>
      </c>
      <c r="J760" s="25">
        <v>7140000</v>
      </c>
      <c r="K760" s="25">
        <v>7140000</v>
      </c>
      <c r="L760" s="25">
        <v>7140000</v>
      </c>
      <c r="M760" s="25">
        <v>7140000</v>
      </c>
      <c r="N760" s="25">
        <v>7140000</v>
      </c>
      <c r="O760" s="25">
        <v>7140000</v>
      </c>
      <c r="P760" s="25">
        <v>7140000</v>
      </c>
      <c r="Q760" s="25">
        <v>7140000</v>
      </c>
      <c r="R760" s="25">
        <v>7140000</v>
      </c>
      <c r="S760" s="25">
        <v>0</v>
      </c>
      <c r="T760" s="25">
        <v>0</v>
      </c>
      <c r="U760" s="25">
        <v>0</v>
      </c>
      <c r="V760" s="25">
        <v>0</v>
      </c>
      <c r="W760" s="25">
        <v>0</v>
      </c>
      <c r="X760" s="25">
        <v>0</v>
      </c>
      <c r="Y760" s="25">
        <v>0</v>
      </c>
      <c r="Z760" s="25">
        <v>0</v>
      </c>
      <c r="AA760" s="25">
        <v>0</v>
      </c>
      <c r="AB760" s="25">
        <v>0</v>
      </c>
      <c r="AC760" s="25">
        <v>0</v>
      </c>
      <c r="AD760" s="25">
        <v>0</v>
      </c>
      <c r="AE760" s="25">
        <v>0</v>
      </c>
    </row>
    <row r="761" spans="1:31" x14ac:dyDescent="0.2">
      <c r="A761" s="38" t="s">
        <v>1128</v>
      </c>
      <c r="B761" s="104" t="s">
        <v>579</v>
      </c>
      <c r="C761" s="25">
        <v>0</v>
      </c>
      <c r="D761" s="25">
        <v>32000000</v>
      </c>
      <c r="E761" s="25">
        <v>20499365</v>
      </c>
      <c r="F761" s="25">
        <v>184086000</v>
      </c>
      <c r="G761" s="25">
        <v>19619302</v>
      </c>
      <c r="H761" s="25">
        <v>175967333</v>
      </c>
      <c r="I761" s="25">
        <v>175967333</v>
      </c>
      <c r="J761" s="25">
        <v>175967333</v>
      </c>
      <c r="K761" s="25">
        <v>175879759</v>
      </c>
      <c r="L761" s="25">
        <v>175879759</v>
      </c>
      <c r="M761" s="25">
        <v>175879759</v>
      </c>
      <c r="N761" s="25">
        <v>175879759</v>
      </c>
      <c r="O761" s="25">
        <v>175879759</v>
      </c>
      <c r="P761" s="25">
        <v>175879759</v>
      </c>
      <c r="Q761" s="25">
        <v>145887999</v>
      </c>
      <c r="R761" s="25">
        <v>145887999</v>
      </c>
      <c r="S761" s="25">
        <v>0</v>
      </c>
      <c r="T761" s="25">
        <v>0</v>
      </c>
      <c r="U761" s="25">
        <v>0</v>
      </c>
      <c r="V761" s="25">
        <v>0</v>
      </c>
      <c r="W761" s="25">
        <v>87574</v>
      </c>
      <c r="X761" s="25">
        <v>4.9767191732115405E-2</v>
      </c>
      <c r="Y761" s="25">
        <v>87574</v>
      </c>
      <c r="Z761" s="25">
        <v>4.9767191732115405E-2</v>
      </c>
      <c r="AA761" s="25">
        <v>87574</v>
      </c>
      <c r="AB761" s="25">
        <v>4.9767191732115405E-2</v>
      </c>
      <c r="AC761" s="25">
        <v>0</v>
      </c>
      <c r="AD761" s="25">
        <v>0</v>
      </c>
      <c r="AE761" s="25">
        <v>29991760</v>
      </c>
    </row>
    <row r="762" spans="1:31" x14ac:dyDescent="0.2">
      <c r="A762" s="38" t="s">
        <v>1129</v>
      </c>
      <c r="B762" s="104" t="s">
        <v>581</v>
      </c>
      <c r="C762" s="25">
        <v>0</v>
      </c>
      <c r="D762" s="25">
        <v>32000000</v>
      </c>
      <c r="E762" s="25">
        <v>20499365</v>
      </c>
      <c r="F762" s="25">
        <v>184086000</v>
      </c>
      <c r="G762" s="25">
        <v>19619302</v>
      </c>
      <c r="H762" s="25">
        <v>175967333</v>
      </c>
      <c r="I762" s="25">
        <v>175967333</v>
      </c>
      <c r="J762" s="25">
        <v>175967333</v>
      </c>
      <c r="K762" s="25">
        <v>175879759</v>
      </c>
      <c r="L762" s="25">
        <v>175879759</v>
      </c>
      <c r="M762" s="25">
        <v>175879759</v>
      </c>
      <c r="N762" s="25">
        <v>175879759</v>
      </c>
      <c r="O762" s="25">
        <v>175879759</v>
      </c>
      <c r="P762" s="25">
        <v>175879759</v>
      </c>
      <c r="Q762" s="25">
        <v>145887999</v>
      </c>
      <c r="R762" s="25">
        <v>145887999</v>
      </c>
      <c r="S762" s="25">
        <v>0</v>
      </c>
      <c r="T762" s="25">
        <v>0</v>
      </c>
      <c r="U762" s="25">
        <v>0</v>
      </c>
      <c r="V762" s="25">
        <v>0</v>
      </c>
      <c r="W762" s="25">
        <v>87574</v>
      </c>
      <c r="X762" s="25">
        <v>4.9767191732115405E-2</v>
      </c>
      <c r="Y762" s="25">
        <v>87574</v>
      </c>
      <c r="Z762" s="25">
        <v>4.9767191732115405E-2</v>
      </c>
      <c r="AA762" s="25">
        <v>87574</v>
      </c>
      <c r="AB762" s="25">
        <v>4.9767191732115405E-2</v>
      </c>
      <c r="AC762" s="25">
        <v>0</v>
      </c>
      <c r="AD762" s="25">
        <v>0</v>
      </c>
      <c r="AE762" s="25">
        <v>29991760</v>
      </c>
    </row>
    <row r="763" spans="1:31" x14ac:dyDescent="0.2">
      <c r="A763" s="38" t="s">
        <v>1130</v>
      </c>
      <c r="B763" s="104" t="s">
        <v>1131</v>
      </c>
      <c r="C763" s="25">
        <v>0</v>
      </c>
      <c r="D763" s="25">
        <v>30000000</v>
      </c>
      <c r="E763" s="25">
        <v>1159365</v>
      </c>
      <c r="F763" s="25">
        <v>34085000</v>
      </c>
      <c r="G763" s="25">
        <v>2502968</v>
      </c>
      <c r="H763" s="25">
        <v>60422667</v>
      </c>
      <c r="I763" s="25">
        <v>60422667</v>
      </c>
      <c r="J763" s="25">
        <v>60422667</v>
      </c>
      <c r="K763" s="25">
        <v>60343333</v>
      </c>
      <c r="L763" s="25">
        <v>60343333</v>
      </c>
      <c r="M763" s="25">
        <v>60343333</v>
      </c>
      <c r="N763" s="25">
        <v>60343333</v>
      </c>
      <c r="O763" s="25">
        <v>60343333</v>
      </c>
      <c r="P763" s="25">
        <v>60343333</v>
      </c>
      <c r="Q763" s="25">
        <v>60343333</v>
      </c>
      <c r="R763" s="25">
        <v>60343333</v>
      </c>
      <c r="S763" s="25">
        <v>0</v>
      </c>
      <c r="T763" s="25">
        <v>0</v>
      </c>
      <c r="U763" s="25">
        <v>0</v>
      </c>
      <c r="V763" s="25">
        <v>0</v>
      </c>
      <c r="W763" s="25">
        <v>79334</v>
      </c>
      <c r="X763" s="25">
        <v>0.13129840826125699</v>
      </c>
      <c r="Y763" s="25">
        <v>79334</v>
      </c>
      <c r="Z763" s="25">
        <v>0.13129840826125699</v>
      </c>
      <c r="AA763" s="25">
        <v>79334</v>
      </c>
      <c r="AB763" s="25">
        <v>0.13129840826125699</v>
      </c>
      <c r="AC763" s="25">
        <v>0</v>
      </c>
      <c r="AD763" s="25">
        <v>0</v>
      </c>
      <c r="AE763" s="25">
        <v>0</v>
      </c>
    </row>
    <row r="764" spans="1:31" x14ac:dyDescent="0.2">
      <c r="A764" s="38" t="s">
        <v>1132</v>
      </c>
      <c r="B764" s="104" t="s">
        <v>1133</v>
      </c>
      <c r="C764" s="25">
        <v>0</v>
      </c>
      <c r="D764" s="25">
        <v>30000000</v>
      </c>
      <c r="E764" s="25">
        <v>1159365</v>
      </c>
      <c r="F764" s="25">
        <v>34085000</v>
      </c>
      <c r="G764" s="25">
        <v>2502968</v>
      </c>
      <c r="H764" s="25">
        <v>60422667</v>
      </c>
      <c r="I764" s="25">
        <v>60422667</v>
      </c>
      <c r="J764" s="25">
        <v>60422667</v>
      </c>
      <c r="K764" s="25">
        <v>60343333</v>
      </c>
      <c r="L764" s="25">
        <v>60343333</v>
      </c>
      <c r="M764" s="25">
        <v>60343333</v>
      </c>
      <c r="N764" s="25">
        <v>60343333</v>
      </c>
      <c r="O764" s="25">
        <v>60343333</v>
      </c>
      <c r="P764" s="25">
        <v>60343333</v>
      </c>
      <c r="Q764" s="25">
        <v>60343333</v>
      </c>
      <c r="R764" s="25">
        <v>60343333</v>
      </c>
      <c r="S764" s="25">
        <v>0</v>
      </c>
      <c r="T764" s="25">
        <v>0</v>
      </c>
      <c r="U764" s="25">
        <v>0</v>
      </c>
      <c r="V764" s="25">
        <v>0</v>
      </c>
      <c r="W764" s="25">
        <v>79334</v>
      </c>
      <c r="X764" s="25">
        <v>0.13129840826125699</v>
      </c>
      <c r="Y764" s="25">
        <v>79334</v>
      </c>
      <c r="Z764" s="25">
        <v>0.13129840826125699</v>
      </c>
      <c r="AA764" s="25">
        <v>79334</v>
      </c>
      <c r="AB764" s="25">
        <v>0.13129840826125699</v>
      </c>
      <c r="AC764" s="25">
        <v>0</v>
      </c>
      <c r="AD764" s="25">
        <v>0</v>
      </c>
      <c r="AE764" s="25">
        <v>0</v>
      </c>
    </row>
    <row r="765" spans="1:31" x14ac:dyDescent="0.2">
      <c r="A765" s="38" t="s">
        <v>1134</v>
      </c>
      <c r="B765" s="104" t="s">
        <v>500</v>
      </c>
      <c r="C765" s="25">
        <v>0</v>
      </c>
      <c r="D765" s="25">
        <v>0</v>
      </c>
      <c r="E765" s="25">
        <v>1159365</v>
      </c>
      <c r="F765" s="25">
        <v>33732032</v>
      </c>
      <c r="G765" s="25">
        <v>0</v>
      </c>
      <c r="H765" s="25">
        <v>32572667</v>
      </c>
      <c r="I765" s="25">
        <v>32572667</v>
      </c>
      <c r="J765" s="25">
        <v>32572667</v>
      </c>
      <c r="K765" s="25">
        <v>32493333</v>
      </c>
      <c r="L765" s="25">
        <v>32493333</v>
      </c>
      <c r="M765" s="25">
        <v>32493333</v>
      </c>
      <c r="N765" s="25">
        <v>32493333</v>
      </c>
      <c r="O765" s="25">
        <v>32493333</v>
      </c>
      <c r="P765" s="25">
        <v>32493333</v>
      </c>
      <c r="Q765" s="25">
        <v>32493333</v>
      </c>
      <c r="R765" s="25">
        <v>32493333</v>
      </c>
      <c r="S765" s="25">
        <v>0</v>
      </c>
      <c r="T765" s="25">
        <v>0</v>
      </c>
      <c r="U765" s="25">
        <v>0</v>
      </c>
      <c r="V765" s="25">
        <v>0</v>
      </c>
      <c r="W765" s="25">
        <v>79334</v>
      </c>
      <c r="X765" s="25">
        <v>0.24356003762295503</v>
      </c>
      <c r="Y765" s="25">
        <v>79334</v>
      </c>
      <c r="Z765" s="25">
        <v>0.24356003762295503</v>
      </c>
      <c r="AA765" s="25">
        <v>79334</v>
      </c>
      <c r="AB765" s="25">
        <v>0.24356003762295503</v>
      </c>
      <c r="AC765" s="25">
        <v>0</v>
      </c>
      <c r="AD765" s="25">
        <v>0</v>
      </c>
      <c r="AE765" s="25">
        <v>0</v>
      </c>
    </row>
    <row r="766" spans="1:31" ht="25.5" x14ac:dyDescent="0.2">
      <c r="A766" s="38" t="s">
        <v>1135</v>
      </c>
      <c r="B766" s="104" t="s">
        <v>1136</v>
      </c>
      <c r="C766" s="25">
        <v>0</v>
      </c>
      <c r="D766" s="25">
        <v>0</v>
      </c>
      <c r="E766" s="25">
        <v>1159365</v>
      </c>
      <c r="F766" s="25">
        <v>33732032</v>
      </c>
      <c r="G766" s="25">
        <v>0</v>
      </c>
      <c r="H766" s="25">
        <v>32572667</v>
      </c>
      <c r="I766" s="25">
        <v>32572667</v>
      </c>
      <c r="J766" s="25">
        <v>32572667</v>
      </c>
      <c r="K766" s="25">
        <v>32493333</v>
      </c>
      <c r="L766" s="25">
        <v>32493333</v>
      </c>
      <c r="M766" s="25">
        <v>32493333</v>
      </c>
      <c r="N766" s="25">
        <v>32493333</v>
      </c>
      <c r="O766" s="25">
        <v>32493333</v>
      </c>
      <c r="P766" s="25">
        <v>32493333</v>
      </c>
      <c r="Q766" s="25">
        <v>32493333</v>
      </c>
      <c r="R766" s="25">
        <v>32493333</v>
      </c>
      <c r="S766" s="25">
        <v>0</v>
      </c>
      <c r="T766" s="25">
        <v>0</v>
      </c>
      <c r="U766" s="25">
        <v>0</v>
      </c>
      <c r="V766" s="25">
        <v>0</v>
      </c>
      <c r="W766" s="25">
        <v>79334</v>
      </c>
      <c r="X766" s="25">
        <v>0.24356003762295503</v>
      </c>
      <c r="Y766" s="25">
        <v>79334</v>
      </c>
      <c r="Z766" s="25">
        <v>0.24356003762295503</v>
      </c>
      <c r="AA766" s="25">
        <v>79334</v>
      </c>
      <c r="AB766" s="25">
        <v>0.24356003762295503</v>
      </c>
      <c r="AC766" s="25">
        <v>0</v>
      </c>
      <c r="AD766" s="25">
        <v>0</v>
      </c>
      <c r="AE766" s="25">
        <v>0</v>
      </c>
    </row>
    <row r="767" spans="1:31" x14ac:dyDescent="0.2">
      <c r="A767" s="38" t="s">
        <v>1137</v>
      </c>
      <c r="B767" s="104" t="s">
        <v>517</v>
      </c>
      <c r="C767" s="25">
        <v>0</v>
      </c>
      <c r="D767" s="25">
        <v>0</v>
      </c>
      <c r="E767" s="25">
        <v>0</v>
      </c>
      <c r="F767" s="25">
        <v>352968</v>
      </c>
      <c r="G767" s="25">
        <v>352968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25">
        <v>0</v>
      </c>
      <c r="AA767" s="25">
        <v>0</v>
      </c>
      <c r="AB767" s="25">
        <v>0</v>
      </c>
      <c r="AC767" s="25">
        <v>0</v>
      </c>
      <c r="AD767" s="25">
        <v>0</v>
      </c>
      <c r="AE767" s="25">
        <v>0</v>
      </c>
    </row>
    <row r="768" spans="1:31" ht="25.5" x14ac:dyDescent="0.2">
      <c r="A768" s="38" t="s">
        <v>1138</v>
      </c>
      <c r="B768" s="104" t="s">
        <v>1136</v>
      </c>
      <c r="C768" s="25">
        <v>0</v>
      </c>
      <c r="D768" s="25">
        <v>0</v>
      </c>
      <c r="E768" s="25">
        <v>0</v>
      </c>
      <c r="F768" s="25">
        <v>352968</v>
      </c>
      <c r="G768" s="25">
        <v>352968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25">
        <v>0</v>
      </c>
      <c r="AA768" s="25">
        <v>0</v>
      </c>
      <c r="AB768" s="25">
        <v>0</v>
      </c>
      <c r="AC768" s="25">
        <v>0</v>
      </c>
      <c r="AD768" s="25">
        <v>0</v>
      </c>
      <c r="AE768" s="25">
        <v>0</v>
      </c>
    </row>
    <row r="769" spans="1:31" x14ac:dyDescent="0.2">
      <c r="A769" s="38" t="s">
        <v>1139</v>
      </c>
      <c r="B769" s="104" t="s">
        <v>599</v>
      </c>
      <c r="C769" s="25">
        <v>0</v>
      </c>
      <c r="D769" s="25">
        <v>30000000</v>
      </c>
      <c r="E769" s="25">
        <v>0</v>
      </c>
      <c r="F769" s="25">
        <v>0</v>
      </c>
      <c r="G769" s="25">
        <v>2150000</v>
      </c>
      <c r="H769" s="25">
        <v>27850000</v>
      </c>
      <c r="I769" s="25">
        <v>27850000</v>
      </c>
      <c r="J769" s="25">
        <v>27850000</v>
      </c>
      <c r="K769" s="25">
        <v>27850000</v>
      </c>
      <c r="L769" s="25">
        <v>27850000</v>
      </c>
      <c r="M769" s="25">
        <v>27850000</v>
      </c>
      <c r="N769" s="25">
        <v>27850000</v>
      </c>
      <c r="O769" s="25">
        <v>27850000</v>
      </c>
      <c r="P769" s="25">
        <v>27850000</v>
      </c>
      <c r="Q769" s="25">
        <v>27850000</v>
      </c>
      <c r="R769" s="25">
        <v>27850000</v>
      </c>
      <c r="S769" s="25">
        <v>0</v>
      </c>
      <c r="T769" s="25">
        <v>0</v>
      </c>
      <c r="U769" s="25">
        <v>0</v>
      </c>
      <c r="V769" s="25">
        <v>0</v>
      </c>
      <c r="W769" s="25">
        <v>0</v>
      </c>
      <c r="X769" s="25">
        <v>0</v>
      </c>
      <c r="Y769" s="25">
        <v>0</v>
      </c>
      <c r="Z769" s="25">
        <v>0</v>
      </c>
      <c r="AA769" s="25">
        <v>0</v>
      </c>
      <c r="AB769" s="25">
        <v>0</v>
      </c>
      <c r="AC769" s="25">
        <v>0</v>
      </c>
      <c r="AD769" s="25">
        <v>0</v>
      </c>
      <c r="AE769" s="25">
        <v>0</v>
      </c>
    </row>
    <row r="770" spans="1:31" ht="25.5" x14ac:dyDescent="0.2">
      <c r="A770" s="38" t="s">
        <v>1140</v>
      </c>
      <c r="B770" s="104" t="s">
        <v>1136</v>
      </c>
      <c r="C770" s="25">
        <v>0</v>
      </c>
      <c r="D770" s="25">
        <v>30000000</v>
      </c>
      <c r="E770" s="25">
        <v>0</v>
      </c>
      <c r="F770" s="25">
        <v>0</v>
      </c>
      <c r="G770" s="25">
        <v>2150000</v>
      </c>
      <c r="H770" s="25">
        <v>27850000</v>
      </c>
      <c r="I770" s="25">
        <v>27850000</v>
      </c>
      <c r="J770" s="25">
        <v>27850000</v>
      </c>
      <c r="K770" s="25">
        <v>27850000</v>
      </c>
      <c r="L770" s="25">
        <v>27850000</v>
      </c>
      <c r="M770" s="25">
        <v>27850000</v>
      </c>
      <c r="N770" s="25">
        <v>27850000</v>
      </c>
      <c r="O770" s="25">
        <v>27850000</v>
      </c>
      <c r="P770" s="25">
        <v>27850000</v>
      </c>
      <c r="Q770" s="25">
        <v>27850000</v>
      </c>
      <c r="R770" s="25">
        <v>27850000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25">
        <v>0</v>
      </c>
      <c r="AA770" s="25">
        <v>0</v>
      </c>
      <c r="AB770" s="25">
        <v>0</v>
      </c>
      <c r="AC770" s="25">
        <v>0</v>
      </c>
      <c r="AD770" s="25">
        <v>0</v>
      </c>
      <c r="AE770" s="25">
        <v>0</v>
      </c>
    </row>
    <row r="771" spans="1:31" x14ac:dyDescent="0.2">
      <c r="A771" s="38" t="s">
        <v>1141</v>
      </c>
      <c r="B771" s="104" t="s">
        <v>1142</v>
      </c>
      <c r="C771" s="25">
        <v>0</v>
      </c>
      <c r="D771" s="25">
        <v>0</v>
      </c>
      <c r="E771" s="25">
        <v>5409000</v>
      </c>
      <c r="F771" s="25">
        <v>87001000</v>
      </c>
      <c r="G771" s="25">
        <v>15568667</v>
      </c>
      <c r="H771" s="25">
        <v>66023333</v>
      </c>
      <c r="I771" s="25">
        <v>66023333</v>
      </c>
      <c r="J771" s="25">
        <v>66023333</v>
      </c>
      <c r="K771" s="25">
        <v>66015093</v>
      </c>
      <c r="L771" s="25">
        <v>66015093</v>
      </c>
      <c r="M771" s="25">
        <v>66015093</v>
      </c>
      <c r="N771" s="25">
        <v>66015093</v>
      </c>
      <c r="O771" s="25">
        <v>66015093</v>
      </c>
      <c r="P771" s="25">
        <v>66015093</v>
      </c>
      <c r="Q771" s="25">
        <v>36023333</v>
      </c>
      <c r="R771" s="25">
        <v>36023333</v>
      </c>
      <c r="S771" s="25">
        <v>0</v>
      </c>
      <c r="T771" s="25">
        <v>0</v>
      </c>
      <c r="U771" s="25">
        <v>0</v>
      </c>
      <c r="V771" s="25">
        <v>0</v>
      </c>
      <c r="W771" s="25">
        <v>8240</v>
      </c>
      <c r="X771" s="25">
        <v>1.2480436272431101E-2</v>
      </c>
      <c r="Y771" s="25">
        <v>8240</v>
      </c>
      <c r="Z771" s="25">
        <v>1.2480436272431101E-2</v>
      </c>
      <c r="AA771" s="25">
        <v>8240</v>
      </c>
      <c r="AB771" s="25">
        <v>1.2480436272431101E-2</v>
      </c>
      <c r="AC771" s="25">
        <v>0</v>
      </c>
      <c r="AD771" s="25">
        <v>0</v>
      </c>
      <c r="AE771" s="25">
        <v>29991760</v>
      </c>
    </row>
    <row r="772" spans="1:31" x14ac:dyDescent="0.2">
      <c r="A772" s="38" t="s">
        <v>1143</v>
      </c>
      <c r="B772" s="104" t="s">
        <v>1144</v>
      </c>
      <c r="C772" s="25">
        <v>0</v>
      </c>
      <c r="D772" s="25">
        <v>0</v>
      </c>
      <c r="E772" s="25">
        <v>5409000</v>
      </c>
      <c r="F772" s="25">
        <v>87001000</v>
      </c>
      <c r="G772" s="25">
        <v>15568667</v>
      </c>
      <c r="H772" s="25">
        <v>66023333</v>
      </c>
      <c r="I772" s="25">
        <v>66023333</v>
      </c>
      <c r="J772" s="25">
        <v>66023333</v>
      </c>
      <c r="K772" s="25">
        <v>66015093</v>
      </c>
      <c r="L772" s="25">
        <v>66015093</v>
      </c>
      <c r="M772" s="25">
        <v>66015093</v>
      </c>
      <c r="N772" s="25">
        <v>66015093</v>
      </c>
      <c r="O772" s="25">
        <v>66015093</v>
      </c>
      <c r="P772" s="25">
        <v>66015093</v>
      </c>
      <c r="Q772" s="25">
        <v>36023333</v>
      </c>
      <c r="R772" s="25">
        <v>36023333</v>
      </c>
      <c r="S772" s="25">
        <v>0</v>
      </c>
      <c r="T772" s="25">
        <v>0</v>
      </c>
      <c r="U772" s="25">
        <v>0</v>
      </c>
      <c r="V772" s="25">
        <v>0</v>
      </c>
      <c r="W772" s="25">
        <v>8240</v>
      </c>
      <c r="X772" s="25">
        <v>1.2480436272431101E-2</v>
      </c>
      <c r="Y772" s="25">
        <v>8240</v>
      </c>
      <c r="Z772" s="25">
        <v>1.2480436272431101E-2</v>
      </c>
      <c r="AA772" s="25">
        <v>8240</v>
      </c>
      <c r="AB772" s="25">
        <v>1.2480436272431101E-2</v>
      </c>
      <c r="AC772" s="25">
        <v>0</v>
      </c>
      <c r="AD772" s="25">
        <v>0</v>
      </c>
      <c r="AE772" s="25">
        <v>29991760</v>
      </c>
    </row>
    <row r="773" spans="1:31" x14ac:dyDescent="0.2">
      <c r="A773" s="38" t="s">
        <v>1145</v>
      </c>
      <c r="B773" s="104" t="s">
        <v>500</v>
      </c>
      <c r="C773" s="25">
        <v>0</v>
      </c>
      <c r="D773" s="25">
        <v>0</v>
      </c>
      <c r="E773" s="25">
        <v>0</v>
      </c>
      <c r="F773" s="25">
        <v>22584711</v>
      </c>
      <c r="G773" s="25">
        <v>0</v>
      </c>
      <c r="H773" s="25">
        <v>22584711</v>
      </c>
      <c r="I773" s="25">
        <v>22584711</v>
      </c>
      <c r="J773" s="25">
        <v>22584711</v>
      </c>
      <c r="K773" s="25">
        <v>22584711</v>
      </c>
      <c r="L773" s="25">
        <v>22584711</v>
      </c>
      <c r="M773" s="25">
        <v>22584711</v>
      </c>
      <c r="N773" s="25">
        <v>22584711</v>
      </c>
      <c r="O773" s="25">
        <v>22584711</v>
      </c>
      <c r="P773" s="25">
        <v>22584711</v>
      </c>
      <c r="Q773" s="25">
        <v>22584711</v>
      </c>
      <c r="R773" s="25">
        <v>22584711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25">
        <v>0</v>
      </c>
      <c r="AA773" s="25">
        <v>0</v>
      </c>
      <c r="AB773" s="25">
        <v>0</v>
      </c>
      <c r="AC773" s="25">
        <v>0</v>
      </c>
      <c r="AD773" s="25">
        <v>0</v>
      </c>
      <c r="AE773" s="25">
        <v>0</v>
      </c>
    </row>
    <row r="774" spans="1:31" ht="25.5" x14ac:dyDescent="0.2">
      <c r="A774" s="38" t="s">
        <v>1146</v>
      </c>
      <c r="B774" s="104" t="s">
        <v>1147</v>
      </c>
      <c r="C774" s="25">
        <v>0</v>
      </c>
      <c r="D774" s="25">
        <v>0</v>
      </c>
      <c r="E774" s="25">
        <v>0</v>
      </c>
      <c r="F774" s="25">
        <v>6509000</v>
      </c>
      <c r="G774" s="25">
        <v>0</v>
      </c>
      <c r="H774" s="25">
        <v>6509000</v>
      </c>
      <c r="I774" s="25">
        <v>6509000</v>
      </c>
      <c r="J774" s="25">
        <v>6509000</v>
      </c>
      <c r="K774" s="25">
        <v>6509000</v>
      </c>
      <c r="L774" s="25">
        <v>6509000</v>
      </c>
      <c r="M774" s="25">
        <v>6509000</v>
      </c>
      <c r="N774" s="25">
        <v>6509000</v>
      </c>
      <c r="O774" s="25">
        <v>6509000</v>
      </c>
      <c r="P774" s="25">
        <v>6509000</v>
      </c>
      <c r="Q774" s="25">
        <v>6509000</v>
      </c>
      <c r="R774" s="25">
        <v>6509000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25">
        <v>0</v>
      </c>
      <c r="AA774" s="25">
        <v>0</v>
      </c>
      <c r="AB774" s="25">
        <v>0</v>
      </c>
      <c r="AC774" s="25">
        <v>0</v>
      </c>
      <c r="AD774" s="25">
        <v>0</v>
      </c>
      <c r="AE774" s="25">
        <v>0</v>
      </c>
    </row>
    <row r="775" spans="1:31" ht="25.5" x14ac:dyDescent="0.2">
      <c r="A775" s="38" t="s">
        <v>1148</v>
      </c>
      <c r="B775" s="104" t="s">
        <v>1149</v>
      </c>
      <c r="C775" s="25">
        <v>0</v>
      </c>
      <c r="D775" s="25">
        <v>0</v>
      </c>
      <c r="E775" s="25">
        <v>0</v>
      </c>
      <c r="F775" s="25">
        <v>16075711</v>
      </c>
      <c r="G775" s="25">
        <v>0</v>
      </c>
      <c r="H775" s="25">
        <v>16075711</v>
      </c>
      <c r="I775" s="25">
        <v>16075711</v>
      </c>
      <c r="J775" s="25">
        <v>16075711</v>
      </c>
      <c r="K775" s="25">
        <v>16075711</v>
      </c>
      <c r="L775" s="25">
        <v>16075711</v>
      </c>
      <c r="M775" s="25">
        <v>16075711</v>
      </c>
      <c r="N775" s="25">
        <v>16075711</v>
      </c>
      <c r="O775" s="25">
        <v>16075711</v>
      </c>
      <c r="P775" s="25">
        <v>16075711</v>
      </c>
      <c r="Q775" s="25">
        <v>16075711</v>
      </c>
      <c r="R775" s="25">
        <v>16075711</v>
      </c>
      <c r="S775" s="25">
        <v>0</v>
      </c>
      <c r="T775" s="25">
        <v>0</v>
      </c>
      <c r="U775" s="25">
        <v>0</v>
      </c>
      <c r="V775" s="25">
        <v>0</v>
      </c>
      <c r="W775" s="25">
        <v>0</v>
      </c>
      <c r="X775" s="25">
        <v>0</v>
      </c>
      <c r="Y775" s="25">
        <v>0</v>
      </c>
      <c r="Z775" s="25">
        <v>0</v>
      </c>
      <c r="AA775" s="25">
        <v>0</v>
      </c>
      <c r="AB775" s="25">
        <v>0</v>
      </c>
      <c r="AC775" s="25">
        <v>0</v>
      </c>
      <c r="AD775" s="25">
        <v>0</v>
      </c>
      <c r="AE775" s="25">
        <v>0</v>
      </c>
    </row>
    <row r="776" spans="1:31" x14ac:dyDescent="0.2">
      <c r="A776" s="38" t="s">
        <v>1150</v>
      </c>
      <c r="B776" s="104" t="s">
        <v>76</v>
      </c>
      <c r="C776" s="25">
        <v>0</v>
      </c>
      <c r="D776" s="25">
        <v>0</v>
      </c>
      <c r="E776" s="25">
        <v>5409000</v>
      </c>
      <c r="F776" s="25">
        <v>55000000</v>
      </c>
      <c r="G776" s="25">
        <v>15000000</v>
      </c>
      <c r="H776" s="25">
        <v>34591000</v>
      </c>
      <c r="I776" s="25">
        <v>34591000</v>
      </c>
      <c r="J776" s="25">
        <v>34591000</v>
      </c>
      <c r="K776" s="25">
        <v>34582760</v>
      </c>
      <c r="L776" s="25">
        <v>34582760</v>
      </c>
      <c r="M776" s="25">
        <v>34582760</v>
      </c>
      <c r="N776" s="25">
        <v>34582760</v>
      </c>
      <c r="O776" s="25">
        <v>34582760</v>
      </c>
      <c r="P776" s="25">
        <v>34582760</v>
      </c>
      <c r="Q776" s="25">
        <v>4591000</v>
      </c>
      <c r="R776" s="25">
        <v>4591000</v>
      </c>
      <c r="S776" s="25">
        <v>0</v>
      </c>
      <c r="T776" s="25">
        <v>0</v>
      </c>
      <c r="U776" s="25">
        <v>0</v>
      </c>
      <c r="V776" s="25">
        <v>0</v>
      </c>
      <c r="W776" s="25">
        <v>8240</v>
      </c>
      <c r="X776" s="25">
        <v>2.3821225174178302E-2</v>
      </c>
      <c r="Y776" s="25">
        <v>8240</v>
      </c>
      <c r="Z776" s="25">
        <v>2.3821225174178302E-2</v>
      </c>
      <c r="AA776" s="25">
        <v>8240</v>
      </c>
      <c r="AB776" s="25">
        <v>2.3821225174178302E-2</v>
      </c>
      <c r="AC776" s="25">
        <v>0</v>
      </c>
      <c r="AD776" s="25">
        <v>0</v>
      </c>
      <c r="AE776" s="25">
        <v>29991760</v>
      </c>
    </row>
    <row r="777" spans="1:31" ht="25.5" x14ac:dyDescent="0.2">
      <c r="A777" s="38" t="s">
        <v>1151</v>
      </c>
      <c r="B777" s="104" t="s">
        <v>1147</v>
      </c>
      <c r="C777" s="25">
        <v>0</v>
      </c>
      <c r="D777" s="25">
        <v>0</v>
      </c>
      <c r="E777" s="25">
        <v>5409000</v>
      </c>
      <c r="F777" s="25">
        <v>40000000</v>
      </c>
      <c r="G777" s="25">
        <v>15000000</v>
      </c>
      <c r="H777" s="25">
        <v>19591000</v>
      </c>
      <c r="I777" s="25">
        <v>19591000</v>
      </c>
      <c r="J777" s="25">
        <v>19591000</v>
      </c>
      <c r="K777" s="25">
        <v>19591000</v>
      </c>
      <c r="L777" s="25">
        <v>19591000</v>
      </c>
      <c r="M777" s="25">
        <v>19591000</v>
      </c>
      <c r="N777" s="25">
        <v>19591000</v>
      </c>
      <c r="O777" s="25">
        <v>19591000</v>
      </c>
      <c r="P777" s="25">
        <v>19591000</v>
      </c>
      <c r="Q777" s="25">
        <v>4591000</v>
      </c>
      <c r="R777" s="25">
        <v>4591000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25">
        <v>0</v>
      </c>
      <c r="AA777" s="25">
        <v>0</v>
      </c>
      <c r="AB777" s="25">
        <v>0</v>
      </c>
      <c r="AC777" s="25">
        <v>0</v>
      </c>
      <c r="AD777" s="25">
        <v>0</v>
      </c>
      <c r="AE777" s="25">
        <v>15000000</v>
      </c>
    </row>
    <row r="778" spans="1:31" x14ac:dyDescent="0.2">
      <c r="A778" s="38" t="s">
        <v>1152</v>
      </c>
      <c r="B778" s="104" t="s">
        <v>1153</v>
      </c>
      <c r="C778" s="25">
        <v>0</v>
      </c>
      <c r="D778" s="25">
        <v>0</v>
      </c>
      <c r="E778" s="25">
        <v>0</v>
      </c>
      <c r="F778" s="25">
        <v>15000000</v>
      </c>
      <c r="G778" s="25">
        <v>0</v>
      </c>
      <c r="H778" s="25">
        <v>15000000</v>
      </c>
      <c r="I778" s="25">
        <v>15000000</v>
      </c>
      <c r="J778" s="25">
        <v>15000000</v>
      </c>
      <c r="K778" s="25">
        <v>14991760</v>
      </c>
      <c r="L778" s="25">
        <v>14991760</v>
      </c>
      <c r="M778" s="25">
        <v>14991760</v>
      </c>
      <c r="N778" s="25">
        <v>14991760</v>
      </c>
      <c r="O778" s="25">
        <v>14991760</v>
      </c>
      <c r="P778" s="25">
        <v>14991760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8240</v>
      </c>
      <c r="X778" s="25">
        <v>5.4933333333333299E-2</v>
      </c>
      <c r="Y778" s="25">
        <v>8240</v>
      </c>
      <c r="Z778" s="25">
        <v>5.4933333333333299E-2</v>
      </c>
      <c r="AA778" s="25">
        <v>8240</v>
      </c>
      <c r="AB778" s="25">
        <v>5.4933333333333299E-2</v>
      </c>
      <c r="AC778" s="25">
        <v>0</v>
      </c>
      <c r="AD778" s="25">
        <v>0</v>
      </c>
      <c r="AE778" s="25">
        <v>14991760</v>
      </c>
    </row>
    <row r="779" spans="1:31" x14ac:dyDescent="0.2">
      <c r="A779" s="38" t="s">
        <v>1154</v>
      </c>
      <c r="B779" s="104" t="s">
        <v>517</v>
      </c>
      <c r="C779" s="25">
        <v>0</v>
      </c>
      <c r="D779" s="25">
        <v>0</v>
      </c>
      <c r="E779" s="25">
        <v>0</v>
      </c>
      <c r="F779" s="25">
        <v>9024956</v>
      </c>
      <c r="G779" s="25">
        <v>568667</v>
      </c>
      <c r="H779" s="25">
        <v>8456289</v>
      </c>
      <c r="I779" s="25">
        <v>8456289</v>
      </c>
      <c r="J779" s="25">
        <v>8456289</v>
      </c>
      <c r="K779" s="25">
        <v>8456289</v>
      </c>
      <c r="L779" s="25">
        <v>8456289</v>
      </c>
      <c r="M779" s="25">
        <v>8456289</v>
      </c>
      <c r="N779" s="25">
        <v>8456289</v>
      </c>
      <c r="O779" s="25">
        <v>8456289</v>
      </c>
      <c r="P779" s="25">
        <v>8456289</v>
      </c>
      <c r="Q779" s="25">
        <v>8456289</v>
      </c>
      <c r="R779" s="25">
        <v>8456289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25">
        <v>0</v>
      </c>
      <c r="AA779" s="25">
        <v>0</v>
      </c>
      <c r="AB779" s="25">
        <v>0</v>
      </c>
      <c r="AC779" s="25">
        <v>0</v>
      </c>
      <c r="AD779" s="25">
        <v>0</v>
      </c>
      <c r="AE779" s="25">
        <v>0</v>
      </c>
    </row>
    <row r="780" spans="1:31" ht="25.5" x14ac:dyDescent="0.2">
      <c r="A780" s="38" t="s">
        <v>1155</v>
      </c>
      <c r="B780" s="104" t="s">
        <v>1147</v>
      </c>
      <c r="C780" s="25">
        <v>0</v>
      </c>
      <c r="D780" s="25">
        <v>0</v>
      </c>
      <c r="E780" s="25">
        <v>0</v>
      </c>
      <c r="F780" s="25">
        <v>568667</v>
      </c>
      <c r="G780" s="25">
        <v>0</v>
      </c>
      <c r="H780" s="25">
        <v>568667</v>
      </c>
      <c r="I780" s="25">
        <v>568667</v>
      </c>
      <c r="J780" s="25">
        <v>568667</v>
      </c>
      <c r="K780" s="25">
        <v>568667</v>
      </c>
      <c r="L780" s="25">
        <v>568667</v>
      </c>
      <c r="M780" s="25">
        <v>568667</v>
      </c>
      <c r="N780" s="25">
        <v>568667</v>
      </c>
      <c r="O780" s="25">
        <v>568667</v>
      </c>
      <c r="P780" s="25">
        <v>568667</v>
      </c>
      <c r="Q780" s="25">
        <v>568667</v>
      </c>
      <c r="R780" s="25">
        <v>568667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25">
        <v>0</v>
      </c>
      <c r="AA780" s="25">
        <v>0</v>
      </c>
      <c r="AB780" s="25">
        <v>0</v>
      </c>
      <c r="AC780" s="25">
        <v>0</v>
      </c>
      <c r="AD780" s="25">
        <v>0</v>
      </c>
      <c r="AE780" s="25">
        <v>0</v>
      </c>
    </row>
    <row r="781" spans="1:31" ht="25.5" x14ac:dyDescent="0.2">
      <c r="A781" s="38" t="s">
        <v>1156</v>
      </c>
      <c r="B781" s="104" t="s">
        <v>1149</v>
      </c>
      <c r="C781" s="25">
        <v>0</v>
      </c>
      <c r="D781" s="25">
        <v>0</v>
      </c>
      <c r="E781" s="25">
        <v>0</v>
      </c>
      <c r="F781" s="25">
        <v>8456289</v>
      </c>
      <c r="G781" s="25">
        <v>568667</v>
      </c>
      <c r="H781" s="25">
        <v>7887622</v>
      </c>
      <c r="I781" s="25">
        <v>7887622</v>
      </c>
      <c r="J781" s="25">
        <v>7887622</v>
      </c>
      <c r="K781" s="25">
        <v>7887622</v>
      </c>
      <c r="L781" s="25">
        <v>7887622</v>
      </c>
      <c r="M781" s="25">
        <v>7887622</v>
      </c>
      <c r="N781" s="25">
        <v>7887622</v>
      </c>
      <c r="O781" s="25">
        <v>7887622</v>
      </c>
      <c r="P781" s="25">
        <v>7887622</v>
      </c>
      <c r="Q781" s="25">
        <v>7887622</v>
      </c>
      <c r="R781" s="25">
        <v>7887622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25">
        <v>0</v>
      </c>
      <c r="AA781" s="25">
        <v>0</v>
      </c>
      <c r="AB781" s="25">
        <v>0</v>
      </c>
      <c r="AC781" s="25">
        <v>0</v>
      </c>
      <c r="AD781" s="25">
        <v>0</v>
      </c>
      <c r="AE781" s="25">
        <v>0</v>
      </c>
    </row>
    <row r="782" spans="1:31" x14ac:dyDescent="0.2">
      <c r="A782" s="38" t="s">
        <v>1157</v>
      </c>
      <c r="B782" s="104" t="s">
        <v>599</v>
      </c>
      <c r="C782" s="25">
        <v>0</v>
      </c>
      <c r="D782" s="25">
        <v>0</v>
      </c>
      <c r="E782" s="25">
        <v>0</v>
      </c>
      <c r="F782" s="25">
        <v>391333</v>
      </c>
      <c r="G782" s="25">
        <v>0</v>
      </c>
      <c r="H782" s="25">
        <v>391333</v>
      </c>
      <c r="I782" s="25">
        <v>391333</v>
      </c>
      <c r="J782" s="25">
        <v>391333</v>
      </c>
      <c r="K782" s="25">
        <v>391333</v>
      </c>
      <c r="L782" s="25">
        <v>391333</v>
      </c>
      <c r="M782" s="25">
        <v>391333</v>
      </c>
      <c r="N782" s="25">
        <v>391333</v>
      </c>
      <c r="O782" s="25">
        <v>391333</v>
      </c>
      <c r="P782" s="25">
        <v>391333</v>
      </c>
      <c r="Q782" s="25">
        <v>391333</v>
      </c>
      <c r="R782" s="25">
        <v>391333</v>
      </c>
      <c r="S782" s="25">
        <v>0</v>
      </c>
      <c r="T782" s="25">
        <v>0</v>
      </c>
      <c r="U782" s="25">
        <v>0</v>
      </c>
      <c r="V782" s="25">
        <v>0</v>
      </c>
      <c r="W782" s="25">
        <v>0</v>
      </c>
      <c r="X782" s="25">
        <v>0</v>
      </c>
      <c r="Y782" s="25">
        <v>0</v>
      </c>
      <c r="Z782" s="25">
        <v>0</v>
      </c>
      <c r="AA782" s="25">
        <v>0</v>
      </c>
      <c r="AB782" s="25">
        <v>0</v>
      </c>
      <c r="AC782" s="25">
        <v>0</v>
      </c>
      <c r="AD782" s="25">
        <v>0</v>
      </c>
      <c r="AE782" s="25">
        <v>0</v>
      </c>
    </row>
    <row r="783" spans="1:31" ht="25.5" x14ac:dyDescent="0.2">
      <c r="A783" s="38" t="s">
        <v>1158</v>
      </c>
      <c r="B783" s="104" t="s">
        <v>1147</v>
      </c>
      <c r="C783" s="25">
        <v>0</v>
      </c>
      <c r="D783" s="25">
        <v>0</v>
      </c>
      <c r="E783" s="25">
        <v>0</v>
      </c>
      <c r="F783" s="25">
        <v>391333</v>
      </c>
      <c r="G783" s="25">
        <v>0</v>
      </c>
      <c r="H783" s="25">
        <v>391333</v>
      </c>
      <c r="I783" s="25">
        <v>391333</v>
      </c>
      <c r="J783" s="25">
        <v>391333</v>
      </c>
      <c r="K783" s="25">
        <v>391333</v>
      </c>
      <c r="L783" s="25">
        <v>391333</v>
      </c>
      <c r="M783" s="25">
        <v>391333</v>
      </c>
      <c r="N783" s="25">
        <v>391333</v>
      </c>
      <c r="O783" s="25">
        <v>391333</v>
      </c>
      <c r="P783" s="25">
        <v>391333</v>
      </c>
      <c r="Q783" s="25">
        <v>391333</v>
      </c>
      <c r="R783" s="25">
        <v>391333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25">
        <v>0</v>
      </c>
      <c r="AA783" s="25">
        <v>0</v>
      </c>
      <c r="AB783" s="25">
        <v>0</v>
      </c>
      <c r="AC783" s="25">
        <v>0</v>
      </c>
      <c r="AD783" s="25">
        <v>0</v>
      </c>
      <c r="AE783" s="25">
        <v>0</v>
      </c>
    </row>
    <row r="784" spans="1:31" x14ac:dyDescent="0.2">
      <c r="A784" s="38" t="s">
        <v>1159</v>
      </c>
      <c r="B784" s="104" t="s">
        <v>1160</v>
      </c>
      <c r="C784" s="25">
        <v>0</v>
      </c>
      <c r="D784" s="25">
        <v>2000000</v>
      </c>
      <c r="E784" s="25">
        <v>2000000</v>
      </c>
      <c r="F784" s="25">
        <v>6000000</v>
      </c>
      <c r="G784" s="25">
        <v>0</v>
      </c>
      <c r="H784" s="25">
        <v>6000000</v>
      </c>
      <c r="I784" s="25">
        <v>6000000</v>
      </c>
      <c r="J784" s="25">
        <v>6000000</v>
      </c>
      <c r="K784" s="25">
        <v>6000000</v>
      </c>
      <c r="L784" s="25">
        <v>6000000</v>
      </c>
      <c r="M784" s="25">
        <v>6000000</v>
      </c>
      <c r="N784" s="25">
        <v>6000000</v>
      </c>
      <c r="O784" s="25">
        <v>6000000</v>
      </c>
      <c r="P784" s="25">
        <v>6000000</v>
      </c>
      <c r="Q784" s="25">
        <v>6000000</v>
      </c>
      <c r="R784" s="25">
        <v>6000000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25">
        <v>0</v>
      </c>
      <c r="AA784" s="25">
        <v>0</v>
      </c>
      <c r="AB784" s="25">
        <v>0</v>
      </c>
      <c r="AC784" s="25">
        <v>0</v>
      </c>
      <c r="AD784" s="25">
        <v>0</v>
      </c>
      <c r="AE784" s="25">
        <v>0</v>
      </c>
    </row>
    <row r="785" spans="1:31" x14ac:dyDescent="0.2">
      <c r="A785" s="38" t="s">
        <v>1161</v>
      </c>
      <c r="B785" s="104" t="s">
        <v>1162</v>
      </c>
      <c r="C785" s="25">
        <v>0</v>
      </c>
      <c r="D785" s="25">
        <v>2000000</v>
      </c>
      <c r="E785" s="25">
        <v>2000000</v>
      </c>
      <c r="F785" s="25">
        <v>6000000</v>
      </c>
      <c r="G785" s="25">
        <v>0</v>
      </c>
      <c r="H785" s="25">
        <v>6000000</v>
      </c>
      <c r="I785" s="25">
        <v>6000000</v>
      </c>
      <c r="J785" s="25">
        <v>6000000</v>
      </c>
      <c r="K785" s="25">
        <v>6000000</v>
      </c>
      <c r="L785" s="25">
        <v>6000000</v>
      </c>
      <c r="M785" s="25">
        <v>6000000</v>
      </c>
      <c r="N785" s="25">
        <v>6000000</v>
      </c>
      <c r="O785" s="25">
        <v>6000000</v>
      </c>
      <c r="P785" s="25">
        <v>6000000</v>
      </c>
      <c r="Q785" s="25">
        <v>6000000</v>
      </c>
      <c r="R785" s="25">
        <v>6000000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25">
        <v>0</v>
      </c>
      <c r="AA785" s="25">
        <v>0</v>
      </c>
      <c r="AB785" s="25">
        <v>0</v>
      </c>
      <c r="AC785" s="25">
        <v>0</v>
      </c>
      <c r="AD785" s="25">
        <v>0</v>
      </c>
      <c r="AE785" s="25">
        <v>0</v>
      </c>
    </row>
    <row r="786" spans="1:31" x14ac:dyDescent="0.2">
      <c r="A786" s="38" t="s">
        <v>1163</v>
      </c>
      <c r="B786" s="104" t="s">
        <v>76</v>
      </c>
      <c r="C786" s="25">
        <v>0</v>
      </c>
      <c r="D786" s="25">
        <v>0</v>
      </c>
      <c r="E786" s="25">
        <v>2000000</v>
      </c>
      <c r="F786" s="25">
        <v>6000000</v>
      </c>
      <c r="G786" s="25">
        <v>0</v>
      </c>
      <c r="H786" s="25">
        <v>4000000</v>
      </c>
      <c r="I786" s="25">
        <v>4000000</v>
      </c>
      <c r="J786" s="25">
        <v>4000000</v>
      </c>
      <c r="K786" s="25">
        <v>4000000</v>
      </c>
      <c r="L786" s="25">
        <v>4000000</v>
      </c>
      <c r="M786" s="25">
        <v>4000000</v>
      </c>
      <c r="N786" s="25">
        <v>4000000</v>
      </c>
      <c r="O786" s="25">
        <v>4000000</v>
      </c>
      <c r="P786" s="25">
        <v>4000000</v>
      </c>
      <c r="Q786" s="25">
        <v>4000000</v>
      </c>
      <c r="R786" s="25">
        <v>4000000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25">
        <v>0</v>
      </c>
      <c r="AA786" s="25">
        <v>0</v>
      </c>
      <c r="AB786" s="25">
        <v>0</v>
      </c>
      <c r="AC786" s="25">
        <v>0</v>
      </c>
      <c r="AD786" s="25">
        <v>0</v>
      </c>
      <c r="AE786" s="25">
        <v>0</v>
      </c>
    </row>
    <row r="787" spans="1:31" ht="38.25" x14ac:dyDescent="0.2">
      <c r="A787" s="38" t="s">
        <v>1164</v>
      </c>
      <c r="B787" s="104" t="s">
        <v>1165</v>
      </c>
      <c r="C787" s="25">
        <v>0</v>
      </c>
      <c r="D787" s="25">
        <v>0</v>
      </c>
      <c r="E787" s="25">
        <v>2000000</v>
      </c>
      <c r="F787" s="25">
        <v>3000000</v>
      </c>
      <c r="G787" s="25">
        <v>0</v>
      </c>
      <c r="H787" s="25">
        <v>1000000</v>
      </c>
      <c r="I787" s="25">
        <v>1000000</v>
      </c>
      <c r="J787" s="25">
        <v>1000000</v>
      </c>
      <c r="K787" s="25">
        <v>1000000</v>
      </c>
      <c r="L787" s="25">
        <v>1000000</v>
      </c>
      <c r="M787" s="25">
        <v>1000000</v>
      </c>
      <c r="N787" s="25">
        <v>1000000</v>
      </c>
      <c r="O787" s="25">
        <v>1000000</v>
      </c>
      <c r="P787" s="25">
        <v>1000000</v>
      </c>
      <c r="Q787" s="25">
        <v>1000000</v>
      </c>
      <c r="R787" s="25">
        <v>1000000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25">
        <v>0</v>
      </c>
      <c r="AA787" s="25">
        <v>0</v>
      </c>
      <c r="AB787" s="25">
        <v>0</v>
      </c>
      <c r="AC787" s="25">
        <v>0</v>
      </c>
      <c r="AD787" s="25">
        <v>0</v>
      </c>
      <c r="AE787" s="25">
        <v>0</v>
      </c>
    </row>
    <row r="788" spans="1:31" ht="38.25" x14ac:dyDescent="0.2">
      <c r="A788" s="38" t="s">
        <v>1166</v>
      </c>
      <c r="B788" s="104" t="s">
        <v>1167</v>
      </c>
      <c r="C788" s="25">
        <v>0</v>
      </c>
      <c r="D788" s="25">
        <v>0</v>
      </c>
      <c r="E788" s="25">
        <v>0</v>
      </c>
      <c r="F788" s="25">
        <v>3000000</v>
      </c>
      <c r="G788" s="25">
        <v>0</v>
      </c>
      <c r="H788" s="25">
        <v>3000000</v>
      </c>
      <c r="I788" s="25">
        <v>3000000</v>
      </c>
      <c r="J788" s="25">
        <v>3000000</v>
      </c>
      <c r="K788" s="25">
        <v>3000000</v>
      </c>
      <c r="L788" s="25">
        <v>3000000</v>
      </c>
      <c r="M788" s="25">
        <v>3000000</v>
      </c>
      <c r="N788" s="25">
        <v>3000000</v>
      </c>
      <c r="O788" s="25">
        <v>3000000</v>
      </c>
      <c r="P788" s="25">
        <v>3000000</v>
      </c>
      <c r="Q788" s="25">
        <v>3000000</v>
      </c>
      <c r="R788" s="25">
        <v>3000000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25">
        <v>0</v>
      </c>
      <c r="AA788" s="25">
        <v>0</v>
      </c>
      <c r="AB788" s="25">
        <v>0</v>
      </c>
      <c r="AC788" s="25">
        <v>0</v>
      </c>
      <c r="AD788" s="25">
        <v>0</v>
      </c>
      <c r="AE788" s="25">
        <v>0</v>
      </c>
    </row>
    <row r="789" spans="1:31" x14ac:dyDescent="0.2">
      <c r="A789" s="38" t="s">
        <v>1168</v>
      </c>
      <c r="B789" s="104" t="s">
        <v>599</v>
      </c>
      <c r="C789" s="25">
        <v>0</v>
      </c>
      <c r="D789" s="25">
        <v>2000000</v>
      </c>
      <c r="E789" s="25">
        <v>0</v>
      </c>
      <c r="F789" s="25">
        <v>0</v>
      </c>
      <c r="G789" s="25">
        <v>0</v>
      </c>
      <c r="H789" s="25">
        <v>2000000</v>
      </c>
      <c r="I789" s="25">
        <v>2000000</v>
      </c>
      <c r="J789" s="25">
        <v>2000000</v>
      </c>
      <c r="K789" s="25">
        <v>2000000</v>
      </c>
      <c r="L789" s="25">
        <v>2000000</v>
      </c>
      <c r="M789" s="25">
        <v>2000000</v>
      </c>
      <c r="N789" s="25">
        <v>2000000</v>
      </c>
      <c r="O789" s="25">
        <v>2000000</v>
      </c>
      <c r="P789" s="25">
        <v>2000000</v>
      </c>
      <c r="Q789" s="25">
        <v>2000000</v>
      </c>
      <c r="R789" s="25">
        <v>2000000</v>
      </c>
      <c r="S789" s="25">
        <v>0</v>
      </c>
      <c r="T789" s="25">
        <v>0</v>
      </c>
      <c r="U789" s="25">
        <v>0</v>
      </c>
      <c r="V789" s="25">
        <v>0</v>
      </c>
      <c r="W789" s="25">
        <v>0</v>
      </c>
      <c r="X789" s="25">
        <v>0</v>
      </c>
      <c r="Y789" s="25">
        <v>0</v>
      </c>
      <c r="Z789" s="25">
        <v>0</v>
      </c>
      <c r="AA789" s="25">
        <v>0</v>
      </c>
      <c r="AB789" s="25">
        <v>0</v>
      </c>
      <c r="AC789" s="25">
        <v>0</v>
      </c>
      <c r="AD789" s="25">
        <v>0</v>
      </c>
      <c r="AE789" s="25">
        <v>0</v>
      </c>
    </row>
    <row r="790" spans="1:31" ht="25.5" x14ac:dyDescent="0.2">
      <c r="A790" s="38" t="s">
        <v>1169</v>
      </c>
      <c r="B790" s="104" t="s">
        <v>1170</v>
      </c>
      <c r="C790" s="25">
        <v>0</v>
      </c>
      <c r="D790" s="25">
        <v>2000000</v>
      </c>
      <c r="E790" s="25">
        <v>0</v>
      </c>
      <c r="F790" s="25">
        <v>0</v>
      </c>
      <c r="G790" s="25">
        <v>0</v>
      </c>
      <c r="H790" s="25">
        <v>2000000</v>
      </c>
      <c r="I790" s="25">
        <v>2000000</v>
      </c>
      <c r="J790" s="25">
        <v>2000000</v>
      </c>
      <c r="K790" s="25">
        <v>2000000</v>
      </c>
      <c r="L790" s="25">
        <v>2000000</v>
      </c>
      <c r="M790" s="25">
        <v>2000000</v>
      </c>
      <c r="N790" s="25">
        <v>2000000</v>
      </c>
      <c r="O790" s="25">
        <v>2000000</v>
      </c>
      <c r="P790" s="25">
        <v>2000000</v>
      </c>
      <c r="Q790" s="25">
        <v>2000000</v>
      </c>
      <c r="R790" s="25">
        <v>2000000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25">
        <v>0</v>
      </c>
      <c r="AA790" s="25">
        <v>0</v>
      </c>
      <c r="AB790" s="25">
        <v>0</v>
      </c>
      <c r="AC790" s="25">
        <v>0</v>
      </c>
      <c r="AD790" s="25">
        <v>0</v>
      </c>
      <c r="AE790" s="25">
        <v>0</v>
      </c>
    </row>
    <row r="791" spans="1:31" x14ac:dyDescent="0.2">
      <c r="A791" s="38" t="s">
        <v>1171</v>
      </c>
      <c r="B791" s="104" t="s">
        <v>1172</v>
      </c>
      <c r="C791" s="25">
        <v>0</v>
      </c>
      <c r="D791" s="25">
        <v>0</v>
      </c>
      <c r="E791" s="25">
        <v>11931000</v>
      </c>
      <c r="F791" s="25">
        <v>57000000</v>
      </c>
      <c r="G791" s="25">
        <v>1547667</v>
      </c>
      <c r="H791" s="25">
        <v>43521333</v>
      </c>
      <c r="I791" s="25">
        <v>43521333</v>
      </c>
      <c r="J791" s="25">
        <v>43521333</v>
      </c>
      <c r="K791" s="25">
        <v>43521333</v>
      </c>
      <c r="L791" s="25">
        <v>43521333</v>
      </c>
      <c r="M791" s="25">
        <v>43521333</v>
      </c>
      <c r="N791" s="25">
        <v>43521333</v>
      </c>
      <c r="O791" s="25">
        <v>43521333</v>
      </c>
      <c r="P791" s="25">
        <v>43521333</v>
      </c>
      <c r="Q791" s="25">
        <v>43521333</v>
      </c>
      <c r="R791" s="25">
        <v>43521333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25">
        <v>0</v>
      </c>
      <c r="AA791" s="25">
        <v>0</v>
      </c>
      <c r="AB791" s="25">
        <v>0</v>
      </c>
      <c r="AC791" s="25">
        <v>0</v>
      </c>
      <c r="AD791" s="25">
        <v>0</v>
      </c>
      <c r="AE791" s="25">
        <v>0</v>
      </c>
    </row>
    <row r="792" spans="1:31" x14ac:dyDescent="0.2">
      <c r="A792" s="38" t="s">
        <v>1173</v>
      </c>
      <c r="B792" s="104" t="s">
        <v>1174</v>
      </c>
      <c r="C792" s="25">
        <v>0</v>
      </c>
      <c r="D792" s="25">
        <v>0</v>
      </c>
      <c r="E792" s="25">
        <v>11931000</v>
      </c>
      <c r="F792" s="25">
        <v>57000000</v>
      </c>
      <c r="G792" s="25">
        <v>1547667</v>
      </c>
      <c r="H792" s="25">
        <v>43521333</v>
      </c>
      <c r="I792" s="25">
        <v>43521333</v>
      </c>
      <c r="J792" s="25">
        <v>43521333</v>
      </c>
      <c r="K792" s="25">
        <v>43521333</v>
      </c>
      <c r="L792" s="25">
        <v>43521333</v>
      </c>
      <c r="M792" s="25">
        <v>43521333</v>
      </c>
      <c r="N792" s="25">
        <v>43521333</v>
      </c>
      <c r="O792" s="25">
        <v>43521333</v>
      </c>
      <c r="P792" s="25">
        <v>43521333</v>
      </c>
      <c r="Q792" s="25">
        <v>43521333</v>
      </c>
      <c r="R792" s="25">
        <v>43521333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25">
        <v>0</v>
      </c>
      <c r="AA792" s="25">
        <v>0</v>
      </c>
      <c r="AB792" s="25">
        <v>0</v>
      </c>
      <c r="AC792" s="25">
        <v>0</v>
      </c>
      <c r="AD792" s="25">
        <v>0</v>
      </c>
      <c r="AE792" s="25">
        <v>0</v>
      </c>
    </row>
    <row r="793" spans="1:31" x14ac:dyDescent="0.2">
      <c r="A793" s="38" t="s">
        <v>1175</v>
      </c>
      <c r="B793" s="104" t="s">
        <v>500</v>
      </c>
      <c r="C793" s="25">
        <v>0</v>
      </c>
      <c r="D793" s="25">
        <v>0</v>
      </c>
      <c r="E793" s="25">
        <v>0</v>
      </c>
      <c r="F793" s="25">
        <v>37000000</v>
      </c>
      <c r="G793" s="25">
        <v>0</v>
      </c>
      <c r="H793" s="25">
        <v>37000000</v>
      </c>
      <c r="I793" s="25">
        <v>37000000</v>
      </c>
      <c r="J793" s="25">
        <v>37000000</v>
      </c>
      <c r="K793" s="25">
        <v>37000000</v>
      </c>
      <c r="L793" s="25">
        <v>37000000</v>
      </c>
      <c r="M793" s="25">
        <v>37000000</v>
      </c>
      <c r="N793" s="25">
        <v>37000000</v>
      </c>
      <c r="O793" s="25">
        <v>37000000</v>
      </c>
      <c r="P793" s="25">
        <v>37000000</v>
      </c>
      <c r="Q793" s="25">
        <v>37000000</v>
      </c>
      <c r="R793" s="25">
        <v>37000000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25">
        <v>0</v>
      </c>
      <c r="AA793" s="25">
        <v>0</v>
      </c>
      <c r="AB793" s="25">
        <v>0</v>
      </c>
      <c r="AC793" s="25">
        <v>0</v>
      </c>
      <c r="AD793" s="25">
        <v>0</v>
      </c>
      <c r="AE793" s="25">
        <v>0</v>
      </c>
    </row>
    <row r="794" spans="1:31" ht="25.5" x14ac:dyDescent="0.2">
      <c r="A794" s="38" t="s">
        <v>1176</v>
      </c>
      <c r="B794" s="104" t="s">
        <v>1177</v>
      </c>
      <c r="C794" s="25">
        <v>0</v>
      </c>
      <c r="D794" s="25">
        <v>0</v>
      </c>
      <c r="E794" s="25">
        <v>0</v>
      </c>
      <c r="F794" s="25">
        <v>37000000</v>
      </c>
      <c r="G794" s="25">
        <v>0</v>
      </c>
      <c r="H794" s="25">
        <v>37000000</v>
      </c>
      <c r="I794" s="25">
        <v>37000000</v>
      </c>
      <c r="J794" s="25">
        <v>37000000</v>
      </c>
      <c r="K794" s="25">
        <v>37000000</v>
      </c>
      <c r="L794" s="25">
        <v>37000000</v>
      </c>
      <c r="M794" s="25">
        <v>37000000</v>
      </c>
      <c r="N794" s="25">
        <v>37000000</v>
      </c>
      <c r="O794" s="25">
        <v>37000000</v>
      </c>
      <c r="P794" s="25">
        <v>37000000</v>
      </c>
      <c r="Q794" s="25">
        <v>37000000</v>
      </c>
      <c r="R794" s="25">
        <v>37000000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25">
        <v>0</v>
      </c>
      <c r="AA794" s="25">
        <v>0</v>
      </c>
      <c r="AB794" s="25">
        <v>0</v>
      </c>
      <c r="AC794" s="25">
        <v>0</v>
      </c>
      <c r="AD794" s="25">
        <v>0</v>
      </c>
      <c r="AE794" s="25">
        <v>0</v>
      </c>
    </row>
    <row r="795" spans="1:31" x14ac:dyDescent="0.2">
      <c r="A795" s="38" t="s">
        <v>1178</v>
      </c>
      <c r="B795" s="104" t="s">
        <v>76</v>
      </c>
      <c r="C795" s="25">
        <v>0</v>
      </c>
      <c r="D795" s="25">
        <v>0</v>
      </c>
      <c r="E795" s="25">
        <v>11931000</v>
      </c>
      <c r="F795" s="25">
        <v>20000000</v>
      </c>
      <c r="G795" s="25">
        <v>1547667</v>
      </c>
      <c r="H795" s="25">
        <v>6521333</v>
      </c>
      <c r="I795" s="25">
        <v>6521333</v>
      </c>
      <c r="J795" s="25">
        <v>6521333</v>
      </c>
      <c r="K795" s="25">
        <v>6521333</v>
      </c>
      <c r="L795" s="25">
        <v>6521333</v>
      </c>
      <c r="M795" s="25">
        <v>6521333</v>
      </c>
      <c r="N795" s="25">
        <v>6521333</v>
      </c>
      <c r="O795" s="25">
        <v>6521333</v>
      </c>
      <c r="P795" s="25">
        <v>6521333</v>
      </c>
      <c r="Q795" s="25">
        <v>6521333</v>
      </c>
      <c r="R795" s="25">
        <v>6521333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25">
        <v>0</v>
      </c>
      <c r="AA795" s="25">
        <v>0</v>
      </c>
      <c r="AB795" s="25">
        <v>0</v>
      </c>
      <c r="AC795" s="25">
        <v>0</v>
      </c>
      <c r="AD795" s="25">
        <v>0</v>
      </c>
      <c r="AE795" s="25">
        <v>0</v>
      </c>
    </row>
    <row r="796" spans="1:31" ht="25.5" x14ac:dyDescent="0.2">
      <c r="A796" s="38" t="s">
        <v>1179</v>
      </c>
      <c r="B796" s="104" t="s">
        <v>1177</v>
      </c>
      <c r="C796" s="25">
        <v>0</v>
      </c>
      <c r="D796" s="25">
        <v>0</v>
      </c>
      <c r="E796" s="25">
        <v>11931000</v>
      </c>
      <c r="F796" s="25">
        <v>20000000</v>
      </c>
      <c r="G796" s="25">
        <v>1547667</v>
      </c>
      <c r="H796" s="25">
        <v>6521333</v>
      </c>
      <c r="I796" s="25">
        <v>6521333</v>
      </c>
      <c r="J796" s="25">
        <v>6521333</v>
      </c>
      <c r="K796" s="25">
        <v>6521333</v>
      </c>
      <c r="L796" s="25">
        <v>6521333</v>
      </c>
      <c r="M796" s="25">
        <v>6521333</v>
      </c>
      <c r="N796" s="25">
        <v>6521333</v>
      </c>
      <c r="O796" s="25">
        <v>6521333</v>
      </c>
      <c r="P796" s="25">
        <v>6521333</v>
      </c>
      <c r="Q796" s="25">
        <v>6521333</v>
      </c>
      <c r="R796" s="25">
        <v>6521333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25">
        <v>0</v>
      </c>
      <c r="AA796" s="25">
        <v>0</v>
      </c>
      <c r="AB796" s="25">
        <v>0</v>
      </c>
      <c r="AC796" s="25">
        <v>0</v>
      </c>
      <c r="AD796" s="25">
        <v>0</v>
      </c>
      <c r="AE796" s="25">
        <v>0</v>
      </c>
    </row>
    <row r="797" spans="1:31" x14ac:dyDescent="0.2">
      <c r="A797" s="38" t="s">
        <v>1180</v>
      </c>
      <c r="B797" s="104" t="s">
        <v>537</v>
      </c>
      <c r="C797" s="25">
        <v>0</v>
      </c>
      <c r="D797" s="25">
        <v>3747506877</v>
      </c>
      <c r="E797" s="25">
        <v>10650000</v>
      </c>
      <c r="F797" s="25">
        <v>1512352144</v>
      </c>
      <c r="G797" s="25">
        <v>5441000</v>
      </c>
      <c r="H797" s="25">
        <v>5243768021</v>
      </c>
      <c r="I797" s="25">
        <v>5243768021</v>
      </c>
      <c r="J797" s="25">
        <v>5243768021</v>
      </c>
      <c r="K797" s="25">
        <v>963503094.84000003</v>
      </c>
      <c r="L797" s="25">
        <v>963503094.84000003</v>
      </c>
      <c r="M797" s="25">
        <v>963503094.84000003</v>
      </c>
      <c r="N797" s="25">
        <v>963503094.84000003</v>
      </c>
      <c r="O797" s="25">
        <v>923428357</v>
      </c>
      <c r="P797" s="25">
        <v>923428357</v>
      </c>
      <c r="Q797" s="25">
        <v>196444667</v>
      </c>
      <c r="R797" s="25">
        <v>196444667</v>
      </c>
      <c r="S797" s="25">
        <v>0</v>
      </c>
      <c r="T797" s="25">
        <v>0</v>
      </c>
      <c r="U797" s="25">
        <v>0</v>
      </c>
      <c r="V797" s="25">
        <v>0</v>
      </c>
      <c r="W797" s="25">
        <v>4280264926.1599998</v>
      </c>
      <c r="X797" s="25">
        <v>81.625749060953694</v>
      </c>
      <c r="Y797" s="25">
        <v>4280264926.1599998</v>
      </c>
      <c r="Z797" s="25">
        <v>81.625749060953694</v>
      </c>
      <c r="AA797" s="25">
        <v>4320339664</v>
      </c>
      <c r="AB797" s="25">
        <v>82.389984581661608</v>
      </c>
      <c r="AC797" s="25">
        <v>0</v>
      </c>
      <c r="AD797" s="25">
        <v>40074737.840000004</v>
      </c>
      <c r="AE797" s="25">
        <v>726983690</v>
      </c>
    </row>
    <row r="798" spans="1:31" x14ac:dyDescent="0.2">
      <c r="A798" s="38" t="s">
        <v>1181</v>
      </c>
      <c r="B798" s="104" t="s">
        <v>1182</v>
      </c>
      <c r="C798" s="25">
        <v>0</v>
      </c>
      <c r="D798" s="25">
        <v>3747506877</v>
      </c>
      <c r="E798" s="25">
        <v>10650000</v>
      </c>
      <c r="F798" s="25">
        <v>1512352144</v>
      </c>
      <c r="G798" s="25">
        <v>5441000</v>
      </c>
      <c r="H798" s="25">
        <v>5243768021</v>
      </c>
      <c r="I798" s="25">
        <v>5243768021</v>
      </c>
      <c r="J798" s="25">
        <v>5243768021</v>
      </c>
      <c r="K798" s="25">
        <v>963503094.84000003</v>
      </c>
      <c r="L798" s="25">
        <v>963503094.84000003</v>
      </c>
      <c r="M798" s="25">
        <v>963503094.84000003</v>
      </c>
      <c r="N798" s="25">
        <v>963503094.84000003</v>
      </c>
      <c r="O798" s="25">
        <v>923428357</v>
      </c>
      <c r="P798" s="25">
        <v>923428357</v>
      </c>
      <c r="Q798" s="25">
        <v>196444667</v>
      </c>
      <c r="R798" s="25">
        <v>196444667</v>
      </c>
      <c r="S798" s="25">
        <v>0</v>
      </c>
      <c r="T798" s="25">
        <v>0</v>
      </c>
      <c r="U798" s="25">
        <v>0</v>
      </c>
      <c r="V798" s="25">
        <v>0</v>
      </c>
      <c r="W798" s="25">
        <v>4280264926.1599998</v>
      </c>
      <c r="X798" s="25">
        <v>81.625749060953694</v>
      </c>
      <c r="Y798" s="25">
        <v>4280264926.1599998</v>
      </c>
      <c r="Z798" s="25">
        <v>81.625749060953694</v>
      </c>
      <c r="AA798" s="25">
        <v>4320339664</v>
      </c>
      <c r="AB798" s="25">
        <v>82.389984581661608</v>
      </c>
      <c r="AC798" s="25">
        <v>0</v>
      </c>
      <c r="AD798" s="25">
        <v>40074737.840000004</v>
      </c>
      <c r="AE798" s="25">
        <v>726983690</v>
      </c>
    </row>
    <row r="799" spans="1:31" x14ac:dyDescent="0.2">
      <c r="A799" s="38" t="s">
        <v>1183</v>
      </c>
      <c r="B799" s="104" t="s">
        <v>1184</v>
      </c>
      <c r="C799" s="25">
        <v>0</v>
      </c>
      <c r="D799" s="25">
        <v>222930000</v>
      </c>
      <c r="E799" s="25">
        <v>8963000</v>
      </c>
      <c r="F799" s="25">
        <v>116928667</v>
      </c>
      <c r="G799" s="25">
        <v>5441000</v>
      </c>
      <c r="H799" s="25">
        <v>325454667</v>
      </c>
      <c r="I799" s="25">
        <v>325454667</v>
      </c>
      <c r="J799" s="25">
        <v>325454667</v>
      </c>
      <c r="K799" s="25">
        <v>171999404.84</v>
      </c>
      <c r="L799" s="25">
        <v>171999404.84</v>
      </c>
      <c r="M799" s="25">
        <v>171999404.84</v>
      </c>
      <c r="N799" s="25">
        <v>171999404.84</v>
      </c>
      <c r="O799" s="25">
        <v>131924667</v>
      </c>
      <c r="P799" s="25">
        <v>131924667</v>
      </c>
      <c r="Q799" s="25">
        <v>131924667</v>
      </c>
      <c r="R799" s="25">
        <v>131924667</v>
      </c>
      <c r="S799" s="25">
        <v>0</v>
      </c>
      <c r="T799" s="25">
        <v>0</v>
      </c>
      <c r="U799" s="25">
        <v>0</v>
      </c>
      <c r="V799" s="25">
        <v>0</v>
      </c>
      <c r="W799" s="25">
        <v>153455262.16</v>
      </c>
      <c r="X799" s="25">
        <v>47.151040596385094</v>
      </c>
      <c r="Y799" s="25">
        <v>153455262.16</v>
      </c>
      <c r="Z799" s="25">
        <v>47.151040596385094</v>
      </c>
      <c r="AA799" s="25">
        <v>193530000</v>
      </c>
      <c r="AB799" s="25">
        <v>59.4645029318323</v>
      </c>
      <c r="AC799" s="25">
        <v>0</v>
      </c>
      <c r="AD799" s="25">
        <v>40074737.840000004</v>
      </c>
      <c r="AE799" s="25">
        <v>0</v>
      </c>
    </row>
    <row r="800" spans="1:31" x14ac:dyDescent="0.2">
      <c r="A800" s="38" t="s">
        <v>1185</v>
      </c>
      <c r="B800" s="104" t="s">
        <v>1186</v>
      </c>
      <c r="C800" s="25">
        <v>0</v>
      </c>
      <c r="D800" s="25">
        <v>222930000</v>
      </c>
      <c r="E800" s="25">
        <v>8963000</v>
      </c>
      <c r="F800" s="25">
        <v>116928667</v>
      </c>
      <c r="G800" s="25">
        <v>5441000</v>
      </c>
      <c r="H800" s="25">
        <v>325454667</v>
      </c>
      <c r="I800" s="25">
        <v>325454667</v>
      </c>
      <c r="J800" s="25">
        <v>325454667</v>
      </c>
      <c r="K800" s="25">
        <v>171999404.84</v>
      </c>
      <c r="L800" s="25">
        <v>171999404.84</v>
      </c>
      <c r="M800" s="25">
        <v>171999404.84</v>
      </c>
      <c r="N800" s="25">
        <v>171999404.84</v>
      </c>
      <c r="O800" s="25">
        <v>131924667</v>
      </c>
      <c r="P800" s="25">
        <v>131924667</v>
      </c>
      <c r="Q800" s="25">
        <v>131924667</v>
      </c>
      <c r="R800" s="25">
        <v>131924667</v>
      </c>
      <c r="S800" s="25">
        <v>0</v>
      </c>
      <c r="T800" s="25">
        <v>0</v>
      </c>
      <c r="U800" s="25">
        <v>0</v>
      </c>
      <c r="V800" s="25">
        <v>0</v>
      </c>
      <c r="W800" s="25">
        <v>153455262.16</v>
      </c>
      <c r="X800" s="25">
        <v>47.151040596385094</v>
      </c>
      <c r="Y800" s="25">
        <v>153455262.16</v>
      </c>
      <c r="Z800" s="25">
        <v>47.151040596385094</v>
      </c>
      <c r="AA800" s="25">
        <v>193530000</v>
      </c>
      <c r="AB800" s="25">
        <v>59.4645029318323</v>
      </c>
      <c r="AC800" s="25">
        <v>0</v>
      </c>
      <c r="AD800" s="25">
        <v>40074737.840000004</v>
      </c>
      <c r="AE800" s="25">
        <v>0</v>
      </c>
    </row>
    <row r="801" spans="1:31" x14ac:dyDescent="0.2">
      <c r="A801" s="38" t="s">
        <v>1187</v>
      </c>
      <c r="B801" s="104" t="s">
        <v>500</v>
      </c>
      <c r="C801" s="25">
        <v>0</v>
      </c>
      <c r="D801" s="25">
        <v>0</v>
      </c>
      <c r="E801" s="25">
        <v>3963000</v>
      </c>
      <c r="F801" s="25">
        <v>79014000</v>
      </c>
      <c r="G801" s="25">
        <v>5441000</v>
      </c>
      <c r="H801" s="25">
        <v>69610000</v>
      </c>
      <c r="I801" s="25">
        <v>69610000</v>
      </c>
      <c r="J801" s="25">
        <v>69610000</v>
      </c>
      <c r="K801" s="25">
        <v>69010000</v>
      </c>
      <c r="L801" s="25">
        <v>69010000</v>
      </c>
      <c r="M801" s="25">
        <v>69010000</v>
      </c>
      <c r="N801" s="25">
        <v>69010000</v>
      </c>
      <c r="O801" s="25">
        <v>69010000</v>
      </c>
      <c r="P801" s="25">
        <v>69010000</v>
      </c>
      <c r="Q801" s="25">
        <v>69010000</v>
      </c>
      <c r="R801" s="25">
        <v>69010000</v>
      </c>
      <c r="S801" s="25">
        <v>0</v>
      </c>
      <c r="T801" s="25">
        <v>0</v>
      </c>
      <c r="U801" s="25">
        <v>0</v>
      </c>
      <c r="V801" s="25">
        <v>0</v>
      </c>
      <c r="W801" s="25">
        <v>600000</v>
      </c>
      <c r="X801" s="25">
        <v>0.86194512282718005</v>
      </c>
      <c r="Y801" s="25">
        <v>600000</v>
      </c>
      <c r="Z801" s="25">
        <v>0.86194512282718005</v>
      </c>
      <c r="AA801" s="25">
        <v>600000</v>
      </c>
      <c r="AB801" s="25">
        <v>0.86194512282718005</v>
      </c>
      <c r="AC801" s="25">
        <v>0</v>
      </c>
      <c r="AD801" s="25">
        <v>0</v>
      </c>
      <c r="AE801" s="25">
        <v>0</v>
      </c>
    </row>
    <row r="802" spans="1:31" ht="25.5" x14ac:dyDescent="0.2">
      <c r="A802" s="38" t="s">
        <v>1188</v>
      </c>
      <c r="B802" s="104" t="s">
        <v>1189</v>
      </c>
      <c r="C802" s="25">
        <v>0</v>
      </c>
      <c r="D802" s="25">
        <v>0</v>
      </c>
      <c r="E802" s="25">
        <v>3963000</v>
      </c>
      <c r="F802" s="25">
        <v>79014000</v>
      </c>
      <c r="G802" s="25">
        <v>5441000</v>
      </c>
      <c r="H802" s="25">
        <v>69610000</v>
      </c>
      <c r="I802" s="25">
        <v>69610000</v>
      </c>
      <c r="J802" s="25">
        <v>69610000</v>
      </c>
      <c r="K802" s="25">
        <v>69010000</v>
      </c>
      <c r="L802" s="25">
        <v>69010000</v>
      </c>
      <c r="M802" s="25">
        <v>69010000</v>
      </c>
      <c r="N802" s="25">
        <v>69010000</v>
      </c>
      <c r="O802" s="25">
        <v>69010000</v>
      </c>
      <c r="P802" s="25">
        <v>69010000</v>
      </c>
      <c r="Q802" s="25">
        <v>69010000</v>
      </c>
      <c r="R802" s="25">
        <v>69010000</v>
      </c>
      <c r="S802" s="25">
        <v>0</v>
      </c>
      <c r="T802" s="25">
        <v>0</v>
      </c>
      <c r="U802" s="25">
        <v>0</v>
      </c>
      <c r="V802" s="25">
        <v>0</v>
      </c>
      <c r="W802" s="25">
        <v>600000</v>
      </c>
      <c r="X802" s="25">
        <v>0.86194512282718005</v>
      </c>
      <c r="Y802" s="25">
        <v>600000</v>
      </c>
      <c r="Z802" s="25">
        <v>0.86194512282718005</v>
      </c>
      <c r="AA802" s="25">
        <v>600000</v>
      </c>
      <c r="AB802" s="25">
        <v>0.86194512282718005</v>
      </c>
      <c r="AC802" s="25">
        <v>0</v>
      </c>
      <c r="AD802" s="25">
        <v>0</v>
      </c>
      <c r="AE802" s="25">
        <v>0</v>
      </c>
    </row>
    <row r="803" spans="1:31" x14ac:dyDescent="0.2">
      <c r="A803" s="38" t="s">
        <v>1190</v>
      </c>
      <c r="B803" s="104" t="s">
        <v>76</v>
      </c>
      <c r="C803" s="25">
        <v>0</v>
      </c>
      <c r="D803" s="25">
        <v>0</v>
      </c>
      <c r="E803" s="25">
        <v>0</v>
      </c>
      <c r="F803" s="25">
        <v>1190000</v>
      </c>
      <c r="G803" s="25">
        <v>0</v>
      </c>
      <c r="H803" s="25">
        <v>1190000</v>
      </c>
      <c r="I803" s="25">
        <v>1190000</v>
      </c>
      <c r="J803" s="25">
        <v>1190000</v>
      </c>
      <c r="K803" s="25">
        <v>1190000</v>
      </c>
      <c r="L803" s="25">
        <v>1190000</v>
      </c>
      <c r="M803" s="25">
        <v>1190000</v>
      </c>
      <c r="N803" s="25">
        <v>1190000</v>
      </c>
      <c r="O803" s="25">
        <v>1190000</v>
      </c>
      <c r="P803" s="25">
        <v>1190000</v>
      </c>
      <c r="Q803" s="25">
        <v>1190000</v>
      </c>
      <c r="R803" s="25">
        <v>1190000</v>
      </c>
      <c r="S803" s="25">
        <v>0</v>
      </c>
      <c r="T803" s="25">
        <v>0</v>
      </c>
      <c r="U803" s="25">
        <v>0</v>
      </c>
      <c r="V803" s="25">
        <v>0</v>
      </c>
      <c r="W803" s="25">
        <v>0</v>
      </c>
      <c r="X803" s="25">
        <v>0</v>
      </c>
      <c r="Y803" s="25">
        <v>0</v>
      </c>
      <c r="Z803" s="25">
        <v>0</v>
      </c>
      <c r="AA803" s="25">
        <v>0</v>
      </c>
      <c r="AB803" s="25">
        <v>0</v>
      </c>
      <c r="AC803" s="25">
        <v>0</v>
      </c>
      <c r="AD803" s="25">
        <v>0</v>
      </c>
      <c r="AE803" s="25">
        <v>0</v>
      </c>
    </row>
    <row r="804" spans="1:31" ht="25.5" x14ac:dyDescent="0.2">
      <c r="A804" s="38" t="s">
        <v>1191</v>
      </c>
      <c r="B804" s="104" t="s">
        <v>1189</v>
      </c>
      <c r="C804" s="25">
        <v>0</v>
      </c>
      <c r="D804" s="25">
        <v>0</v>
      </c>
      <c r="E804" s="25">
        <v>0</v>
      </c>
      <c r="F804" s="25">
        <v>1190000</v>
      </c>
      <c r="G804" s="25">
        <v>0</v>
      </c>
      <c r="H804" s="25">
        <v>1190000</v>
      </c>
      <c r="I804" s="25">
        <v>1190000</v>
      </c>
      <c r="J804" s="25">
        <v>1190000</v>
      </c>
      <c r="K804" s="25">
        <v>1190000</v>
      </c>
      <c r="L804" s="25">
        <v>1190000</v>
      </c>
      <c r="M804" s="25">
        <v>1190000</v>
      </c>
      <c r="N804" s="25">
        <v>1190000</v>
      </c>
      <c r="O804" s="25">
        <v>1190000</v>
      </c>
      <c r="P804" s="25">
        <v>1190000</v>
      </c>
      <c r="Q804" s="25">
        <v>1190000</v>
      </c>
      <c r="R804" s="25">
        <v>1190000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25">
        <v>0</v>
      </c>
      <c r="AA804" s="25">
        <v>0</v>
      </c>
      <c r="AB804" s="25">
        <v>0</v>
      </c>
      <c r="AC804" s="25">
        <v>0</v>
      </c>
      <c r="AD804" s="25">
        <v>0</v>
      </c>
      <c r="AE804" s="25">
        <v>0</v>
      </c>
    </row>
    <row r="805" spans="1:31" x14ac:dyDescent="0.2">
      <c r="A805" s="38" t="s">
        <v>1192</v>
      </c>
      <c r="B805" s="104" t="s">
        <v>517</v>
      </c>
      <c r="C805" s="25">
        <v>0</v>
      </c>
      <c r="D805" s="25">
        <v>0</v>
      </c>
      <c r="E805" s="25">
        <v>0</v>
      </c>
      <c r="F805" s="25">
        <v>18714667</v>
      </c>
      <c r="G805" s="25">
        <v>0</v>
      </c>
      <c r="H805" s="25">
        <v>18714667</v>
      </c>
      <c r="I805" s="25">
        <v>18714667</v>
      </c>
      <c r="J805" s="25">
        <v>18714667</v>
      </c>
      <c r="K805" s="25">
        <v>18714667</v>
      </c>
      <c r="L805" s="25">
        <v>18714667</v>
      </c>
      <c r="M805" s="25">
        <v>18714667</v>
      </c>
      <c r="N805" s="25">
        <v>18714667</v>
      </c>
      <c r="O805" s="25">
        <v>18714667</v>
      </c>
      <c r="P805" s="25">
        <v>18714667</v>
      </c>
      <c r="Q805" s="25">
        <v>18714667</v>
      </c>
      <c r="R805" s="25">
        <v>18714667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25">
        <v>0</v>
      </c>
      <c r="AA805" s="25">
        <v>0</v>
      </c>
      <c r="AB805" s="25">
        <v>0</v>
      </c>
      <c r="AC805" s="25">
        <v>0</v>
      </c>
      <c r="AD805" s="25">
        <v>0</v>
      </c>
      <c r="AE805" s="25">
        <v>0</v>
      </c>
    </row>
    <row r="806" spans="1:31" ht="25.5" x14ac:dyDescent="0.2">
      <c r="A806" s="38" t="s">
        <v>1193</v>
      </c>
      <c r="B806" s="104" t="s">
        <v>1189</v>
      </c>
      <c r="C806" s="25">
        <v>0</v>
      </c>
      <c r="D806" s="25">
        <v>0</v>
      </c>
      <c r="E806" s="25">
        <v>0</v>
      </c>
      <c r="F806" s="25">
        <v>18714667</v>
      </c>
      <c r="G806" s="25">
        <v>0</v>
      </c>
      <c r="H806" s="25">
        <v>18714667</v>
      </c>
      <c r="I806" s="25">
        <v>18714667</v>
      </c>
      <c r="J806" s="25">
        <v>18714667</v>
      </c>
      <c r="K806" s="25">
        <v>18714667</v>
      </c>
      <c r="L806" s="25">
        <v>18714667</v>
      </c>
      <c r="M806" s="25">
        <v>18714667</v>
      </c>
      <c r="N806" s="25">
        <v>18714667</v>
      </c>
      <c r="O806" s="25">
        <v>18714667</v>
      </c>
      <c r="P806" s="25">
        <v>18714667</v>
      </c>
      <c r="Q806" s="25">
        <v>18714667</v>
      </c>
      <c r="R806" s="25">
        <v>18714667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25">
        <v>0</v>
      </c>
      <c r="AA806" s="25">
        <v>0</v>
      </c>
      <c r="AB806" s="25">
        <v>0</v>
      </c>
      <c r="AC806" s="25">
        <v>0</v>
      </c>
      <c r="AD806" s="25">
        <v>0</v>
      </c>
      <c r="AE806" s="25">
        <v>0</v>
      </c>
    </row>
    <row r="807" spans="1:31" x14ac:dyDescent="0.2">
      <c r="A807" s="38" t="s">
        <v>1194</v>
      </c>
      <c r="B807" s="104" t="s">
        <v>1058</v>
      </c>
      <c r="C807" s="25">
        <v>0</v>
      </c>
      <c r="D807" s="25">
        <v>0</v>
      </c>
      <c r="E807" s="25">
        <v>5000000</v>
      </c>
      <c r="F807" s="25">
        <v>5000000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25">
        <v>0</v>
      </c>
      <c r="AA807" s="25">
        <v>0</v>
      </c>
      <c r="AB807" s="25">
        <v>0</v>
      </c>
      <c r="AC807" s="25">
        <v>0</v>
      </c>
      <c r="AD807" s="25">
        <v>0</v>
      </c>
      <c r="AE807" s="25">
        <v>0</v>
      </c>
    </row>
    <row r="808" spans="1:31" ht="25.5" x14ac:dyDescent="0.2">
      <c r="A808" s="38" t="s">
        <v>1195</v>
      </c>
      <c r="B808" s="104" t="s">
        <v>1189</v>
      </c>
      <c r="C808" s="25">
        <v>0</v>
      </c>
      <c r="D808" s="25">
        <v>0</v>
      </c>
      <c r="E808" s="25">
        <v>5000000</v>
      </c>
      <c r="F808" s="25">
        <v>5000000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25">
        <v>0</v>
      </c>
      <c r="AA808" s="25">
        <v>0</v>
      </c>
      <c r="AB808" s="25">
        <v>0</v>
      </c>
      <c r="AC808" s="25">
        <v>0</v>
      </c>
      <c r="AD808" s="25">
        <v>0</v>
      </c>
      <c r="AE808" s="25">
        <v>0</v>
      </c>
    </row>
    <row r="809" spans="1:31" x14ac:dyDescent="0.2">
      <c r="A809" s="38" t="s">
        <v>1196</v>
      </c>
      <c r="B809" s="104" t="s">
        <v>1197</v>
      </c>
      <c r="C809" s="25">
        <v>0</v>
      </c>
      <c r="D809" s="25">
        <v>192930000</v>
      </c>
      <c r="E809" s="25">
        <v>0</v>
      </c>
      <c r="F809" s="25">
        <v>0</v>
      </c>
      <c r="G809" s="25">
        <v>0</v>
      </c>
      <c r="H809" s="25">
        <v>192930000</v>
      </c>
      <c r="I809" s="25">
        <v>192930000</v>
      </c>
      <c r="J809" s="25">
        <v>192930000</v>
      </c>
      <c r="K809" s="25">
        <v>40074737.840000004</v>
      </c>
      <c r="L809" s="25">
        <v>40074737.840000004</v>
      </c>
      <c r="M809" s="25">
        <v>40074737.840000004</v>
      </c>
      <c r="N809" s="25">
        <v>40074737.840000004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152855262.16</v>
      </c>
      <c r="X809" s="25">
        <v>79.228353371689195</v>
      </c>
      <c r="Y809" s="25">
        <v>152855262.16</v>
      </c>
      <c r="Z809" s="25">
        <v>79.228353371689195</v>
      </c>
      <c r="AA809" s="25">
        <v>192930000</v>
      </c>
      <c r="AB809" s="25">
        <v>100</v>
      </c>
      <c r="AC809" s="25">
        <v>0</v>
      </c>
      <c r="AD809" s="25">
        <v>40074737.840000004</v>
      </c>
      <c r="AE809" s="25">
        <v>0</v>
      </c>
    </row>
    <row r="810" spans="1:31" ht="25.5" x14ac:dyDescent="0.2">
      <c r="A810" s="38" t="s">
        <v>1198</v>
      </c>
      <c r="B810" s="104" t="s">
        <v>1189</v>
      </c>
      <c r="C810" s="25">
        <v>0</v>
      </c>
      <c r="D810" s="25">
        <v>192930000</v>
      </c>
      <c r="E810" s="25">
        <v>0</v>
      </c>
      <c r="F810" s="25">
        <v>0</v>
      </c>
      <c r="G810" s="25">
        <v>0</v>
      </c>
      <c r="H810" s="25">
        <v>192930000</v>
      </c>
      <c r="I810" s="25">
        <v>192930000</v>
      </c>
      <c r="J810" s="25">
        <v>192930000</v>
      </c>
      <c r="K810" s="25">
        <v>40074737.840000004</v>
      </c>
      <c r="L810" s="25">
        <v>40074737.840000004</v>
      </c>
      <c r="M810" s="25">
        <v>40074737.840000004</v>
      </c>
      <c r="N810" s="25">
        <v>40074737.840000004</v>
      </c>
      <c r="O810" s="25">
        <v>0</v>
      </c>
      <c r="P810" s="25">
        <v>0</v>
      </c>
      <c r="Q810" s="25">
        <v>0</v>
      </c>
      <c r="R810" s="25">
        <v>0</v>
      </c>
      <c r="S810" s="25">
        <v>0</v>
      </c>
      <c r="T810" s="25">
        <v>0</v>
      </c>
      <c r="U810" s="25">
        <v>0</v>
      </c>
      <c r="V810" s="25">
        <v>0</v>
      </c>
      <c r="W810" s="25">
        <v>152855262.16</v>
      </c>
      <c r="X810" s="25">
        <v>79.228353371689195</v>
      </c>
      <c r="Y810" s="25">
        <v>152855262.16</v>
      </c>
      <c r="Z810" s="25">
        <v>79.228353371689195</v>
      </c>
      <c r="AA810" s="25">
        <v>192930000</v>
      </c>
      <c r="AB810" s="25">
        <v>100</v>
      </c>
      <c r="AC810" s="25">
        <v>0</v>
      </c>
      <c r="AD810" s="25">
        <v>40074737.840000004</v>
      </c>
      <c r="AE810" s="25">
        <v>0</v>
      </c>
    </row>
    <row r="811" spans="1:31" x14ac:dyDescent="0.2">
      <c r="A811" s="38" t="s">
        <v>1199</v>
      </c>
      <c r="B811" s="104" t="s">
        <v>599</v>
      </c>
      <c r="C811" s="25">
        <v>0</v>
      </c>
      <c r="D811" s="25">
        <v>30000000</v>
      </c>
      <c r="E811" s="25">
        <v>0</v>
      </c>
      <c r="F811" s="25">
        <v>13010000</v>
      </c>
      <c r="G811" s="25">
        <v>0</v>
      </c>
      <c r="H811" s="25">
        <v>43010000</v>
      </c>
      <c r="I811" s="25">
        <v>43010000</v>
      </c>
      <c r="J811" s="25">
        <v>43010000</v>
      </c>
      <c r="K811" s="25">
        <v>43010000</v>
      </c>
      <c r="L811" s="25">
        <v>43010000</v>
      </c>
      <c r="M811" s="25">
        <v>43010000</v>
      </c>
      <c r="N811" s="25">
        <v>43010000</v>
      </c>
      <c r="O811" s="25">
        <v>43010000</v>
      </c>
      <c r="P811" s="25">
        <v>43010000</v>
      </c>
      <c r="Q811" s="25">
        <v>43010000</v>
      </c>
      <c r="R811" s="25">
        <v>43010000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25">
        <v>0</v>
      </c>
      <c r="AA811" s="25">
        <v>0</v>
      </c>
      <c r="AB811" s="25">
        <v>0</v>
      </c>
      <c r="AC811" s="25">
        <v>0</v>
      </c>
      <c r="AD811" s="25">
        <v>0</v>
      </c>
      <c r="AE811" s="25">
        <v>0</v>
      </c>
    </row>
    <row r="812" spans="1:31" ht="25.5" x14ac:dyDescent="0.2">
      <c r="A812" s="38" t="s">
        <v>1200</v>
      </c>
      <c r="B812" s="104" t="s">
        <v>1189</v>
      </c>
      <c r="C812" s="25">
        <v>0</v>
      </c>
      <c r="D812" s="25">
        <v>30000000</v>
      </c>
      <c r="E812" s="25">
        <v>0</v>
      </c>
      <c r="F812" s="25">
        <v>13010000</v>
      </c>
      <c r="G812" s="25">
        <v>0</v>
      </c>
      <c r="H812" s="25">
        <v>43010000</v>
      </c>
      <c r="I812" s="25">
        <v>43010000</v>
      </c>
      <c r="J812" s="25">
        <v>43010000</v>
      </c>
      <c r="K812" s="25">
        <v>43010000</v>
      </c>
      <c r="L812" s="25">
        <v>43010000</v>
      </c>
      <c r="M812" s="25">
        <v>43010000</v>
      </c>
      <c r="N812" s="25">
        <v>43010000</v>
      </c>
      <c r="O812" s="25">
        <v>43010000</v>
      </c>
      <c r="P812" s="25">
        <v>43010000</v>
      </c>
      <c r="Q812" s="25">
        <v>43010000</v>
      </c>
      <c r="R812" s="25">
        <v>43010000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25">
        <v>0</v>
      </c>
      <c r="AA812" s="25">
        <v>0</v>
      </c>
      <c r="AB812" s="25">
        <v>0</v>
      </c>
      <c r="AC812" s="25">
        <v>0</v>
      </c>
      <c r="AD812" s="25">
        <v>0</v>
      </c>
      <c r="AE812" s="25">
        <v>0</v>
      </c>
    </row>
    <row r="813" spans="1:31" x14ac:dyDescent="0.2">
      <c r="A813" s="38" t="s">
        <v>1201</v>
      </c>
      <c r="B813" s="104" t="s">
        <v>1202</v>
      </c>
      <c r="C813" s="25">
        <v>0</v>
      </c>
      <c r="D813" s="25">
        <v>3524576877</v>
      </c>
      <c r="E813" s="25">
        <v>1687000</v>
      </c>
      <c r="F813" s="25">
        <v>1395423477</v>
      </c>
      <c r="G813" s="25">
        <v>0</v>
      </c>
      <c r="H813" s="25">
        <v>4918313354</v>
      </c>
      <c r="I813" s="25">
        <v>4918313354</v>
      </c>
      <c r="J813" s="25">
        <v>4918313354</v>
      </c>
      <c r="K813" s="25">
        <v>791503690</v>
      </c>
      <c r="L813" s="25">
        <v>791503690</v>
      </c>
      <c r="M813" s="25">
        <v>791503690</v>
      </c>
      <c r="N813" s="25">
        <v>791503690</v>
      </c>
      <c r="O813" s="25">
        <v>791503690</v>
      </c>
      <c r="P813" s="25">
        <v>791503690</v>
      </c>
      <c r="Q813" s="25">
        <v>64520000</v>
      </c>
      <c r="R813" s="25">
        <v>64520000</v>
      </c>
      <c r="S813" s="25">
        <v>0</v>
      </c>
      <c r="T813" s="25">
        <v>0</v>
      </c>
      <c r="U813" s="25">
        <v>0</v>
      </c>
      <c r="V813" s="25">
        <v>0</v>
      </c>
      <c r="W813" s="25">
        <v>4126809664</v>
      </c>
      <c r="X813" s="25">
        <v>83.907009719983009</v>
      </c>
      <c r="Y813" s="25">
        <v>4126809664</v>
      </c>
      <c r="Z813" s="25">
        <v>83.907009719983009</v>
      </c>
      <c r="AA813" s="25">
        <v>4126809664</v>
      </c>
      <c r="AB813" s="25">
        <v>83.907009719983009</v>
      </c>
      <c r="AC813" s="25">
        <v>0</v>
      </c>
      <c r="AD813" s="25">
        <v>0</v>
      </c>
      <c r="AE813" s="25">
        <v>726983690</v>
      </c>
    </row>
    <row r="814" spans="1:31" x14ac:dyDescent="0.2">
      <c r="A814" s="38" t="s">
        <v>1203</v>
      </c>
      <c r="B814" s="104" t="s">
        <v>1204</v>
      </c>
      <c r="C814" s="25">
        <v>0</v>
      </c>
      <c r="D814" s="25">
        <v>3524576877</v>
      </c>
      <c r="E814" s="25">
        <v>1687000</v>
      </c>
      <c r="F814" s="25">
        <v>1395423477</v>
      </c>
      <c r="G814" s="25">
        <v>0</v>
      </c>
      <c r="H814" s="25">
        <v>4918313354</v>
      </c>
      <c r="I814" s="25">
        <v>4918313354</v>
      </c>
      <c r="J814" s="25">
        <v>4918313354</v>
      </c>
      <c r="K814" s="25">
        <v>791503690</v>
      </c>
      <c r="L814" s="25">
        <v>791503690</v>
      </c>
      <c r="M814" s="25">
        <v>791503690</v>
      </c>
      <c r="N814" s="25">
        <v>791503690</v>
      </c>
      <c r="O814" s="25">
        <v>791503690</v>
      </c>
      <c r="P814" s="25">
        <v>791503690</v>
      </c>
      <c r="Q814" s="25">
        <v>64520000</v>
      </c>
      <c r="R814" s="25">
        <v>64520000</v>
      </c>
      <c r="S814" s="25">
        <v>0</v>
      </c>
      <c r="T814" s="25">
        <v>0</v>
      </c>
      <c r="U814" s="25">
        <v>0</v>
      </c>
      <c r="V814" s="25">
        <v>0</v>
      </c>
      <c r="W814" s="25">
        <v>4126809664</v>
      </c>
      <c r="X814" s="25">
        <v>83.907009719983009</v>
      </c>
      <c r="Y814" s="25">
        <v>4126809664</v>
      </c>
      <c r="Z814" s="25">
        <v>83.907009719983009</v>
      </c>
      <c r="AA814" s="25">
        <v>4126809664</v>
      </c>
      <c r="AB814" s="25">
        <v>83.907009719983009</v>
      </c>
      <c r="AC814" s="25">
        <v>0</v>
      </c>
      <c r="AD814" s="25">
        <v>0</v>
      </c>
      <c r="AE814" s="25">
        <v>726983690</v>
      </c>
    </row>
    <row r="815" spans="1:31" x14ac:dyDescent="0.2">
      <c r="A815" s="38" t="s">
        <v>1205</v>
      </c>
      <c r="B815" s="104" t="s">
        <v>500</v>
      </c>
      <c r="C815" s="25">
        <v>0</v>
      </c>
      <c r="D815" s="25">
        <v>0</v>
      </c>
      <c r="E815" s="25">
        <v>1687000</v>
      </c>
      <c r="F815" s="25">
        <v>1687000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  <c r="V815" s="25">
        <v>0</v>
      </c>
      <c r="W815" s="25">
        <v>0</v>
      </c>
      <c r="X815" s="25">
        <v>0</v>
      </c>
      <c r="Y815" s="25">
        <v>0</v>
      </c>
      <c r="Z815" s="25">
        <v>0</v>
      </c>
      <c r="AA815" s="25">
        <v>0</v>
      </c>
      <c r="AB815" s="25">
        <v>0</v>
      </c>
      <c r="AC815" s="25">
        <v>0</v>
      </c>
      <c r="AD815" s="25">
        <v>0</v>
      </c>
      <c r="AE815" s="25">
        <v>0</v>
      </c>
    </row>
    <row r="816" spans="1:31" ht="25.5" x14ac:dyDescent="0.2">
      <c r="A816" s="38" t="s">
        <v>1206</v>
      </c>
      <c r="B816" s="104" t="s">
        <v>1207</v>
      </c>
      <c r="C816" s="25">
        <v>0</v>
      </c>
      <c r="D816" s="25">
        <v>0</v>
      </c>
      <c r="E816" s="25">
        <v>1687000</v>
      </c>
      <c r="F816" s="25">
        <v>1687000</v>
      </c>
      <c r="G816" s="25">
        <v>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5">
        <v>0</v>
      </c>
      <c r="Q816" s="25">
        <v>0</v>
      </c>
      <c r="R816" s="25">
        <v>0</v>
      </c>
      <c r="S816" s="25">
        <v>0</v>
      </c>
      <c r="T816" s="25">
        <v>0</v>
      </c>
      <c r="U816" s="25">
        <v>0</v>
      </c>
      <c r="V816" s="25">
        <v>0</v>
      </c>
      <c r="W816" s="25">
        <v>0</v>
      </c>
      <c r="X816" s="25">
        <v>0</v>
      </c>
      <c r="Y816" s="25">
        <v>0</v>
      </c>
      <c r="Z816" s="25">
        <v>0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</row>
    <row r="817" spans="1:31" x14ac:dyDescent="0.2">
      <c r="A817" s="38" t="s">
        <v>1208</v>
      </c>
      <c r="B817" s="104" t="s">
        <v>1038</v>
      </c>
      <c r="C817" s="25">
        <v>0</v>
      </c>
      <c r="D817" s="25">
        <v>1180223698</v>
      </c>
      <c r="E817" s="25">
        <v>0</v>
      </c>
      <c r="F817" s="25">
        <v>756736477</v>
      </c>
      <c r="G817" s="25">
        <v>0</v>
      </c>
      <c r="H817" s="25">
        <v>1936960175</v>
      </c>
      <c r="I817" s="25">
        <v>1936960175</v>
      </c>
      <c r="J817" s="25">
        <v>1936960175</v>
      </c>
      <c r="K817" s="25">
        <v>790868670</v>
      </c>
      <c r="L817" s="25">
        <v>790868670</v>
      </c>
      <c r="M817" s="25">
        <v>790868670</v>
      </c>
      <c r="N817" s="25">
        <v>790868670</v>
      </c>
      <c r="O817" s="25">
        <v>790868670</v>
      </c>
      <c r="P817" s="25">
        <v>790868670</v>
      </c>
      <c r="Q817" s="25">
        <v>64520000</v>
      </c>
      <c r="R817" s="25">
        <v>64520000</v>
      </c>
      <c r="S817" s="25">
        <v>0</v>
      </c>
      <c r="T817" s="25">
        <v>0</v>
      </c>
      <c r="U817" s="25">
        <v>0</v>
      </c>
      <c r="V817" s="25">
        <v>0</v>
      </c>
      <c r="W817" s="25">
        <v>1146091505</v>
      </c>
      <c r="X817" s="25">
        <v>59.169595730072295</v>
      </c>
      <c r="Y817" s="25">
        <v>1146091505</v>
      </c>
      <c r="Z817" s="25">
        <v>59.169595730072295</v>
      </c>
      <c r="AA817" s="25">
        <v>1146091505</v>
      </c>
      <c r="AB817" s="25">
        <v>59.169595730072295</v>
      </c>
      <c r="AC817" s="25">
        <v>0</v>
      </c>
      <c r="AD817" s="25">
        <v>0</v>
      </c>
      <c r="AE817" s="25">
        <v>726348670</v>
      </c>
    </row>
    <row r="818" spans="1:31" ht="25.5" x14ac:dyDescent="0.2">
      <c r="A818" s="38" t="s">
        <v>1209</v>
      </c>
      <c r="B818" s="104" t="s">
        <v>1210</v>
      </c>
      <c r="C818" s="25">
        <v>0</v>
      </c>
      <c r="D818" s="25">
        <v>1180223698</v>
      </c>
      <c r="E818" s="25">
        <v>0</v>
      </c>
      <c r="F818" s="25">
        <v>756736477</v>
      </c>
      <c r="G818" s="25">
        <v>0</v>
      </c>
      <c r="H818" s="25">
        <v>1936960175</v>
      </c>
      <c r="I818" s="25">
        <v>1936960175</v>
      </c>
      <c r="J818" s="25">
        <v>1936960175</v>
      </c>
      <c r="K818" s="25">
        <v>790868670</v>
      </c>
      <c r="L818" s="25">
        <v>790868670</v>
      </c>
      <c r="M818" s="25">
        <v>790868670</v>
      </c>
      <c r="N818" s="25">
        <v>790868670</v>
      </c>
      <c r="O818" s="25">
        <v>790868670</v>
      </c>
      <c r="P818" s="25">
        <v>790868670</v>
      </c>
      <c r="Q818" s="25">
        <v>64520000</v>
      </c>
      <c r="R818" s="25">
        <v>64520000</v>
      </c>
      <c r="S818" s="25">
        <v>0</v>
      </c>
      <c r="T818" s="25">
        <v>0</v>
      </c>
      <c r="U818" s="25">
        <v>0</v>
      </c>
      <c r="V818" s="25">
        <v>0</v>
      </c>
      <c r="W818" s="25">
        <v>1146091505</v>
      </c>
      <c r="X818" s="25">
        <v>59.169595730072295</v>
      </c>
      <c r="Y818" s="25">
        <v>1146091505</v>
      </c>
      <c r="Z818" s="25">
        <v>59.169595730072295</v>
      </c>
      <c r="AA818" s="25">
        <v>1146091505</v>
      </c>
      <c r="AB818" s="25">
        <v>59.169595730072295</v>
      </c>
      <c r="AC818" s="25">
        <v>0</v>
      </c>
      <c r="AD818" s="25">
        <v>0</v>
      </c>
      <c r="AE818" s="25">
        <v>726348670</v>
      </c>
    </row>
    <row r="819" spans="1:31" x14ac:dyDescent="0.2">
      <c r="A819" s="38" t="s">
        <v>1211</v>
      </c>
      <c r="B819" s="104" t="s">
        <v>1044</v>
      </c>
      <c r="C819" s="25">
        <v>0</v>
      </c>
      <c r="D819" s="25">
        <v>2344353179</v>
      </c>
      <c r="E819" s="25">
        <v>0</v>
      </c>
      <c r="F819" s="25">
        <v>637000000</v>
      </c>
      <c r="G819" s="25">
        <v>0</v>
      </c>
      <c r="H819" s="25">
        <v>2981353179</v>
      </c>
      <c r="I819" s="25">
        <v>2981353179</v>
      </c>
      <c r="J819" s="25">
        <v>2981353179</v>
      </c>
      <c r="K819" s="25">
        <v>635020</v>
      </c>
      <c r="L819" s="25">
        <v>635020</v>
      </c>
      <c r="M819" s="25">
        <v>635020</v>
      </c>
      <c r="N819" s="25">
        <v>635020</v>
      </c>
      <c r="O819" s="25">
        <v>635020</v>
      </c>
      <c r="P819" s="25">
        <v>635020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2980718159</v>
      </c>
      <c r="X819" s="25">
        <v>99.978700275952789</v>
      </c>
      <c r="Y819" s="25">
        <v>2980718159</v>
      </c>
      <c r="Z819" s="25">
        <v>99.978700275952789</v>
      </c>
      <c r="AA819" s="25">
        <v>2980718159</v>
      </c>
      <c r="AB819" s="25">
        <v>99.978700275952789</v>
      </c>
      <c r="AC819" s="25">
        <v>0</v>
      </c>
      <c r="AD819" s="25">
        <v>0</v>
      </c>
      <c r="AE819" s="25">
        <v>635020</v>
      </c>
    </row>
    <row r="820" spans="1:31" ht="25.5" x14ac:dyDescent="0.2">
      <c r="A820" s="38" t="s">
        <v>1212</v>
      </c>
      <c r="B820" s="104" t="s">
        <v>1210</v>
      </c>
      <c r="C820" s="25">
        <v>0</v>
      </c>
      <c r="D820" s="25">
        <v>2344353179</v>
      </c>
      <c r="E820" s="25">
        <v>0</v>
      </c>
      <c r="F820" s="25">
        <v>637000000</v>
      </c>
      <c r="G820" s="25">
        <v>0</v>
      </c>
      <c r="H820" s="25">
        <v>2981353179</v>
      </c>
      <c r="I820" s="25">
        <v>2981353179</v>
      </c>
      <c r="J820" s="25">
        <v>2981353179</v>
      </c>
      <c r="K820" s="25">
        <v>635020</v>
      </c>
      <c r="L820" s="25">
        <v>635020</v>
      </c>
      <c r="M820" s="25">
        <v>635020</v>
      </c>
      <c r="N820" s="25">
        <v>635020</v>
      </c>
      <c r="O820" s="25">
        <v>635020</v>
      </c>
      <c r="P820" s="25">
        <v>635020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2980718159</v>
      </c>
      <c r="X820" s="25">
        <v>99.978700275952789</v>
      </c>
      <c r="Y820" s="25">
        <v>2980718159</v>
      </c>
      <c r="Z820" s="25">
        <v>99.978700275952789</v>
      </c>
      <c r="AA820" s="25">
        <v>2980718159</v>
      </c>
      <c r="AB820" s="25">
        <v>99.978700275952789</v>
      </c>
      <c r="AC820" s="25">
        <v>0</v>
      </c>
      <c r="AD820" s="25">
        <v>0</v>
      </c>
      <c r="AE820" s="25">
        <v>635020</v>
      </c>
    </row>
    <row r="821" spans="1:31" x14ac:dyDescent="0.2">
      <c r="A821" s="38" t="s">
        <v>1213</v>
      </c>
      <c r="B821" s="104" t="s">
        <v>1214</v>
      </c>
      <c r="C821" s="25">
        <v>3780000000</v>
      </c>
      <c r="D821" s="25">
        <v>535330527</v>
      </c>
      <c r="E821" s="25">
        <v>0</v>
      </c>
      <c r="F821" s="25">
        <v>1417921665.8900001</v>
      </c>
      <c r="G821" s="25">
        <v>1417921665.8900001</v>
      </c>
      <c r="H821" s="25">
        <v>4315330527</v>
      </c>
      <c r="I821" s="25">
        <v>4315330527</v>
      </c>
      <c r="J821" s="25">
        <v>4315330527</v>
      </c>
      <c r="K821" s="25">
        <v>2460908107.1100001</v>
      </c>
      <c r="L821" s="25">
        <v>2460908107.1100001</v>
      </c>
      <c r="M821" s="25">
        <v>2460908107.1100001</v>
      </c>
      <c r="N821" s="25">
        <v>2460908107.1100001</v>
      </c>
      <c r="O821" s="25">
        <v>2427713728.1100001</v>
      </c>
      <c r="P821" s="25">
        <v>2427713728.1100001</v>
      </c>
      <c r="Q821" s="25">
        <v>2292450325</v>
      </c>
      <c r="R821" s="25">
        <v>2292450325</v>
      </c>
      <c r="S821" s="25">
        <v>0</v>
      </c>
      <c r="T821" s="25">
        <v>0</v>
      </c>
      <c r="U821" s="25">
        <v>0</v>
      </c>
      <c r="V821" s="25">
        <v>0</v>
      </c>
      <c r="W821" s="25">
        <v>1854422419.8900001</v>
      </c>
      <c r="X821" s="25">
        <v>42.972894156943902</v>
      </c>
      <c r="Y821" s="25">
        <v>1854422419.8900001</v>
      </c>
      <c r="Z821" s="25">
        <v>42.972894156943902</v>
      </c>
      <c r="AA821" s="25">
        <v>1887616798.8900001</v>
      </c>
      <c r="AB821" s="25">
        <v>43.742114006786501</v>
      </c>
      <c r="AC821" s="25">
        <v>0</v>
      </c>
      <c r="AD821" s="25">
        <v>33194379</v>
      </c>
      <c r="AE821" s="25">
        <v>135263403.11000001</v>
      </c>
    </row>
    <row r="822" spans="1:31" x14ac:dyDescent="0.2">
      <c r="A822" s="38" t="s">
        <v>1215</v>
      </c>
      <c r="B822" s="104" t="s">
        <v>488</v>
      </c>
      <c r="C822" s="25">
        <v>3780000000</v>
      </c>
      <c r="D822" s="25">
        <v>535330527</v>
      </c>
      <c r="E822" s="25">
        <v>0</v>
      </c>
      <c r="F822" s="25">
        <v>1417921665.8900001</v>
      </c>
      <c r="G822" s="25">
        <v>1417921665.8900001</v>
      </c>
      <c r="H822" s="25">
        <v>4315330527</v>
      </c>
      <c r="I822" s="25">
        <v>4315330527</v>
      </c>
      <c r="J822" s="25">
        <v>4315330527</v>
      </c>
      <c r="K822" s="25">
        <v>2460908107.1100001</v>
      </c>
      <c r="L822" s="25">
        <v>2460908107.1100001</v>
      </c>
      <c r="M822" s="25">
        <v>2460908107.1100001</v>
      </c>
      <c r="N822" s="25">
        <v>2460908107.1100001</v>
      </c>
      <c r="O822" s="25">
        <v>2427713728.1100001</v>
      </c>
      <c r="P822" s="25">
        <v>2427713728.1100001</v>
      </c>
      <c r="Q822" s="25">
        <v>2292450325</v>
      </c>
      <c r="R822" s="25">
        <v>2292450325</v>
      </c>
      <c r="S822" s="25">
        <v>0</v>
      </c>
      <c r="T822" s="25">
        <v>0</v>
      </c>
      <c r="U822" s="25">
        <v>0</v>
      </c>
      <c r="V822" s="25">
        <v>0</v>
      </c>
      <c r="W822" s="25">
        <v>1854422419.8900001</v>
      </c>
      <c r="X822" s="25">
        <v>42.972894156943902</v>
      </c>
      <c r="Y822" s="25">
        <v>1854422419.8900001</v>
      </c>
      <c r="Z822" s="25">
        <v>42.972894156943902</v>
      </c>
      <c r="AA822" s="25">
        <v>1887616798.8900001</v>
      </c>
      <c r="AB822" s="25">
        <v>43.742114006786501</v>
      </c>
      <c r="AC822" s="25">
        <v>0</v>
      </c>
      <c r="AD822" s="25">
        <v>33194379</v>
      </c>
      <c r="AE822" s="25">
        <v>135263403.11000001</v>
      </c>
    </row>
    <row r="823" spans="1:31" x14ac:dyDescent="0.2">
      <c r="A823" s="38" t="s">
        <v>1216</v>
      </c>
      <c r="B823" s="104" t="s">
        <v>683</v>
      </c>
      <c r="C823" s="25">
        <v>3780000000</v>
      </c>
      <c r="D823" s="25">
        <v>0</v>
      </c>
      <c r="E823" s="25">
        <v>0</v>
      </c>
      <c r="F823" s="25">
        <v>0</v>
      </c>
      <c r="G823" s="25">
        <v>1417921665.8900001</v>
      </c>
      <c r="H823" s="25">
        <v>2362078334.1100001</v>
      </c>
      <c r="I823" s="25">
        <v>2362078334.1100001</v>
      </c>
      <c r="J823" s="25">
        <v>2362078334.1100001</v>
      </c>
      <c r="K823" s="25">
        <v>1967214653.1099999</v>
      </c>
      <c r="L823" s="25">
        <v>1967214653.1099999</v>
      </c>
      <c r="M823" s="25">
        <v>1967214653.1099999</v>
      </c>
      <c r="N823" s="25">
        <v>1967214653.1099999</v>
      </c>
      <c r="O823" s="25">
        <v>1967214653.1099999</v>
      </c>
      <c r="P823" s="25">
        <v>1967214653.1099999</v>
      </c>
      <c r="Q823" s="25">
        <v>1845330450</v>
      </c>
      <c r="R823" s="25">
        <v>1845330450</v>
      </c>
      <c r="S823" s="25">
        <v>0</v>
      </c>
      <c r="T823" s="25">
        <v>0</v>
      </c>
      <c r="U823" s="25">
        <v>0</v>
      </c>
      <c r="V823" s="25">
        <v>0</v>
      </c>
      <c r="W823" s="25">
        <v>394863681</v>
      </c>
      <c r="X823" s="25">
        <v>16.716790264653898</v>
      </c>
      <c r="Y823" s="25">
        <v>394863681</v>
      </c>
      <c r="Z823" s="25">
        <v>16.716790264653898</v>
      </c>
      <c r="AA823" s="25">
        <v>394863681</v>
      </c>
      <c r="AB823" s="25">
        <v>16.716790264653898</v>
      </c>
      <c r="AC823" s="25">
        <v>0</v>
      </c>
      <c r="AD823" s="25">
        <v>0</v>
      </c>
      <c r="AE823" s="25">
        <v>121884203.11</v>
      </c>
    </row>
    <row r="824" spans="1:31" x14ac:dyDescent="0.2">
      <c r="A824" s="38" t="s">
        <v>1217</v>
      </c>
      <c r="B824" s="104" t="s">
        <v>742</v>
      </c>
      <c r="C824" s="25">
        <v>3780000000</v>
      </c>
      <c r="D824" s="25">
        <v>0</v>
      </c>
      <c r="E824" s="25">
        <v>0</v>
      </c>
      <c r="F824" s="25">
        <v>0</v>
      </c>
      <c r="G824" s="25">
        <v>1417921665.8900001</v>
      </c>
      <c r="H824" s="25">
        <v>2362078334.1100001</v>
      </c>
      <c r="I824" s="25">
        <v>2362078334.1100001</v>
      </c>
      <c r="J824" s="25">
        <v>2362078334.1100001</v>
      </c>
      <c r="K824" s="25">
        <v>1967214653.1099999</v>
      </c>
      <c r="L824" s="25">
        <v>1967214653.1099999</v>
      </c>
      <c r="M824" s="25">
        <v>1967214653.1099999</v>
      </c>
      <c r="N824" s="25">
        <v>1967214653.1099999</v>
      </c>
      <c r="O824" s="25">
        <v>1967214653.1099999</v>
      </c>
      <c r="P824" s="25">
        <v>1967214653.1099999</v>
      </c>
      <c r="Q824" s="25">
        <v>1845330450</v>
      </c>
      <c r="R824" s="25">
        <v>1845330450</v>
      </c>
      <c r="S824" s="25">
        <v>0</v>
      </c>
      <c r="T824" s="25">
        <v>0</v>
      </c>
      <c r="U824" s="25">
        <v>0</v>
      </c>
      <c r="V824" s="25">
        <v>0</v>
      </c>
      <c r="W824" s="25">
        <v>394863681</v>
      </c>
      <c r="X824" s="25">
        <v>16.716790264653898</v>
      </c>
      <c r="Y824" s="25">
        <v>394863681</v>
      </c>
      <c r="Z824" s="25">
        <v>16.716790264653898</v>
      </c>
      <c r="AA824" s="25">
        <v>394863681</v>
      </c>
      <c r="AB824" s="25">
        <v>16.716790264653898</v>
      </c>
      <c r="AC824" s="25">
        <v>0</v>
      </c>
      <c r="AD824" s="25">
        <v>0</v>
      </c>
      <c r="AE824" s="25">
        <v>121884203.11</v>
      </c>
    </row>
    <row r="825" spans="1:31" x14ac:dyDescent="0.2">
      <c r="A825" s="38" t="s">
        <v>1218</v>
      </c>
      <c r="B825" s="104" t="s">
        <v>744</v>
      </c>
      <c r="C825" s="25">
        <v>3780000000</v>
      </c>
      <c r="D825" s="25">
        <v>0</v>
      </c>
      <c r="E825" s="25">
        <v>0</v>
      </c>
      <c r="F825" s="25">
        <v>0</v>
      </c>
      <c r="G825" s="25">
        <v>1417921665.8900001</v>
      </c>
      <c r="H825" s="25">
        <v>2362078334.1100001</v>
      </c>
      <c r="I825" s="25">
        <v>2362078334.1100001</v>
      </c>
      <c r="J825" s="25">
        <v>2362078334.1100001</v>
      </c>
      <c r="K825" s="25">
        <v>1967214653.1099999</v>
      </c>
      <c r="L825" s="25">
        <v>1967214653.1099999</v>
      </c>
      <c r="M825" s="25">
        <v>1967214653.1099999</v>
      </c>
      <c r="N825" s="25">
        <v>1967214653.1099999</v>
      </c>
      <c r="O825" s="25">
        <v>1967214653.1099999</v>
      </c>
      <c r="P825" s="25">
        <v>1967214653.1099999</v>
      </c>
      <c r="Q825" s="25">
        <v>1845330450</v>
      </c>
      <c r="R825" s="25">
        <v>1845330450</v>
      </c>
      <c r="S825" s="25">
        <v>0</v>
      </c>
      <c r="T825" s="25">
        <v>0</v>
      </c>
      <c r="U825" s="25">
        <v>0</v>
      </c>
      <c r="V825" s="25">
        <v>0</v>
      </c>
      <c r="W825" s="25">
        <v>394863681</v>
      </c>
      <c r="X825" s="25">
        <v>16.716790264653898</v>
      </c>
      <c r="Y825" s="25">
        <v>394863681</v>
      </c>
      <c r="Z825" s="25">
        <v>16.716790264653898</v>
      </c>
      <c r="AA825" s="25">
        <v>394863681</v>
      </c>
      <c r="AB825" s="25">
        <v>16.716790264653898</v>
      </c>
      <c r="AC825" s="25">
        <v>0</v>
      </c>
      <c r="AD825" s="25">
        <v>0</v>
      </c>
      <c r="AE825" s="25">
        <v>121884203.11</v>
      </c>
    </row>
    <row r="826" spans="1:31" x14ac:dyDescent="0.2">
      <c r="A826" s="38" t="s">
        <v>1219</v>
      </c>
      <c r="B826" s="104" t="s">
        <v>746</v>
      </c>
      <c r="C826" s="25">
        <v>3780000000</v>
      </c>
      <c r="D826" s="25">
        <v>0</v>
      </c>
      <c r="E826" s="25">
        <v>0</v>
      </c>
      <c r="F826" s="25">
        <v>0</v>
      </c>
      <c r="G826" s="25">
        <v>1417921665.8900001</v>
      </c>
      <c r="H826" s="25">
        <v>2362078334.1100001</v>
      </c>
      <c r="I826" s="25">
        <v>2362078334.1100001</v>
      </c>
      <c r="J826" s="25">
        <v>2362078334.1100001</v>
      </c>
      <c r="K826" s="25">
        <v>1967214653.1099999</v>
      </c>
      <c r="L826" s="25">
        <v>1967214653.1099999</v>
      </c>
      <c r="M826" s="25">
        <v>1967214653.1099999</v>
      </c>
      <c r="N826" s="25">
        <v>1967214653.1099999</v>
      </c>
      <c r="O826" s="25">
        <v>1967214653.1099999</v>
      </c>
      <c r="P826" s="25">
        <v>1967214653.1099999</v>
      </c>
      <c r="Q826" s="25">
        <v>1845330450</v>
      </c>
      <c r="R826" s="25">
        <v>1845330450</v>
      </c>
      <c r="S826" s="25">
        <v>0</v>
      </c>
      <c r="T826" s="25">
        <v>0</v>
      </c>
      <c r="U826" s="25">
        <v>0</v>
      </c>
      <c r="V826" s="25">
        <v>0</v>
      </c>
      <c r="W826" s="25">
        <v>394863681</v>
      </c>
      <c r="X826" s="25">
        <v>16.716790264653898</v>
      </c>
      <c r="Y826" s="25">
        <v>394863681</v>
      </c>
      <c r="Z826" s="25">
        <v>16.716790264653898</v>
      </c>
      <c r="AA826" s="25">
        <v>394863681</v>
      </c>
      <c r="AB826" s="25">
        <v>16.716790264653898</v>
      </c>
      <c r="AC826" s="25">
        <v>0</v>
      </c>
      <c r="AD826" s="25">
        <v>0</v>
      </c>
      <c r="AE826" s="25">
        <v>121884203.11</v>
      </c>
    </row>
    <row r="827" spans="1:31" x14ac:dyDescent="0.2">
      <c r="A827" s="38" t="s">
        <v>1220</v>
      </c>
      <c r="B827" s="104" t="s">
        <v>748</v>
      </c>
      <c r="C827" s="25">
        <v>3780000000</v>
      </c>
      <c r="D827" s="25">
        <v>0</v>
      </c>
      <c r="E827" s="25">
        <v>0</v>
      </c>
      <c r="F827" s="25">
        <v>0</v>
      </c>
      <c r="G827" s="25">
        <v>1417921665.8900001</v>
      </c>
      <c r="H827" s="25">
        <v>2362078334.1100001</v>
      </c>
      <c r="I827" s="25">
        <v>2362078334.1100001</v>
      </c>
      <c r="J827" s="25">
        <v>2362078334.1100001</v>
      </c>
      <c r="K827" s="25">
        <v>1967214653.1099999</v>
      </c>
      <c r="L827" s="25">
        <v>1967214653.1099999</v>
      </c>
      <c r="M827" s="25">
        <v>1967214653.1099999</v>
      </c>
      <c r="N827" s="25">
        <v>1967214653.1099999</v>
      </c>
      <c r="O827" s="25">
        <v>1967214653.1099999</v>
      </c>
      <c r="P827" s="25">
        <v>1967214653.1099999</v>
      </c>
      <c r="Q827" s="25">
        <v>1845330450</v>
      </c>
      <c r="R827" s="25">
        <v>1845330450</v>
      </c>
      <c r="S827" s="25">
        <v>0</v>
      </c>
      <c r="T827" s="25">
        <v>0</v>
      </c>
      <c r="U827" s="25">
        <v>0</v>
      </c>
      <c r="V827" s="25">
        <v>0</v>
      </c>
      <c r="W827" s="25">
        <v>394863681</v>
      </c>
      <c r="X827" s="25">
        <v>16.716790264653898</v>
      </c>
      <c r="Y827" s="25">
        <v>394863681</v>
      </c>
      <c r="Z827" s="25">
        <v>16.716790264653898</v>
      </c>
      <c r="AA827" s="25">
        <v>394863681</v>
      </c>
      <c r="AB827" s="25">
        <v>16.716790264653898</v>
      </c>
      <c r="AC827" s="25">
        <v>0</v>
      </c>
      <c r="AD827" s="25">
        <v>0</v>
      </c>
      <c r="AE827" s="25">
        <v>121884203.11</v>
      </c>
    </row>
    <row r="828" spans="1:31" x14ac:dyDescent="0.2">
      <c r="A828" s="38" t="s">
        <v>1221</v>
      </c>
      <c r="B828" s="104" t="s">
        <v>1222</v>
      </c>
      <c r="C828" s="25">
        <v>3200000000</v>
      </c>
      <c r="D828" s="25">
        <v>0</v>
      </c>
      <c r="E828" s="25">
        <v>0</v>
      </c>
      <c r="F828" s="25">
        <v>0</v>
      </c>
      <c r="G828" s="25">
        <v>837921665.88999999</v>
      </c>
      <c r="H828" s="25">
        <v>2362078334.1100001</v>
      </c>
      <c r="I828" s="25">
        <v>2362078334.1100001</v>
      </c>
      <c r="J828" s="25">
        <v>2362078334.1100001</v>
      </c>
      <c r="K828" s="25">
        <v>1967214653.1099999</v>
      </c>
      <c r="L828" s="25">
        <v>1967214653.1099999</v>
      </c>
      <c r="M828" s="25">
        <v>1967214653.1099999</v>
      </c>
      <c r="N828" s="25">
        <v>1967214653.1099999</v>
      </c>
      <c r="O828" s="25">
        <v>1967214653.1099999</v>
      </c>
      <c r="P828" s="25">
        <v>1967214653.1099999</v>
      </c>
      <c r="Q828" s="25">
        <v>1845330450</v>
      </c>
      <c r="R828" s="25">
        <v>1845330450</v>
      </c>
      <c r="S828" s="25">
        <v>0</v>
      </c>
      <c r="T828" s="25">
        <v>0</v>
      </c>
      <c r="U828" s="25">
        <v>0</v>
      </c>
      <c r="V828" s="25">
        <v>0</v>
      </c>
      <c r="W828" s="25">
        <v>394863681</v>
      </c>
      <c r="X828" s="25">
        <v>16.716790264653898</v>
      </c>
      <c r="Y828" s="25">
        <v>394863681</v>
      </c>
      <c r="Z828" s="25">
        <v>16.716790264653898</v>
      </c>
      <c r="AA828" s="25">
        <v>394863681</v>
      </c>
      <c r="AB828" s="25">
        <v>16.716790264653898</v>
      </c>
      <c r="AC828" s="25">
        <v>0</v>
      </c>
      <c r="AD828" s="25">
        <v>0</v>
      </c>
      <c r="AE828" s="25">
        <v>121884203.11</v>
      </c>
    </row>
    <row r="829" spans="1:31" ht="38.25" x14ac:dyDescent="0.2">
      <c r="A829" s="38" t="s">
        <v>1223</v>
      </c>
      <c r="B829" s="104" t="s">
        <v>1224</v>
      </c>
      <c r="C829" s="25">
        <v>3200000000</v>
      </c>
      <c r="D829" s="25">
        <v>0</v>
      </c>
      <c r="E829" s="25">
        <v>0</v>
      </c>
      <c r="F829" s="25">
        <v>0</v>
      </c>
      <c r="G829" s="25">
        <v>837921665.88999999</v>
      </c>
      <c r="H829" s="25">
        <v>2362078334.1100001</v>
      </c>
      <c r="I829" s="25">
        <v>2362078334.1100001</v>
      </c>
      <c r="J829" s="25">
        <v>2362078334.1100001</v>
      </c>
      <c r="K829" s="25">
        <v>1967214653.1099999</v>
      </c>
      <c r="L829" s="25">
        <v>1967214653.1099999</v>
      </c>
      <c r="M829" s="25">
        <v>1967214653.1099999</v>
      </c>
      <c r="N829" s="25">
        <v>1967214653.1099999</v>
      </c>
      <c r="O829" s="25">
        <v>1967214653.1099999</v>
      </c>
      <c r="P829" s="25">
        <v>1967214653.1099999</v>
      </c>
      <c r="Q829" s="25">
        <v>1845330450</v>
      </c>
      <c r="R829" s="25">
        <v>1845330450</v>
      </c>
      <c r="S829" s="25">
        <v>0</v>
      </c>
      <c r="T829" s="25">
        <v>0</v>
      </c>
      <c r="U829" s="25">
        <v>0</v>
      </c>
      <c r="V829" s="25">
        <v>0</v>
      </c>
      <c r="W829" s="25">
        <v>394863681</v>
      </c>
      <c r="X829" s="25">
        <v>16.716790264653898</v>
      </c>
      <c r="Y829" s="25">
        <v>394863681</v>
      </c>
      <c r="Z829" s="25">
        <v>16.716790264653898</v>
      </c>
      <c r="AA829" s="25">
        <v>394863681</v>
      </c>
      <c r="AB829" s="25">
        <v>16.716790264653898</v>
      </c>
      <c r="AC829" s="25">
        <v>0</v>
      </c>
      <c r="AD829" s="25">
        <v>0</v>
      </c>
      <c r="AE829" s="25">
        <v>121884203.11</v>
      </c>
    </row>
    <row r="830" spans="1:31" x14ac:dyDescent="0.2">
      <c r="A830" s="38" t="s">
        <v>1225</v>
      </c>
      <c r="B830" s="104" t="s">
        <v>1226</v>
      </c>
      <c r="C830" s="25">
        <v>580000000</v>
      </c>
      <c r="D830" s="25">
        <v>0</v>
      </c>
      <c r="E830" s="25">
        <v>0</v>
      </c>
      <c r="F830" s="25">
        <v>0</v>
      </c>
      <c r="G830" s="25">
        <v>580000000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v>0</v>
      </c>
      <c r="N830" s="25">
        <v>0</v>
      </c>
      <c r="O830" s="25">
        <v>0</v>
      </c>
      <c r="P830" s="25">
        <v>0</v>
      </c>
      <c r="Q830" s="25">
        <v>0</v>
      </c>
      <c r="R830" s="25">
        <v>0</v>
      </c>
      <c r="S830" s="25">
        <v>0</v>
      </c>
      <c r="T830" s="25">
        <v>0</v>
      </c>
      <c r="U830" s="25">
        <v>0</v>
      </c>
      <c r="V830" s="25">
        <v>0</v>
      </c>
      <c r="W830" s="25">
        <v>0</v>
      </c>
      <c r="X830" s="25">
        <v>0</v>
      </c>
      <c r="Y830" s="25">
        <v>0</v>
      </c>
      <c r="Z830" s="25">
        <v>0</v>
      </c>
      <c r="AA830" s="25">
        <v>0</v>
      </c>
      <c r="AB830" s="25">
        <v>0</v>
      </c>
      <c r="AC830" s="25">
        <v>0</v>
      </c>
      <c r="AD830" s="25">
        <v>0</v>
      </c>
      <c r="AE830" s="25">
        <v>0</v>
      </c>
    </row>
    <row r="831" spans="1:31" ht="38.25" x14ac:dyDescent="0.2">
      <c r="A831" s="38" t="s">
        <v>1227</v>
      </c>
      <c r="B831" s="104" t="s">
        <v>1224</v>
      </c>
      <c r="C831" s="25">
        <v>580000000</v>
      </c>
      <c r="D831" s="25">
        <v>0</v>
      </c>
      <c r="E831" s="25">
        <v>0</v>
      </c>
      <c r="F831" s="25">
        <v>0</v>
      </c>
      <c r="G831" s="25">
        <v>580000000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25">
        <v>0</v>
      </c>
      <c r="AA831" s="25">
        <v>0</v>
      </c>
      <c r="AB831" s="25">
        <v>0</v>
      </c>
      <c r="AC831" s="25">
        <v>0</v>
      </c>
      <c r="AD831" s="25">
        <v>0</v>
      </c>
      <c r="AE831" s="25">
        <v>0</v>
      </c>
    </row>
    <row r="832" spans="1:31" ht="25.5" x14ac:dyDescent="0.2">
      <c r="A832" s="38" t="s">
        <v>1228</v>
      </c>
      <c r="B832" s="104" t="s">
        <v>1229</v>
      </c>
      <c r="C832" s="25">
        <v>0</v>
      </c>
      <c r="D832" s="25">
        <v>0</v>
      </c>
      <c r="E832" s="25">
        <v>0</v>
      </c>
      <c r="F832" s="25">
        <v>0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25">
        <v>0</v>
      </c>
      <c r="AA832" s="25">
        <v>0</v>
      </c>
      <c r="AB832" s="25">
        <v>0</v>
      </c>
      <c r="AC832" s="25">
        <v>0</v>
      </c>
      <c r="AD832" s="25">
        <v>0</v>
      </c>
      <c r="AE832" s="25">
        <v>0</v>
      </c>
    </row>
    <row r="833" spans="1:31" ht="25.5" x14ac:dyDescent="0.2">
      <c r="A833" s="38" t="s">
        <v>1230</v>
      </c>
      <c r="B833" s="104" t="s">
        <v>1231</v>
      </c>
      <c r="C833" s="25">
        <v>0</v>
      </c>
      <c r="D833" s="25">
        <v>0</v>
      </c>
      <c r="E833" s="25">
        <v>0</v>
      </c>
      <c r="F833" s="25">
        <v>0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25">
        <v>0</v>
      </c>
      <c r="AA833" s="25">
        <v>0</v>
      </c>
      <c r="AB833" s="25">
        <v>0</v>
      </c>
      <c r="AC833" s="25">
        <v>0</v>
      </c>
      <c r="AD833" s="25">
        <v>0</v>
      </c>
      <c r="AE833" s="25">
        <v>0</v>
      </c>
    </row>
    <row r="834" spans="1:31" ht="25.5" x14ac:dyDescent="0.2">
      <c r="A834" s="38" t="s">
        <v>1232</v>
      </c>
      <c r="B834" s="104" t="s">
        <v>1233</v>
      </c>
      <c r="C834" s="25">
        <v>0</v>
      </c>
      <c r="D834" s="25">
        <v>0</v>
      </c>
      <c r="E834" s="25">
        <v>0</v>
      </c>
      <c r="F834" s="25">
        <v>0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25">
        <v>0</v>
      </c>
      <c r="AA834" s="25">
        <v>0</v>
      </c>
      <c r="AB834" s="25">
        <v>0</v>
      </c>
      <c r="AC834" s="25">
        <v>0</v>
      </c>
      <c r="AD834" s="25">
        <v>0</v>
      </c>
      <c r="AE834" s="25">
        <v>0</v>
      </c>
    </row>
    <row r="835" spans="1:31" ht="25.5" x14ac:dyDescent="0.2">
      <c r="A835" s="38" t="s">
        <v>1234</v>
      </c>
      <c r="B835" s="104" t="s">
        <v>1231</v>
      </c>
      <c r="C835" s="25">
        <v>0</v>
      </c>
      <c r="D835" s="25">
        <v>0</v>
      </c>
      <c r="E835" s="25">
        <v>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25">
        <v>0</v>
      </c>
      <c r="AA835" s="25">
        <v>0</v>
      </c>
      <c r="AB835" s="25">
        <v>0</v>
      </c>
      <c r="AC835" s="25">
        <v>0</v>
      </c>
      <c r="AD835" s="25">
        <v>0</v>
      </c>
      <c r="AE835" s="25">
        <v>0</v>
      </c>
    </row>
    <row r="836" spans="1:31" x14ac:dyDescent="0.2">
      <c r="A836" s="38" t="s">
        <v>1235</v>
      </c>
      <c r="B836" s="104" t="s">
        <v>546</v>
      </c>
      <c r="C836" s="25">
        <v>0</v>
      </c>
      <c r="D836" s="25">
        <v>535330527</v>
      </c>
      <c r="E836" s="25">
        <v>0</v>
      </c>
      <c r="F836" s="25">
        <v>1417921665.8900001</v>
      </c>
      <c r="G836" s="25">
        <v>0</v>
      </c>
      <c r="H836" s="25">
        <v>1953252192.8900001</v>
      </c>
      <c r="I836" s="25">
        <v>1953252192.8900001</v>
      </c>
      <c r="J836" s="25">
        <v>1953252192.8900001</v>
      </c>
      <c r="K836" s="25">
        <v>493693454</v>
      </c>
      <c r="L836" s="25">
        <v>493693454</v>
      </c>
      <c r="M836" s="25">
        <v>493693454</v>
      </c>
      <c r="N836" s="25">
        <v>493693454</v>
      </c>
      <c r="O836" s="25">
        <v>460499075</v>
      </c>
      <c r="P836" s="25">
        <v>460499075</v>
      </c>
      <c r="Q836" s="25">
        <v>447119875</v>
      </c>
      <c r="R836" s="25">
        <v>447119875</v>
      </c>
      <c r="S836" s="25">
        <v>0</v>
      </c>
      <c r="T836" s="25">
        <v>0</v>
      </c>
      <c r="U836" s="25">
        <v>0</v>
      </c>
      <c r="V836" s="25">
        <v>0</v>
      </c>
      <c r="W836" s="25">
        <v>1459558738.8900001</v>
      </c>
      <c r="X836" s="25">
        <v>74.724541162831713</v>
      </c>
      <c r="Y836" s="25">
        <v>1459558738.8900001</v>
      </c>
      <c r="Z836" s="25">
        <v>74.724541162831713</v>
      </c>
      <c r="AA836" s="25">
        <v>1492753117.8900001</v>
      </c>
      <c r="AB836" s="25">
        <v>76.423982695309093</v>
      </c>
      <c r="AC836" s="25">
        <v>0</v>
      </c>
      <c r="AD836" s="25">
        <v>33194379</v>
      </c>
      <c r="AE836" s="25">
        <v>13379200</v>
      </c>
    </row>
    <row r="837" spans="1:31" x14ac:dyDescent="0.2">
      <c r="A837" s="38" t="s">
        <v>1236</v>
      </c>
      <c r="B837" s="104" t="s">
        <v>1077</v>
      </c>
      <c r="C837" s="25">
        <v>0</v>
      </c>
      <c r="D837" s="25">
        <v>535330527</v>
      </c>
      <c r="E837" s="25">
        <v>0</v>
      </c>
      <c r="F837" s="25">
        <v>1417921665.8900001</v>
      </c>
      <c r="G837" s="25">
        <v>0</v>
      </c>
      <c r="H837" s="25">
        <v>1953252192.8900001</v>
      </c>
      <c r="I837" s="25">
        <v>1953252192.8900001</v>
      </c>
      <c r="J837" s="25">
        <v>1953252192.8900001</v>
      </c>
      <c r="K837" s="25">
        <v>493693454</v>
      </c>
      <c r="L837" s="25">
        <v>493693454</v>
      </c>
      <c r="M837" s="25">
        <v>493693454</v>
      </c>
      <c r="N837" s="25">
        <v>493693454</v>
      </c>
      <c r="O837" s="25">
        <v>460499075</v>
      </c>
      <c r="P837" s="25">
        <v>460499075</v>
      </c>
      <c r="Q837" s="25">
        <v>447119875</v>
      </c>
      <c r="R837" s="25">
        <v>447119875</v>
      </c>
      <c r="S837" s="25">
        <v>0</v>
      </c>
      <c r="T837" s="25">
        <v>0</v>
      </c>
      <c r="U837" s="25">
        <v>0</v>
      </c>
      <c r="V837" s="25">
        <v>0</v>
      </c>
      <c r="W837" s="25">
        <v>1459558738.8900001</v>
      </c>
      <c r="X837" s="25">
        <v>74.724541162831713</v>
      </c>
      <c r="Y837" s="25">
        <v>1459558738.8900001</v>
      </c>
      <c r="Z837" s="25">
        <v>74.724541162831713</v>
      </c>
      <c r="AA837" s="25">
        <v>1492753117.8900001</v>
      </c>
      <c r="AB837" s="25">
        <v>76.423982695309093</v>
      </c>
      <c r="AC837" s="25">
        <v>0</v>
      </c>
      <c r="AD837" s="25">
        <v>33194379</v>
      </c>
      <c r="AE837" s="25">
        <v>13379200</v>
      </c>
    </row>
    <row r="838" spans="1:31" x14ac:dyDescent="0.2">
      <c r="A838" s="38" t="s">
        <v>1237</v>
      </c>
      <c r="B838" s="104" t="s">
        <v>1079</v>
      </c>
      <c r="C838" s="25">
        <v>0</v>
      </c>
      <c r="D838" s="25">
        <v>535330527</v>
      </c>
      <c r="E838" s="25">
        <v>0</v>
      </c>
      <c r="F838" s="25">
        <v>1417921665.8900001</v>
      </c>
      <c r="G838" s="25">
        <v>0</v>
      </c>
      <c r="H838" s="25">
        <v>1953252192.8900001</v>
      </c>
      <c r="I838" s="25">
        <v>1953252192.8900001</v>
      </c>
      <c r="J838" s="25">
        <v>1953252192.8900001</v>
      </c>
      <c r="K838" s="25">
        <v>493693454</v>
      </c>
      <c r="L838" s="25">
        <v>493693454</v>
      </c>
      <c r="M838" s="25">
        <v>493693454</v>
      </c>
      <c r="N838" s="25">
        <v>493693454</v>
      </c>
      <c r="O838" s="25">
        <v>460499075</v>
      </c>
      <c r="P838" s="25">
        <v>460499075</v>
      </c>
      <c r="Q838" s="25">
        <v>447119875</v>
      </c>
      <c r="R838" s="25">
        <v>447119875</v>
      </c>
      <c r="S838" s="25">
        <v>0</v>
      </c>
      <c r="T838" s="25">
        <v>0</v>
      </c>
      <c r="U838" s="25">
        <v>0</v>
      </c>
      <c r="V838" s="25">
        <v>0</v>
      </c>
      <c r="W838" s="25">
        <v>1459558738.8900001</v>
      </c>
      <c r="X838" s="25">
        <v>74.724541162831713</v>
      </c>
      <c r="Y838" s="25">
        <v>1459558738.8900001</v>
      </c>
      <c r="Z838" s="25">
        <v>74.724541162831713</v>
      </c>
      <c r="AA838" s="25">
        <v>1492753117.8900001</v>
      </c>
      <c r="AB838" s="25">
        <v>76.423982695309093</v>
      </c>
      <c r="AC838" s="25">
        <v>0</v>
      </c>
      <c r="AD838" s="25">
        <v>33194379</v>
      </c>
      <c r="AE838" s="25">
        <v>13379200</v>
      </c>
    </row>
    <row r="839" spans="1:31" x14ac:dyDescent="0.2">
      <c r="A839" s="38" t="s">
        <v>1238</v>
      </c>
      <c r="B839" s="104" t="s">
        <v>746</v>
      </c>
      <c r="C839" s="25">
        <v>0</v>
      </c>
      <c r="D839" s="25">
        <v>535330527</v>
      </c>
      <c r="E839" s="25">
        <v>0</v>
      </c>
      <c r="F839" s="25">
        <v>1417921665.8900001</v>
      </c>
      <c r="G839" s="25">
        <v>0</v>
      </c>
      <c r="H839" s="25">
        <v>1953252192.8900001</v>
      </c>
      <c r="I839" s="25">
        <v>1953252192.8900001</v>
      </c>
      <c r="J839" s="25">
        <v>1953252192.8900001</v>
      </c>
      <c r="K839" s="25">
        <v>493693454</v>
      </c>
      <c r="L839" s="25">
        <v>493693454</v>
      </c>
      <c r="M839" s="25">
        <v>493693454</v>
      </c>
      <c r="N839" s="25">
        <v>493693454</v>
      </c>
      <c r="O839" s="25">
        <v>460499075</v>
      </c>
      <c r="P839" s="25">
        <v>460499075</v>
      </c>
      <c r="Q839" s="25">
        <v>447119875</v>
      </c>
      <c r="R839" s="25">
        <v>447119875</v>
      </c>
      <c r="S839" s="25">
        <v>0</v>
      </c>
      <c r="T839" s="25">
        <v>0</v>
      </c>
      <c r="U839" s="25">
        <v>0</v>
      </c>
      <c r="V839" s="25">
        <v>0</v>
      </c>
      <c r="W839" s="25">
        <v>1459558738.8900001</v>
      </c>
      <c r="X839" s="25">
        <v>74.724541162831713</v>
      </c>
      <c r="Y839" s="25">
        <v>1459558738.8900001</v>
      </c>
      <c r="Z839" s="25">
        <v>74.724541162831713</v>
      </c>
      <c r="AA839" s="25">
        <v>1492753117.8900001</v>
      </c>
      <c r="AB839" s="25">
        <v>76.423982695309093</v>
      </c>
      <c r="AC839" s="25">
        <v>0</v>
      </c>
      <c r="AD839" s="25">
        <v>33194379</v>
      </c>
      <c r="AE839" s="25">
        <v>13379200</v>
      </c>
    </row>
    <row r="840" spans="1:31" x14ac:dyDescent="0.2">
      <c r="A840" s="38" t="s">
        <v>1239</v>
      </c>
      <c r="B840" s="104" t="s">
        <v>1082</v>
      </c>
      <c r="C840" s="25">
        <v>0</v>
      </c>
      <c r="D840" s="25">
        <v>535330527</v>
      </c>
      <c r="E840" s="25">
        <v>0</v>
      </c>
      <c r="F840" s="25">
        <v>1417921665.8900001</v>
      </c>
      <c r="G840" s="25">
        <v>0</v>
      </c>
      <c r="H840" s="25">
        <v>1953252192.8900001</v>
      </c>
      <c r="I840" s="25">
        <v>1953252192.8900001</v>
      </c>
      <c r="J840" s="25">
        <v>1953252192.8900001</v>
      </c>
      <c r="K840" s="25">
        <v>493693454</v>
      </c>
      <c r="L840" s="25">
        <v>493693454</v>
      </c>
      <c r="M840" s="25">
        <v>493693454</v>
      </c>
      <c r="N840" s="25">
        <v>493693454</v>
      </c>
      <c r="O840" s="25">
        <v>460499075</v>
      </c>
      <c r="P840" s="25">
        <v>460499075</v>
      </c>
      <c r="Q840" s="25">
        <v>447119875</v>
      </c>
      <c r="R840" s="25">
        <v>447119875</v>
      </c>
      <c r="S840" s="25">
        <v>0</v>
      </c>
      <c r="T840" s="25">
        <v>0</v>
      </c>
      <c r="U840" s="25">
        <v>0</v>
      </c>
      <c r="V840" s="25">
        <v>0</v>
      </c>
      <c r="W840" s="25">
        <v>1459558738.8900001</v>
      </c>
      <c r="X840" s="25">
        <v>74.724541162831713</v>
      </c>
      <c r="Y840" s="25">
        <v>1459558738.8900001</v>
      </c>
      <c r="Z840" s="25">
        <v>74.724541162831713</v>
      </c>
      <c r="AA840" s="25">
        <v>1492753117.8900001</v>
      </c>
      <c r="AB840" s="25">
        <v>76.423982695309093</v>
      </c>
      <c r="AC840" s="25">
        <v>0</v>
      </c>
      <c r="AD840" s="25">
        <v>33194379</v>
      </c>
      <c r="AE840" s="25">
        <v>13379200</v>
      </c>
    </row>
    <row r="841" spans="1:31" x14ac:dyDescent="0.2">
      <c r="A841" s="38" t="s">
        <v>1240</v>
      </c>
      <c r="B841" s="104" t="s">
        <v>1222</v>
      </c>
      <c r="C841" s="25">
        <v>0</v>
      </c>
      <c r="D841" s="25">
        <v>0</v>
      </c>
      <c r="E841" s="25">
        <v>0</v>
      </c>
      <c r="F841" s="25">
        <v>837921665.88999999</v>
      </c>
      <c r="G841" s="25">
        <v>0</v>
      </c>
      <c r="H841" s="25">
        <v>837921665.88999999</v>
      </c>
      <c r="I841" s="25">
        <v>837921665.88999999</v>
      </c>
      <c r="J841" s="25">
        <v>837921665.88999999</v>
      </c>
      <c r="K841" s="25">
        <v>292973324</v>
      </c>
      <c r="L841" s="25">
        <v>292973324</v>
      </c>
      <c r="M841" s="25">
        <v>292973324</v>
      </c>
      <c r="N841" s="25">
        <v>292973324</v>
      </c>
      <c r="O841" s="25">
        <v>291505992</v>
      </c>
      <c r="P841" s="25">
        <v>291505992</v>
      </c>
      <c r="Q841" s="25">
        <v>291505992</v>
      </c>
      <c r="R841" s="25">
        <v>291505992</v>
      </c>
      <c r="S841" s="25">
        <v>0</v>
      </c>
      <c r="T841" s="25">
        <v>0</v>
      </c>
      <c r="U841" s="25">
        <v>0</v>
      </c>
      <c r="V841" s="25">
        <v>0</v>
      </c>
      <c r="W841" s="25">
        <v>544948341.88999999</v>
      </c>
      <c r="X841" s="25">
        <v>65.035714443686302</v>
      </c>
      <c r="Y841" s="25">
        <v>544948341.88999999</v>
      </c>
      <c r="Z841" s="25">
        <v>65.035714443686302</v>
      </c>
      <c r="AA841" s="25">
        <v>546415673.88999999</v>
      </c>
      <c r="AB841" s="25">
        <v>65.2108300970621</v>
      </c>
      <c r="AC841" s="25">
        <v>0</v>
      </c>
      <c r="AD841" s="25">
        <v>1467332</v>
      </c>
      <c r="AE841" s="25">
        <v>0</v>
      </c>
    </row>
    <row r="842" spans="1:31" ht="25.5" x14ac:dyDescent="0.2">
      <c r="A842" s="38" t="s">
        <v>1241</v>
      </c>
      <c r="B842" s="104" t="s">
        <v>1242</v>
      </c>
      <c r="C842" s="25">
        <v>0</v>
      </c>
      <c r="D842" s="25">
        <v>0</v>
      </c>
      <c r="E842" s="25">
        <v>0</v>
      </c>
      <c r="F842" s="25">
        <v>837921665.88999999</v>
      </c>
      <c r="G842" s="25">
        <v>0</v>
      </c>
      <c r="H842" s="25">
        <v>837921665.88999999</v>
      </c>
      <c r="I842" s="25">
        <v>837921665.88999999</v>
      </c>
      <c r="J842" s="25">
        <v>837921665.88999999</v>
      </c>
      <c r="K842" s="25">
        <v>292973324</v>
      </c>
      <c r="L842" s="25">
        <v>292973324</v>
      </c>
      <c r="M842" s="25">
        <v>292973324</v>
      </c>
      <c r="N842" s="25">
        <v>292973324</v>
      </c>
      <c r="O842" s="25">
        <v>291505992</v>
      </c>
      <c r="P842" s="25">
        <v>291505992</v>
      </c>
      <c r="Q842" s="25">
        <v>291505992</v>
      </c>
      <c r="R842" s="25">
        <v>291505992</v>
      </c>
      <c r="S842" s="25">
        <v>0</v>
      </c>
      <c r="T842" s="25">
        <v>0</v>
      </c>
      <c r="U842" s="25">
        <v>0</v>
      </c>
      <c r="V842" s="25">
        <v>0</v>
      </c>
      <c r="W842" s="25">
        <v>544948341.88999999</v>
      </c>
      <c r="X842" s="25">
        <v>65.035714443686302</v>
      </c>
      <c r="Y842" s="25">
        <v>544948341.88999999</v>
      </c>
      <c r="Z842" s="25">
        <v>65.035714443686302</v>
      </c>
      <c r="AA842" s="25">
        <v>546415673.88999999</v>
      </c>
      <c r="AB842" s="25">
        <v>65.2108300970621</v>
      </c>
      <c r="AC842" s="25">
        <v>0</v>
      </c>
      <c r="AD842" s="25">
        <v>1467332</v>
      </c>
      <c r="AE842" s="25">
        <v>0</v>
      </c>
    </row>
    <row r="843" spans="1:31" x14ac:dyDescent="0.2">
      <c r="A843" s="38" t="s">
        <v>1243</v>
      </c>
      <c r="B843" s="104" t="s">
        <v>1226</v>
      </c>
      <c r="C843" s="25">
        <v>0</v>
      </c>
      <c r="D843" s="25">
        <v>0</v>
      </c>
      <c r="E843" s="25">
        <v>0</v>
      </c>
      <c r="F843" s="25">
        <v>580000000</v>
      </c>
      <c r="G843" s="25">
        <v>0</v>
      </c>
      <c r="H843" s="25">
        <v>580000000</v>
      </c>
      <c r="I843" s="25">
        <v>580000000</v>
      </c>
      <c r="J843" s="25">
        <v>580000000</v>
      </c>
      <c r="K843" s="25">
        <v>20317000</v>
      </c>
      <c r="L843" s="25">
        <v>20317000</v>
      </c>
      <c r="M843" s="25">
        <v>20317000</v>
      </c>
      <c r="N843" s="25">
        <v>20317000</v>
      </c>
      <c r="O843" s="25">
        <v>20317000</v>
      </c>
      <c r="P843" s="25">
        <v>20317000</v>
      </c>
      <c r="Q843" s="25">
        <v>20317000</v>
      </c>
      <c r="R843" s="25">
        <v>20317000</v>
      </c>
      <c r="S843" s="25">
        <v>0</v>
      </c>
      <c r="T843" s="25">
        <v>0</v>
      </c>
      <c r="U843" s="25">
        <v>0</v>
      </c>
      <c r="V843" s="25">
        <v>0</v>
      </c>
      <c r="W843" s="25">
        <v>559683000</v>
      </c>
      <c r="X843" s="25">
        <v>96.497068965517201</v>
      </c>
      <c r="Y843" s="25">
        <v>559683000</v>
      </c>
      <c r="Z843" s="25">
        <v>96.497068965517201</v>
      </c>
      <c r="AA843" s="25">
        <v>559683000</v>
      </c>
      <c r="AB843" s="25">
        <v>96.497068965517201</v>
      </c>
      <c r="AC843" s="25">
        <v>0</v>
      </c>
      <c r="AD843" s="25">
        <v>0</v>
      </c>
      <c r="AE843" s="25">
        <v>0</v>
      </c>
    </row>
    <row r="844" spans="1:31" ht="25.5" x14ac:dyDescent="0.2">
      <c r="A844" s="38" t="s">
        <v>1244</v>
      </c>
      <c r="B844" s="104" t="s">
        <v>1242</v>
      </c>
      <c r="C844" s="25">
        <v>0</v>
      </c>
      <c r="D844" s="25">
        <v>0</v>
      </c>
      <c r="E844" s="25">
        <v>0</v>
      </c>
      <c r="F844" s="25">
        <v>580000000</v>
      </c>
      <c r="G844" s="25">
        <v>0</v>
      </c>
      <c r="H844" s="25">
        <v>580000000</v>
      </c>
      <c r="I844" s="25">
        <v>580000000</v>
      </c>
      <c r="J844" s="25">
        <v>580000000</v>
      </c>
      <c r="K844" s="25">
        <v>20317000</v>
      </c>
      <c r="L844" s="25">
        <v>20317000</v>
      </c>
      <c r="M844" s="25">
        <v>20317000</v>
      </c>
      <c r="N844" s="25">
        <v>20317000</v>
      </c>
      <c r="O844" s="25">
        <v>20317000</v>
      </c>
      <c r="P844" s="25">
        <v>20317000</v>
      </c>
      <c r="Q844" s="25">
        <v>20317000</v>
      </c>
      <c r="R844" s="25">
        <v>20317000</v>
      </c>
      <c r="S844" s="25">
        <v>0</v>
      </c>
      <c r="T844" s="25">
        <v>0</v>
      </c>
      <c r="U844" s="25">
        <v>0</v>
      </c>
      <c r="V844" s="25">
        <v>0</v>
      </c>
      <c r="W844" s="25">
        <v>559683000</v>
      </c>
      <c r="X844" s="25">
        <v>96.497068965517201</v>
      </c>
      <c r="Y844" s="25">
        <v>559683000</v>
      </c>
      <c r="Z844" s="25">
        <v>96.497068965517201</v>
      </c>
      <c r="AA844" s="25">
        <v>559683000</v>
      </c>
      <c r="AB844" s="25">
        <v>96.497068965517201</v>
      </c>
      <c r="AC844" s="25">
        <v>0</v>
      </c>
      <c r="AD844" s="25">
        <v>0</v>
      </c>
      <c r="AE844" s="25">
        <v>0</v>
      </c>
    </row>
    <row r="845" spans="1:31" ht="25.5" x14ac:dyDescent="0.2">
      <c r="A845" s="38" t="s">
        <v>1245</v>
      </c>
      <c r="B845" s="104" t="s">
        <v>1229</v>
      </c>
      <c r="C845" s="25">
        <v>0</v>
      </c>
      <c r="D845" s="25">
        <v>535330527</v>
      </c>
      <c r="E845" s="25">
        <v>0</v>
      </c>
      <c r="F845" s="25">
        <v>0</v>
      </c>
      <c r="G845" s="25">
        <v>0</v>
      </c>
      <c r="H845" s="25">
        <v>535330527</v>
      </c>
      <c r="I845" s="25">
        <v>535330527</v>
      </c>
      <c r="J845" s="25">
        <v>535330527</v>
      </c>
      <c r="K845" s="25">
        <v>180403130</v>
      </c>
      <c r="L845" s="25">
        <v>180403130</v>
      </c>
      <c r="M845" s="25">
        <v>180403130</v>
      </c>
      <c r="N845" s="25">
        <v>180403130</v>
      </c>
      <c r="O845" s="25">
        <v>148676083</v>
      </c>
      <c r="P845" s="25">
        <v>148676083</v>
      </c>
      <c r="Q845" s="25">
        <v>135296883</v>
      </c>
      <c r="R845" s="25">
        <v>135296883</v>
      </c>
      <c r="S845" s="25">
        <v>0</v>
      </c>
      <c r="T845" s="25">
        <v>0</v>
      </c>
      <c r="U845" s="25">
        <v>0</v>
      </c>
      <c r="V845" s="25">
        <v>0</v>
      </c>
      <c r="W845" s="25">
        <v>354927397</v>
      </c>
      <c r="X845" s="25">
        <v>66.300608521060497</v>
      </c>
      <c r="Y845" s="25">
        <v>354927397</v>
      </c>
      <c r="Z845" s="25">
        <v>66.300608521060497</v>
      </c>
      <c r="AA845" s="25">
        <v>386654444</v>
      </c>
      <c r="AB845" s="25">
        <v>72.227236165069286</v>
      </c>
      <c r="AC845" s="25">
        <v>0</v>
      </c>
      <c r="AD845" s="25">
        <v>31727047</v>
      </c>
      <c r="AE845" s="25">
        <v>13379200</v>
      </c>
    </row>
    <row r="846" spans="1:31" ht="25.5" x14ac:dyDescent="0.2">
      <c r="A846" s="38" t="s">
        <v>1246</v>
      </c>
      <c r="B846" s="104" t="s">
        <v>1242</v>
      </c>
      <c r="C846" s="25">
        <v>0</v>
      </c>
      <c r="D846" s="25">
        <v>535330527</v>
      </c>
      <c r="E846" s="25">
        <v>0</v>
      </c>
      <c r="F846" s="25">
        <v>0</v>
      </c>
      <c r="G846" s="25">
        <v>0</v>
      </c>
      <c r="H846" s="25">
        <v>535330527</v>
      </c>
      <c r="I846" s="25">
        <v>535330527</v>
      </c>
      <c r="J846" s="25">
        <v>535330527</v>
      </c>
      <c r="K846" s="25">
        <v>180403130</v>
      </c>
      <c r="L846" s="25">
        <v>180403130</v>
      </c>
      <c r="M846" s="25">
        <v>180403130</v>
      </c>
      <c r="N846" s="25">
        <v>180403130</v>
      </c>
      <c r="O846" s="25">
        <v>148676083</v>
      </c>
      <c r="P846" s="25">
        <v>148676083</v>
      </c>
      <c r="Q846" s="25">
        <v>135296883</v>
      </c>
      <c r="R846" s="25">
        <v>135296883</v>
      </c>
      <c r="S846" s="25">
        <v>0</v>
      </c>
      <c r="T846" s="25">
        <v>0</v>
      </c>
      <c r="U846" s="25">
        <v>0</v>
      </c>
      <c r="V846" s="25">
        <v>0</v>
      </c>
      <c r="W846" s="25">
        <v>354927397</v>
      </c>
      <c r="X846" s="25">
        <v>66.300608521060497</v>
      </c>
      <c r="Y846" s="25">
        <v>354927397</v>
      </c>
      <c r="Z846" s="25">
        <v>66.300608521060497</v>
      </c>
      <c r="AA846" s="25">
        <v>386654444</v>
      </c>
      <c r="AB846" s="25">
        <v>72.227236165069286</v>
      </c>
      <c r="AC846" s="25">
        <v>0</v>
      </c>
      <c r="AD846" s="25">
        <v>31727047</v>
      </c>
      <c r="AE846" s="25">
        <v>13379200</v>
      </c>
    </row>
    <row r="847" spans="1:31" x14ac:dyDescent="0.2">
      <c r="A847" s="38" t="s">
        <v>1247</v>
      </c>
      <c r="B847" s="104" t="s">
        <v>1248</v>
      </c>
      <c r="C847" s="25">
        <v>32127000</v>
      </c>
      <c r="D847" s="25">
        <v>0</v>
      </c>
      <c r="E847" s="25">
        <v>9056395</v>
      </c>
      <c r="F847" s="25">
        <v>32127000</v>
      </c>
      <c r="G847" s="25">
        <v>32127000</v>
      </c>
      <c r="H847" s="25">
        <v>23070605</v>
      </c>
      <c r="I847" s="25">
        <v>23070605</v>
      </c>
      <c r="J847" s="25">
        <v>23070605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23070605</v>
      </c>
      <c r="X847" s="25">
        <v>100</v>
      </c>
      <c r="Y847" s="25">
        <v>23070605</v>
      </c>
      <c r="Z847" s="25">
        <v>100</v>
      </c>
      <c r="AA847" s="25">
        <v>23070605</v>
      </c>
      <c r="AB847" s="25">
        <v>100</v>
      </c>
      <c r="AC847" s="25">
        <v>0</v>
      </c>
      <c r="AD847" s="25">
        <v>0</v>
      </c>
      <c r="AE847" s="25">
        <v>0</v>
      </c>
    </row>
    <row r="848" spans="1:31" x14ac:dyDescent="0.2">
      <c r="A848" s="38" t="s">
        <v>1249</v>
      </c>
      <c r="B848" s="104" t="s">
        <v>488</v>
      </c>
      <c r="C848" s="25">
        <v>32127000</v>
      </c>
      <c r="D848" s="25">
        <v>0</v>
      </c>
      <c r="E848" s="25">
        <v>9056395</v>
      </c>
      <c r="F848" s="25">
        <v>32127000</v>
      </c>
      <c r="G848" s="25">
        <v>32127000</v>
      </c>
      <c r="H848" s="25">
        <v>23070605</v>
      </c>
      <c r="I848" s="25">
        <v>23070605</v>
      </c>
      <c r="J848" s="25">
        <v>23070605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23070605</v>
      </c>
      <c r="X848" s="25">
        <v>100</v>
      </c>
      <c r="Y848" s="25">
        <v>23070605</v>
      </c>
      <c r="Z848" s="25">
        <v>100</v>
      </c>
      <c r="AA848" s="25">
        <v>23070605</v>
      </c>
      <c r="AB848" s="25">
        <v>100</v>
      </c>
      <c r="AC848" s="25">
        <v>0</v>
      </c>
      <c r="AD848" s="25">
        <v>0</v>
      </c>
      <c r="AE848" s="25">
        <v>0</v>
      </c>
    </row>
    <row r="849" spans="1:31" x14ac:dyDescent="0.2">
      <c r="A849" s="38" t="s">
        <v>1250</v>
      </c>
      <c r="B849" s="104" t="s">
        <v>683</v>
      </c>
      <c r="C849" s="25">
        <v>32127000</v>
      </c>
      <c r="D849" s="25">
        <v>0</v>
      </c>
      <c r="E849" s="25">
        <v>0</v>
      </c>
      <c r="F849" s="25">
        <v>0</v>
      </c>
      <c r="G849" s="25">
        <v>32127000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25">
        <v>0</v>
      </c>
      <c r="AA849" s="25">
        <v>0</v>
      </c>
      <c r="AB849" s="25">
        <v>0</v>
      </c>
      <c r="AC849" s="25">
        <v>0</v>
      </c>
      <c r="AD849" s="25">
        <v>0</v>
      </c>
      <c r="AE849" s="25">
        <v>0</v>
      </c>
    </row>
    <row r="850" spans="1:31" x14ac:dyDescent="0.2">
      <c r="A850" s="38" t="s">
        <v>1251</v>
      </c>
      <c r="B850" s="104" t="s">
        <v>742</v>
      </c>
      <c r="C850" s="25">
        <v>32127000</v>
      </c>
      <c r="D850" s="25">
        <v>0</v>
      </c>
      <c r="E850" s="25">
        <v>0</v>
      </c>
      <c r="F850" s="25">
        <v>0</v>
      </c>
      <c r="G850" s="25">
        <v>32127000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25">
        <v>0</v>
      </c>
      <c r="AA850" s="25">
        <v>0</v>
      </c>
      <c r="AB850" s="25">
        <v>0</v>
      </c>
      <c r="AC850" s="25">
        <v>0</v>
      </c>
      <c r="AD850" s="25">
        <v>0</v>
      </c>
      <c r="AE850" s="25">
        <v>0</v>
      </c>
    </row>
    <row r="851" spans="1:31" x14ac:dyDescent="0.2">
      <c r="A851" s="38" t="s">
        <v>1252</v>
      </c>
      <c r="B851" s="104" t="s">
        <v>744</v>
      </c>
      <c r="C851" s="25">
        <v>32127000</v>
      </c>
      <c r="D851" s="25">
        <v>0</v>
      </c>
      <c r="E851" s="25">
        <v>0</v>
      </c>
      <c r="F851" s="25">
        <v>0</v>
      </c>
      <c r="G851" s="25">
        <v>32127000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25">
        <v>0</v>
      </c>
      <c r="AA851" s="25">
        <v>0</v>
      </c>
      <c r="AB851" s="25">
        <v>0</v>
      </c>
      <c r="AC851" s="25">
        <v>0</v>
      </c>
      <c r="AD851" s="25">
        <v>0</v>
      </c>
      <c r="AE851" s="25">
        <v>0</v>
      </c>
    </row>
    <row r="852" spans="1:31" x14ac:dyDescent="0.2">
      <c r="A852" s="38" t="s">
        <v>1253</v>
      </c>
      <c r="B852" s="104" t="s">
        <v>746</v>
      </c>
      <c r="C852" s="25">
        <v>32127000</v>
      </c>
      <c r="D852" s="25">
        <v>0</v>
      </c>
      <c r="E852" s="25">
        <v>0</v>
      </c>
      <c r="F852" s="25">
        <v>0</v>
      </c>
      <c r="G852" s="25">
        <v>32127000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0</v>
      </c>
      <c r="R852" s="25">
        <v>0</v>
      </c>
      <c r="S852" s="25">
        <v>0</v>
      </c>
      <c r="T852" s="25">
        <v>0</v>
      </c>
      <c r="U852" s="25">
        <v>0</v>
      </c>
      <c r="V852" s="25">
        <v>0</v>
      </c>
      <c r="W852" s="25">
        <v>0</v>
      </c>
      <c r="X852" s="25">
        <v>0</v>
      </c>
      <c r="Y852" s="25">
        <v>0</v>
      </c>
      <c r="Z852" s="25">
        <v>0</v>
      </c>
      <c r="AA852" s="25">
        <v>0</v>
      </c>
      <c r="AB852" s="25">
        <v>0</v>
      </c>
      <c r="AC852" s="25">
        <v>0</v>
      </c>
      <c r="AD852" s="25">
        <v>0</v>
      </c>
      <c r="AE852" s="25">
        <v>0</v>
      </c>
    </row>
    <row r="853" spans="1:31" x14ac:dyDescent="0.2">
      <c r="A853" s="38" t="s">
        <v>1254</v>
      </c>
      <c r="B853" s="104" t="s">
        <v>997</v>
      </c>
      <c r="C853" s="25">
        <v>32127000</v>
      </c>
      <c r="D853" s="25">
        <v>0</v>
      </c>
      <c r="E853" s="25">
        <v>0</v>
      </c>
      <c r="F853" s="25">
        <v>0</v>
      </c>
      <c r="G853" s="25">
        <v>32127000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25">
        <v>0</v>
      </c>
      <c r="AA853" s="25">
        <v>0</v>
      </c>
      <c r="AB853" s="25">
        <v>0</v>
      </c>
      <c r="AC853" s="25">
        <v>0</v>
      </c>
      <c r="AD853" s="25">
        <v>0</v>
      </c>
      <c r="AE853" s="25">
        <v>0</v>
      </c>
    </row>
    <row r="854" spans="1:31" x14ac:dyDescent="0.2">
      <c r="A854" s="38" t="s">
        <v>1255</v>
      </c>
      <c r="B854" s="104" t="s">
        <v>500</v>
      </c>
      <c r="C854" s="25">
        <v>19356458</v>
      </c>
      <c r="D854" s="25">
        <v>0</v>
      </c>
      <c r="E854" s="25">
        <v>0</v>
      </c>
      <c r="F854" s="25">
        <v>0</v>
      </c>
      <c r="G854" s="25">
        <v>19356458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25">
        <v>0</v>
      </c>
      <c r="AA854" s="25">
        <v>0</v>
      </c>
      <c r="AB854" s="25">
        <v>0</v>
      </c>
      <c r="AC854" s="25">
        <v>0</v>
      </c>
      <c r="AD854" s="25">
        <v>0</v>
      </c>
      <c r="AE854" s="25">
        <v>0</v>
      </c>
    </row>
    <row r="855" spans="1:31" x14ac:dyDescent="0.2">
      <c r="A855" s="38" t="s">
        <v>1256</v>
      </c>
      <c r="B855" s="104" t="s">
        <v>1000</v>
      </c>
      <c r="C855" s="25">
        <v>19356458</v>
      </c>
      <c r="D855" s="25">
        <v>0</v>
      </c>
      <c r="E855" s="25">
        <v>0</v>
      </c>
      <c r="F855" s="25">
        <v>0</v>
      </c>
      <c r="G855" s="25">
        <v>19356458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25">
        <v>0</v>
      </c>
      <c r="AA855" s="25">
        <v>0</v>
      </c>
      <c r="AB855" s="25">
        <v>0</v>
      </c>
      <c r="AC855" s="25">
        <v>0</v>
      </c>
      <c r="AD855" s="25">
        <v>0</v>
      </c>
      <c r="AE855" s="25">
        <v>0</v>
      </c>
    </row>
    <row r="856" spans="1:31" x14ac:dyDescent="0.2">
      <c r="A856" s="38" t="s">
        <v>1257</v>
      </c>
      <c r="B856" s="104" t="s">
        <v>517</v>
      </c>
      <c r="C856" s="25">
        <v>12770542</v>
      </c>
      <c r="D856" s="25">
        <v>0</v>
      </c>
      <c r="E856" s="25">
        <v>0</v>
      </c>
      <c r="F856" s="25">
        <v>0</v>
      </c>
      <c r="G856" s="25">
        <v>12770542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25">
        <v>0</v>
      </c>
      <c r="AA856" s="25">
        <v>0</v>
      </c>
      <c r="AB856" s="25">
        <v>0</v>
      </c>
      <c r="AC856" s="25">
        <v>0</v>
      </c>
      <c r="AD856" s="25">
        <v>0</v>
      </c>
      <c r="AE856" s="25">
        <v>0</v>
      </c>
    </row>
    <row r="857" spans="1:31" x14ac:dyDescent="0.2">
      <c r="A857" s="38" t="s">
        <v>1258</v>
      </c>
      <c r="B857" s="104" t="s">
        <v>1000</v>
      </c>
      <c r="C857" s="25">
        <v>12770542</v>
      </c>
      <c r="D857" s="25">
        <v>0</v>
      </c>
      <c r="E857" s="25">
        <v>0</v>
      </c>
      <c r="F857" s="25">
        <v>0</v>
      </c>
      <c r="G857" s="25">
        <v>12770542</v>
      </c>
      <c r="H857" s="25">
        <v>0</v>
      </c>
      <c r="I857" s="25">
        <v>0</v>
      </c>
      <c r="J857" s="25">
        <v>0</v>
      </c>
      <c r="K857" s="25">
        <v>0</v>
      </c>
      <c r="L857" s="25">
        <v>0</v>
      </c>
      <c r="M857" s="25">
        <v>0</v>
      </c>
      <c r="N857" s="25">
        <v>0</v>
      </c>
      <c r="O857" s="25">
        <v>0</v>
      </c>
      <c r="P857" s="25">
        <v>0</v>
      </c>
      <c r="Q857" s="25">
        <v>0</v>
      </c>
      <c r="R857" s="25">
        <v>0</v>
      </c>
      <c r="S857" s="25">
        <v>0</v>
      </c>
      <c r="T857" s="25">
        <v>0</v>
      </c>
      <c r="U857" s="25">
        <v>0</v>
      </c>
      <c r="V857" s="25">
        <v>0</v>
      </c>
      <c r="W857" s="25">
        <v>0</v>
      </c>
      <c r="X857" s="25">
        <v>0</v>
      </c>
      <c r="Y857" s="25">
        <v>0</v>
      </c>
      <c r="Z857" s="25">
        <v>0</v>
      </c>
      <c r="AA857" s="25">
        <v>0</v>
      </c>
      <c r="AB857" s="25">
        <v>0</v>
      </c>
      <c r="AC857" s="25">
        <v>0</v>
      </c>
      <c r="AD857" s="25">
        <v>0</v>
      </c>
      <c r="AE857" s="25">
        <v>0</v>
      </c>
    </row>
    <row r="858" spans="1:31" x14ac:dyDescent="0.2">
      <c r="A858" s="38" t="s">
        <v>1259</v>
      </c>
      <c r="B858" s="104" t="s">
        <v>546</v>
      </c>
      <c r="C858" s="25">
        <v>0</v>
      </c>
      <c r="D858" s="25">
        <v>0</v>
      </c>
      <c r="E858" s="25">
        <v>9056395</v>
      </c>
      <c r="F858" s="25">
        <v>32127000</v>
      </c>
      <c r="G858" s="25">
        <v>0</v>
      </c>
      <c r="H858" s="25">
        <v>23070605</v>
      </c>
      <c r="I858" s="25">
        <v>23070605</v>
      </c>
      <c r="J858" s="25">
        <v>23070605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23070605</v>
      </c>
      <c r="X858" s="25">
        <v>100</v>
      </c>
      <c r="Y858" s="25">
        <v>23070605</v>
      </c>
      <c r="Z858" s="25">
        <v>100</v>
      </c>
      <c r="AA858" s="25">
        <v>23070605</v>
      </c>
      <c r="AB858" s="25">
        <v>100</v>
      </c>
      <c r="AC858" s="25">
        <v>0</v>
      </c>
      <c r="AD858" s="25">
        <v>0</v>
      </c>
      <c r="AE858" s="25">
        <v>0</v>
      </c>
    </row>
    <row r="859" spans="1:31" x14ac:dyDescent="0.2">
      <c r="A859" s="38" t="s">
        <v>1260</v>
      </c>
      <c r="B859" s="104" t="s">
        <v>1077</v>
      </c>
      <c r="C859" s="25">
        <v>0</v>
      </c>
      <c r="D859" s="25">
        <v>0</v>
      </c>
      <c r="E859" s="25">
        <v>9056395</v>
      </c>
      <c r="F859" s="25">
        <v>32127000</v>
      </c>
      <c r="G859" s="25">
        <v>0</v>
      </c>
      <c r="H859" s="25">
        <v>23070605</v>
      </c>
      <c r="I859" s="25">
        <v>23070605</v>
      </c>
      <c r="J859" s="25">
        <v>23070605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23070605</v>
      </c>
      <c r="X859" s="25">
        <v>100</v>
      </c>
      <c r="Y859" s="25">
        <v>23070605</v>
      </c>
      <c r="Z859" s="25">
        <v>100</v>
      </c>
      <c r="AA859" s="25">
        <v>23070605</v>
      </c>
      <c r="AB859" s="25">
        <v>100</v>
      </c>
      <c r="AC859" s="25">
        <v>0</v>
      </c>
      <c r="AD859" s="25">
        <v>0</v>
      </c>
      <c r="AE859" s="25">
        <v>0</v>
      </c>
    </row>
    <row r="860" spans="1:31" x14ac:dyDescent="0.2">
      <c r="A860" s="38" t="s">
        <v>1261</v>
      </c>
      <c r="B860" s="104" t="s">
        <v>1079</v>
      </c>
      <c r="C860" s="25">
        <v>0</v>
      </c>
      <c r="D860" s="25">
        <v>0</v>
      </c>
      <c r="E860" s="25">
        <v>9056395</v>
      </c>
      <c r="F860" s="25">
        <v>32127000</v>
      </c>
      <c r="G860" s="25">
        <v>0</v>
      </c>
      <c r="H860" s="25">
        <v>23070605</v>
      </c>
      <c r="I860" s="25">
        <v>23070605</v>
      </c>
      <c r="J860" s="25">
        <v>23070605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23070605</v>
      </c>
      <c r="X860" s="25">
        <v>100</v>
      </c>
      <c r="Y860" s="25">
        <v>23070605</v>
      </c>
      <c r="Z860" s="25">
        <v>100</v>
      </c>
      <c r="AA860" s="25">
        <v>23070605</v>
      </c>
      <c r="AB860" s="25">
        <v>100</v>
      </c>
      <c r="AC860" s="25">
        <v>0</v>
      </c>
      <c r="AD860" s="25">
        <v>0</v>
      </c>
      <c r="AE860" s="25">
        <v>0</v>
      </c>
    </row>
    <row r="861" spans="1:31" x14ac:dyDescent="0.2">
      <c r="A861" s="38" t="s">
        <v>1262</v>
      </c>
      <c r="B861" s="104" t="s">
        <v>746</v>
      </c>
      <c r="C861" s="25">
        <v>0</v>
      </c>
      <c r="D861" s="25">
        <v>0</v>
      </c>
      <c r="E861" s="25">
        <v>9056395</v>
      </c>
      <c r="F861" s="25">
        <v>32127000</v>
      </c>
      <c r="G861" s="25">
        <v>0</v>
      </c>
      <c r="H861" s="25">
        <v>23070605</v>
      </c>
      <c r="I861" s="25">
        <v>23070605</v>
      </c>
      <c r="J861" s="25">
        <v>23070605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23070605</v>
      </c>
      <c r="X861" s="25">
        <v>100</v>
      </c>
      <c r="Y861" s="25">
        <v>23070605</v>
      </c>
      <c r="Z861" s="25">
        <v>100</v>
      </c>
      <c r="AA861" s="25">
        <v>23070605</v>
      </c>
      <c r="AB861" s="25">
        <v>100</v>
      </c>
      <c r="AC861" s="25">
        <v>0</v>
      </c>
      <c r="AD861" s="25">
        <v>0</v>
      </c>
      <c r="AE861" s="25">
        <v>0</v>
      </c>
    </row>
    <row r="862" spans="1:31" x14ac:dyDescent="0.2">
      <c r="A862" s="38" t="s">
        <v>1263</v>
      </c>
      <c r="B862" s="104" t="s">
        <v>1082</v>
      </c>
      <c r="C862" s="25">
        <v>0</v>
      </c>
      <c r="D862" s="25">
        <v>0</v>
      </c>
      <c r="E862" s="25">
        <v>9056395</v>
      </c>
      <c r="F862" s="25">
        <v>32127000</v>
      </c>
      <c r="G862" s="25">
        <v>0</v>
      </c>
      <c r="H862" s="25">
        <v>23070605</v>
      </c>
      <c r="I862" s="25">
        <v>23070605</v>
      </c>
      <c r="J862" s="25">
        <v>23070605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23070605</v>
      </c>
      <c r="X862" s="25">
        <v>100</v>
      </c>
      <c r="Y862" s="25">
        <v>23070605</v>
      </c>
      <c r="Z862" s="25">
        <v>100</v>
      </c>
      <c r="AA862" s="25">
        <v>23070605</v>
      </c>
      <c r="AB862" s="25">
        <v>100</v>
      </c>
      <c r="AC862" s="25">
        <v>0</v>
      </c>
      <c r="AD862" s="25">
        <v>0</v>
      </c>
      <c r="AE862" s="25">
        <v>0</v>
      </c>
    </row>
    <row r="863" spans="1:31" x14ac:dyDescent="0.2">
      <c r="A863" s="38" t="s">
        <v>1264</v>
      </c>
      <c r="B863" s="104" t="s">
        <v>500</v>
      </c>
      <c r="C863" s="25">
        <v>0</v>
      </c>
      <c r="D863" s="25">
        <v>0</v>
      </c>
      <c r="E863" s="25">
        <v>9056395</v>
      </c>
      <c r="F863" s="25">
        <v>19356458</v>
      </c>
      <c r="G863" s="25">
        <v>0</v>
      </c>
      <c r="H863" s="25">
        <v>10300063</v>
      </c>
      <c r="I863" s="25">
        <v>10300063</v>
      </c>
      <c r="J863" s="25">
        <v>10300063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10300063</v>
      </c>
      <c r="X863" s="25">
        <v>100</v>
      </c>
      <c r="Y863" s="25">
        <v>10300063</v>
      </c>
      <c r="Z863" s="25">
        <v>100</v>
      </c>
      <c r="AA863" s="25">
        <v>10300063</v>
      </c>
      <c r="AB863" s="25">
        <v>100</v>
      </c>
      <c r="AC863" s="25">
        <v>0</v>
      </c>
      <c r="AD863" s="25">
        <v>0</v>
      </c>
      <c r="AE863" s="25">
        <v>0</v>
      </c>
    </row>
    <row r="864" spans="1:31" ht="25.5" x14ac:dyDescent="0.2">
      <c r="A864" s="38" t="s">
        <v>1265</v>
      </c>
      <c r="B864" s="104" t="s">
        <v>1266</v>
      </c>
      <c r="C864" s="25">
        <v>0</v>
      </c>
      <c r="D864" s="25">
        <v>0</v>
      </c>
      <c r="E864" s="25">
        <v>9056395</v>
      </c>
      <c r="F864" s="25">
        <v>19356458</v>
      </c>
      <c r="G864" s="25">
        <v>0</v>
      </c>
      <c r="H864" s="25">
        <v>10300063</v>
      </c>
      <c r="I864" s="25">
        <v>10300063</v>
      </c>
      <c r="J864" s="25">
        <v>10300063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>
        <v>0</v>
      </c>
      <c r="R864" s="25">
        <v>0</v>
      </c>
      <c r="S864" s="25">
        <v>0</v>
      </c>
      <c r="T864" s="25">
        <v>0</v>
      </c>
      <c r="U864" s="25">
        <v>0</v>
      </c>
      <c r="V864" s="25">
        <v>0</v>
      </c>
      <c r="W864" s="25">
        <v>10300063</v>
      </c>
      <c r="X864" s="25">
        <v>100</v>
      </c>
      <c r="Y864" s="25">
        <v>10300063</v>
      </c>
      <c r="Z864" s="25">
        <v>100</v>
      </c>
      <c r="AA864" s="25">
        <v>10300063</v>
      </c>
      <c r="AB864" s="25">
        <v>100</v>
      </c>
      <c r="AC864" s="25">
        <v>0</v>
      </c>
      <c r="AD864" s="25">
        <v>0</v>
      </c>
      <c r="AE864" s="25">
        <v>0</v>
      </c>
    </row>
    <row r="865" spans="1:31" x14ac:dyDescent="0.2">
      <c r="A865" s="38" t="s">
        <v>1267</v>
      </c>
      <c r="B865" s="104" t="s">
        <v>517</v>
      </c>
      <c r="C865" s="25">
        <v>0</v>
      </c>
      <c r="D865" s="25">
        <v>0</v>
      </c>
      <c r="E865" s="25">
        <v>0</v>
      </c>
      <c r="F865" s="25">
        <v>12770542</v>
      </c>
      <c r="G865" s="25">
        <v>0</v>
      </c>
      <c r="H865" s="25">
        <v>12770542</v>
      </c>
      <c r="I865" s="25">
        <v>12770542</v>
      </c>
      <c r="J865" s="25">
        <v>12770542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12770542</v>
      </c>
      <c r="X865" s="25">
        <v>100</v>
      </c>
      <c r="Y865" s="25">
        <v>12770542</v>
      </c>
      <c r="Z865" s="25">
        <v>100</v>
      </c>
      <c r="AA865" s="25">
        <v>12770542</v>
      </c>
      <c r="AB865" s="25">
        <v>100</v>
      </c>
      <c r="AC865" s="25">
        <v>0</v>
      </c>
      <c r="AD865" s="25">
        <v>0</v>
      </c>
      <c r="AE865" s="25">
        <v>0</v>
      </c>
    </row>
    <row r="866" spans="1:31" ht="25.5" x14ac:dyDescent="0.2">
      <c r="A866" s="38" t="s">
        <v>1268</v>
      </c>
      <c r="B866" s="104" t="s">
        <v>1266</v>
      </c>
      <c r="C866" s="25">
        <v>0</v>
      </c>
      <c r="D866" s="25">
        <v>0</v>
      </c>
      <c r="E866" s="25">
        <v>0</v>
      </c>
      <c r="F866" s="25">
        <v>12770542</v>
      </c>
      <c r="G866" s="25">
        <v>0</v>
      </c>
      <c r="H866" s="25">
        <v>12770542</v>
      </c>
      <c r="I866" s="25">
        <v>12770542</v>
      </c>
      <c r="J866" s="25">
        <v>12770542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12770542</v>
      </c>
      <c r="X866" s="25">
        <v>100</v>
      </c>
      <c r="Y866" s="25">
        <v>12770542</v>
      </c>
      <c r="Z866" s="25">
        <v>100</v>
      </c>
      <c r="AA866" s="25">
        <v>12770542</v>
      </c>
      <c r="AB866" s="25">
        <v>100</v>
      </c>
      <c r="AC866" s="25">
        <v>0</v>
      </c>
      <c r="AD866" s="25">
        <v>0</v>
      </c>
      <c r="AE866" s="25">
        <v>0</v>
      </c>
    </row>
    <row r="867" spans="1:31" x14ac:dyDescent="0.2">
      <c r="A867" s="38" t="s">
        <v>119</v>
      </c>
      <c r="B867" s="104" t="s">
        <v>1269</v>
      </c>
      <c r="C867" s="25">
        <v>450000000</v>
      </c>
      <c r="D867" s="25">
        <v>0</v>
      </c>
      <c r="E867" s="25">
        <v>168855600</v>
      </c>
      <c r="F867" s="25">
        <v>392065600</v>
      </c>
      <c r="G867" s="25">
        <v>273965600</v>
      </c>
      <c r="H867" s="25">
        <v>399244400</v>
      </c>
      <c r="I867" s="25">
        <v>399244400</v>
      </c>
      <c r="J867" s="25">
        <v>399244400</v>
      </c>
      <c r="K867" s="25">
        <v>363980070</v>
      </c>
      <c r="L867" s="25">
        <v>363980070</v>
      </c>
      <c r="M867" s="25">
        <v>363980070</v>
      </c>
      <c r="N867" s="25">
        <v>363980070</v>
      </c>
      <c r="O867" s="25">
        <v>363980070</v>
      </c>
      <c r="P867" s="25">
        <v>363980070</v>
      </c>
      <c r="Q867" s="25">
        <v>352416447</v>
      </c>
      <c r="R867" s="25">
        <v>352416447</v>
      </c>
      <c r="S867" s="25">
        <v>0</v>
      </c>
      <c r="T867" s="25">
        <v>0</v>
      </c>
      <c r="U867" s="25">
        <v>0</v>
      </c>
      <c r="V867" s="25">
        <v>0</v>
      </c>
      <c r="W867" s="25">
        <v>35264330</v>
      </c>
      <c r="X867" s="25">
        <v>8.8327675979926106</v>
      </c>
      <c r="Y867" s="25">
        <v>35264330</v>
      </c>
      <c r="Z867" s="25">
        <v>8.8327675979926106</v>
      </c>
      <c r="AA867" s="25">
        <v>35264330</v>
      </c>
      <c r="AB867" s="25">
        <v>8.8327675979926106</v>
      </c>
      <c r="AC867" s="25">
        <v>0</v>
      </c>
      <c r="AD867" s="25">
        <v>0</v>
      </c>
      <c r="AE867" s="25">
        <v>11563623</v>
      </c>
    </row>
    <row r="868" spans="1:31" x14ac:dyDescent="0.2">
      <c r="A868" s="38" t="s">
        <v>1270</v>
      </c>
      <c r="B868" s="104" t="s">
        <v>1271</v>
      </c>
      <c r="C868" s="25">
        <v>450000000</v>
      </c>
      <c r="D868" s="25">
        <v>0</v>
      </c>
      <c r="E868" s="25">
        <v>168855600</v>
      </c>
      <c r="F868" s="25">
        <v>392065600</v>
      </c>
      <c r="G868" s="25">
        <v>273965600</v>
      </c>
      <c r="H868" s="25">
        <v>399244400</v>
      </c>
      <c r="I868" s="25">
        <v>399244400</v>
      </c>
      <c r="J868" s="25">
        <v>399244400</v>
      </c>
      <c r="K868" s="25">
        <v>363980070</v>
      </c>
      <c r="L868" s="25">
        <v>363980070</v>
      </c>
      <c r="M868" s="25">
        <v>363980070</v>
      </c>
      <c r="N868" s="25">
        <v>363980070</v>
      </c>
      <c r="O868" s="25">
        <v>363980070</v>
      </c>
      <c r="P868" s="25">
        <v>363980070</v>
      </c>
      <c r="Q868" s="25">
        <v>352416447</v>
      </c>
      <c r="R868" s="25">
        <v>352416447</v>
      </c>
      <c r="S868" s="25">
        <v>0</v>
      </c>
      <c r="T868" s="25">
        <v>0</v>
      </c>
      <c r="U868" s="25">
        <v>0</v>
      </c>
      <c r="V868" s="25">
        <v>0</v>
      </c>
      <c r="W868" s="25">
        <v>35264330</v>
      </c>
      <c r="X868" s="25">
        <v>8.8327675979926106</v>
      </c>
      <c r="Y868" s="25">
        <v>35264330</v>
      </c>
      <c r="Z868" s="25">
        <v>8.8327675979926106</v>
      </c>
      <c r="AA868" s="25">
        <v>35264330</v>
      </c>
      <c r="AB868" s="25">
        <v>8.8327675979926106</v>
      </c>
      <c r="AC868" s="25">
        <v>0</v>
      </c>
      <c r="AD868" s="25">
        <v>0</v>
      </c>
      <c r="AE868" s="25">
        <v>11563623</v>
      </c>
    </row>
    <row r="869" spans="1:31" x14ac:dyDescent="0.2">
      <c r="A869" s="38" t="s">
        <v>1272</v>
      </c>
      <c r="B869" s="104" t="s">
        <v>488</v>
      </c>
      <c r="C869" s="25">
        <v>450000000</v>
      </c>
      <c r="D869" s="25">
        <v>0</v>
      </c>
      <c r="E869" s="25">
        <v>168855600</v>
      </c>
      <c r="F869" s="25">
        <v>392065600</v>
      </c>
      <c r="G869" s="25">
        <v>273965600</v>
      </c>
      <c r="H869" s="25">
        <v>399244400</v>
      </c>
      <c r="I869" s="25">
        <v>399244400</v>
      </c>
      <c r="J869" s="25">
        <v>399244400</v>
      </c>
      <c r="K869" s="25">
        <v>363980070</v>
      </c>
      <c r="L869" s="25">
        <v>363980070</v>
      </c>
      <c r="M869" s="25">
        <v>363980070</v>
      </c>
      <c r="N869" s="25">
        <v>363980070</v>
      </c>
      <c r="O869" s="25">
        <v>363980070</v>
      </c>
      <c r="P869" s="25">
        <v>363980070</v>
      </c>
      <c r="Q869" s="25">
        <v>352416447</v>
      </c>
      <c r="R869" s="25">
        <v>352416447</v>
      </c>
      <c r="S869" s="25">
        <v>0</v>
      </c>
      <c r="T869" s="25">
        <v>0</v>
      </c>
      <c r="U869" s="25">
        <v>0</v>
      </c>
      <c r="V869" s="25">
        <v>0</v>
      </c>
      <c r="W869" s="25">
        <v>35264330</v>
      </c>
      <c r="X869" s="25">
        <v>8.8327675979926106</v>
      </c>
      <c r="Y869" s="25">
        <v>35264330</v>
      </c>
      <c r="Z869" s="25">
        <v>8.8327675979926106</v>
      </c>
      <c r="AA869" s="25">
        <v>35264330</v>
      </c>
      <c r="AB869" s="25">
        <v>8.8327675979926106</v>
      </c>
      <c r="AC869" s="25">
        <v>0</v>
      </c>
      <c r="AD869" s="25">
        <v>0</v>
      </c>
      <c r="AE869" s="25">
        <v>11563623</v>
      </c>
    </row>
    <row r="870" spans="1:31" x14ac:dyDescent="0.2">
      <c r="A870" s="38" t="s">
        <v>1273</v>
      </c>
      <c r="B870" s="104" t="s">
        <v>490</v>
      </c>
      <c r="C870" s="25">
        <v>450000000</v>
      </c>
      <c r="D870" s="25">
        <v>0</v>
      </c>
      <c r="E870" s="25">
        <v>0</v>
      </c>
      <c r="F870" s="25">
        <v>41280000</v>
      </c>
      <c r="G870" s="25">
        <v>273965600</v>
      </c>
      <c r="H870" s="25">
        <v>217314400</v>
      </c>
      <c r="I870" s="25">
        <v>217314400</v>
      </c>
      <c r="J870" s="25">
        <v>217314400</v>
      </c>
      <c r="K870" s="25">
        <v>217314400</v>
      </c>
      <c r="L870" s="25">
        <v>217314400</v>
      </c>
      <c r="M870" s="25">
        <v>217314400</v>
      </c>
      <c r="N870" s="25">
        <v>217314400</v>
      </c>
      <c r="O870" s="25">
        <v>217314400</v>
      </c>
      <c r="P870" s="25">
        <v>217314400</v>
      </c>
      <c r="Q870" s="25">
        <v>217314400</v>
      </c>
      <c r="R870" s="25">
        <v>217314400</v>
      </c>
      <c r="S870" s="25">
        <v>0</v>
      </c>
      <c r="T870" s="25">
        <v>0</v>
      </c>
      <c r="U870" s="25">
        <v>0</v>
      </c>
      <c r="V870" s="25">
        <v>0</v>
      </c>
      <c r="W870" s="25">
        <v>0</v>
      </c>
      <c r="X870" s="25">
        <v>0</v>
      </c>
      <c r="Y870" s="25">
        <v>0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</row>
    <row r="871" spans="1:31" x14ac:dyDescent="0.2">
      <c r="A871" s="38" t="s">
        <v>1274</v>
      </c>
      <c r="B871" s="104" t="s">
        <v>492</v>
      </c>
      <c r="C871" s="25">
        <v>450000000</v>
      </c>
      <c r="D871" s="25">
        <v>0</v>
      </c>
      <c r="E871" s="25">
        <v>0</v>
      </c>
      <c r="F871" s="25">
        <v>41280000</v>
      </c>
      <c r="G871" s="25">
        <v>273965600</v>
      </c>
      <c r="H871" s="25">
        <v>217314400</v>
      </c>
      <c r="I871" s="25">
        <v>217314400</v>
      </c>
      <c r="J871" s="25">
        <v>217314400</v>
      </c>
      <c r="K871" s="25">
        <v>217314400</v>
      </c>
      <c r="L871" s="25">
        <v>217314400</v>
      </c>
      <c r="M871" s="25">
        <v>217314400</v>
      </c>
      <c r="N871" s="25">
        <v>217314400</v>
      </c>
      <c r="O871" s="25">
        <v>217314400</v>
      </c>
      <c r="P871" s="25">
        <v>217314400</v>
      </c>
      <c r="Q871" s="25">
        <v>217314400</v>
      </c>
      <c r="R871" s="25">
        <v>217314400</v>
      </c>
      <c r="S871" s="25">
        <v>0</v>
      </c>
      <c r="T871" s="25">
        <v>0</v>
      </c>
      <c r="U871" s="25">
        <v>0</v>
      </c>
      <c r="V871" s="25">
        <v>0</v>
      </c>
      <c r="W871" s="25">
        <v>0</v>
      </c>
      <c r="X871" s="25">
        <v>0</v>
      </c>
      <c r="Y871" s="25">
        <v>0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</row>
    <row r="872" spans="1:31" x14ac:dyDescent="0.2">
      <c r="A872" s="38" t="s">
        <v>1275</v>
      </c>
      <c r="B872" s="104" t="s">
        <v>494</v>
      </c>
      <c r="C872" s="25">
        <v>450000000</v>
      </c>
      <c r="D872" s="25">
        <v>0</v>
      </c>
      <c r="E872" s="25">
        <v>0</v>
      </c>
      <c r="F872" s="25">
        <v>41280000</v>
      </c>
      <c r="G872" s="25">
        <v>273965600</v>
      </c>
      <c r="H872" s="25">
        <v>217314400</v>
      </c>
      <c r="I872" s="25">
        <v>217314400</v>
      </c>
      <c r="J872" s="25">
        <v>217314400</v>
      </c>
      <c r="K872" s="25">
        <v>217314400</v>
      </c>
      <c r="L872" s="25">
        <v>217314400</v>
      </c>
      <c r="M872" s="25">
        <v>217314400</v>
      </c>
      <c r="N872" s="25">
        <v>217314400</v>
      </c>
      <c r="O872" s="25">
        <v>217314400</v>
      </c>
      <c r="P872" s="25">
        <v>217314400</v>
      </c>
      <c r="Q872" s="25">
        <v>217314400</v>
      </c>
      <c r="R872" s="25">
        <v>217314400</v>
      </c>
      <c r="S872" s="25">
        <v>0</v>
      </c>
      <c r="T872" s="25">
        <v>0</v>
      </c>
      <c r="U872" s="25">
        <v>0</v>
      </c>
      <c r="V872" s="25">
        <v>0</v>
      </c>
      <c r="W872" s="25">
        <v>0</v>
      </c>
      <c r="X872" s="25">
        <v>0</v>
      </c>
      <c r="Y872" s="25">
        <v>0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</row>
    <row r="873" spans="1:31" x14ac:dyDescent="0.2">
      <c r="A873" s="38" t="s">
        <v>1276</v>
      </c>
      <c r="B873" s="104" t="s">
        <v>1277</v>
      </c>
      <c r="C873" s="25">
        <v>372100000</v>
      </c>
      <c r="D873" s="25">
        <v>0</v>
      </c>
      <c r="E873" s="25">
        <v>0</v>
      </c>
      <c r="F873" s="25">
        <v>0</v>
      </c>
      <c r="G873" s="25">
        <v>260709600</v>
      </c>
      <c r="H873" s="25">
        <v>111390400</v>
      </c>
      <c r="I873" s="25">
        <v>111390400</v>
      </c>
      <c r="J873" s="25">
        <v>111390400</v>
      </c>
      <c r="K873" s="25">
        <v>111390400</v>
      </c>
      <c r="L873" s="25">
        <v>111390400</v>
      </c>
      <c r="M873" s="25">
        <v>111390400</v>
      </c>
      <c r="N873" s="25">
        <v>111390400</v>
      </c>
      <c r="O873" s="25">
        <v>111390400</v>
      </c>
      <c r="P873" s="25">
        <v>111390400</v>
      </c>
      <c r="Q873" s="25">
        <v>111390400</v>
      </c>
      <c r="R873" s="25">
        <v>111390400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</row>
    <row r="874" spans="1:31" x14ac:dyDescent="0.2">
      <c r="A874" s="38" t="s">
        <v>1278</v>
      </c>
      <c r="B874" s="104" t="s">
        <v>1279</v>
      </c>
      <c r="C874" s="25">
        <v>372100000</v>
      </c>
      <c r="D874" s="25">
        <v>0</v>
      </c>
      <c r="E874" s="25">
        <v>0</v>
      </c>
      <c r="F874" s="25">
        <v>0</v>
      </c>
      <c r="G874" s="25">
        <v>260709600</v>
      </c>
      <c r="H874" s="25">
        <v>111390400</v>
      </c>
      <c r="I874" s="25">
        <v>111390400</v>
      </c>
      <c r="J874" s="25">
        <v>111390400</v>
      </c>
      <c r="K874" s="25">
        <v>111390400</v>
      </c>
      <c r="L874" s="25">
        <v>111390400</v>
      </c>
      <c r="M874" s="25">
        <v>111390400</v>
      </c>
      <c r="N874" s="25">
        <v>111390400</v>
      </c>
      <c r="O874" s="25">
        <v>111390400</v>
      </c>
      <c r="P874" s="25">
        <v>111390400</v>
      </c>
      <c r="Q874" s="25">
        <v>111390400</v>
      </c>
      <c r="R874" s="25">
        <v>111390400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25">
        <v>0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</row>
    <row r="875" spans="1:31" x14ac:dyDescent="0.2">
      <c r="A875" s="38" t="s">
        <v>1280</v>
      </c>
      <c r="B875" s="104" t="s">
        <v>1281</v>
      </c>
      <c r="C875" s="25">
        <v>372100000</v>
      </c>
      <c r="D875" s="25">
        <v>0</v>
      </c>
      <c r="E875" s="25">
        <v>0</v>
      </c>
      <c r="F875" s="25">
        <v>0</v>
      </c>
      <c r="G875" s="25">
        <v>260709600</v>
      </c>
      <c r="H875" s="25">
        <v>111390400</v>
      </c>
      <c r="I875" s="25">
        <v>111390400</v>
      </c>
      <c r="J875" s="25">
        <v>111390400</v>
      </c>
      <c r="K875" s="25">
        <v>111390400</v>
      </c>
      <c r="L875" s="25">
        <v>111390400</v>
      </c>
      <c r="M875" s="25">
        <v>111390400</v>
      </c>
      <c r="N875" s="25">
        <v>111390400</v>
      </c>
      <c r="O875" s="25">
        <v>111390400</v>
      </c>
      <c r="P875" s="25">
        <v>111390400</v>
      </c>
      <c r="Q875" s="25">
        <v>111390400</v>
      </c>
      <c r="R875" s="25">
        <v>111390400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25">
        <v>0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</row>
    <row r="876" spans="1:31" ht="25.5" x14ac:dyDescent="0.2">
      <c r="A876" s="38" t="s">
        <v>1282</v>
      </c>
      <c r="B876" s="104" t="s">
        <v>1283</v>
      </c>
      <c r="C876" s="25">
        <v>372100000</v>
      </c>
      <c r="D876" s="25">
        <v>0</v>
      </c>
      <c r="E876" s="25">
        <v>0</v>
      </c>
      <c r="F876" s="25">
        <v>0</v>
      </c>
      <c r="G876" s="25">
        <v>260709600</v>
      </c>
      <c r="H876" s="25">
        <v>111390400</v>
      </c>
      <c r="I876" s="25">
        <v>111390400</v>
      </c>
      <c r="J876" s="25">
        <v>111390400</v>
      </c>
      <c r="K876" s="25">
        <v>111390400</v>
      </c>
      <c r="L876" s="25">
        <v>111390400</v>
      </c>
      <c r="M876" s="25">
        <v>111390400</v>
      </c>
      <c r="N876" s="25">
        <v>111390400</v>
      </c>
      <c r="O876" s="25">
        <v>111390400</v>
      </c>
      <c r="P876" s="25">
        <v>111390400</v>
      </c>
      <c r="Q876" s="25">
        <v>111390400</v>
      </c>
      <c r="R876" s="25">
        <v>111390400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25">
        <v>0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</row>
    <row r="877" spans="1:31" ht="25.5" x14ac:dyDescent="0.2">
      <c r="A877" s="38" t="s">
        <v>1284</v>
      </c>
      <c r="B877" s="104" t="s">
        <v>1285</v>
      </c>
      <c r="C877" s="25">
        <v>77900000</v>
      </c>
      <c r="D877" s="25">
        <v>0</v>
      </c>
      <c r="E877" s="25">
        <v>0</v>
      </c>
      <c r="F877" s="25">
        <v>41280000</v>
      </c>
      <c r="G877" s="25">
        <v>13256000</v>
      </c>
      <c r="H877" s="25">
        <v>105924000</v>
      </c>
      <c r="I877" s="25">
        <v>105924000</v>
      </c>
      <c r="J877" s="25">
        <v>105924000</v>
      </c>
      <c r="K877" s="25">
        <v>105924000</v>
      </c>
      <c r="L877" s="25">
        <v>105924000</v>
      </c>
      <c r="M877" s="25">
        <v>105924000</v>
      </c>
      <c r="N877" s="25">
        <v>105924000</v>
      </c>
      <c r="O877" s="25">
        <v>105924000</v>
      </c>
      <c r="P877" s="25">
        <v>105924000</v>
      </c>
      <c r="Q877" s="25">
        <v>105924000</v>
      </c>
      <c r="R877" s="25">
        <v>105924000</v>
      </c>
      <c r="S877" s="25">
        <v>0</v>
      </c>
      <c r="T877" s="25">
        <v>0</v>
      </c>
      <c r="U877" s="25">
        <v>0</v>
      </c>
      <c r="V877" s="25">
        <v>0</v>
      </c>
      <c r="W877" s="25">
        <v>0</v>
      </c>
      <c r="X877" s="25">
        <v>0</v>
      </c>
      <c r="Y877" s="25">
        <v>0</v>
      </c>
      <c r="Z877" s="25">
        <v>0</v>
      </c>
      <c r="AA877" s="25">
        <v>0</v>
      </c>
      <c r="AB877" s="25">
        <v>0</v>
      </c>
      <c r="AC877" s="25">
        <v>0</v>
      </c>
      <c r="AD877" s="25">
        <v>0</v>
      </c>
      <c r="AE877" s="25">
        <v>0</v>
      </c>
    </row>
    <row r="878" spans="1:31" x14ac:dyDescent="0.2">
      <c r="A878" s="38" t="s">
        <v>1286</v>
      </c>
      <c r="B878" s="104" t="s">
        <v>1287</v>
      </c>
      <c r="C878" s="25">
        <v>52900000</v>
      </c>
      <c r="D878" s="25">
        <v>0</v>
      </c>
      <c r="E878" s="25">
        <v>0</v>
      </c>
      <c r="F878" s="25">
        <v>14280000</v>
      </c>
      <c r="G878" s="25">
        <v>12808000</v>
      </c>
      <c r="H878" s="25">
        <v>54372000</v>
      </c>
      <c r="I878" s="25">
        <v>54372000</v>
      </c>
      <c r="J878" s="25">
        <v>54372000</v>
      </c>
      <c r="K878" s="25">
        <v>54372000</v>
      </c>
      <c r="L878" s="25">
        <v>54372000</v>
      </c>
      <c r="M878" s="25">
        <v>54372000</v>
      </c>
      <c r="N878" s="25">
        <v>54372000</v>
      </c>
      <c r="O878" s="25">
        <v>54372000</v>
      </c>
      <c r="P878" s="25">
        <v>54372000</v>
      </c>
      <c r="Q878" s="25">
        <v>54372000</v>
      </c>
      <c r="R878" s="25">
        <v>54372000</v>
      </c>
      <c r="S878" s="25">
        <v>0</v>
      </c>
      <c r="T878" s="25">
        <v>0</v>
      </c>
      <c r="U878" s="25">
        <v>0</v>
      </c>
      <c r="V878" s="25">
        <v>0</v>
      </c>
      <c r="W878" s="25">
        <v>0</v>
      </c>
      <c r="X878" s="25">
        <v>0</v>
      </c>
      <c r="Y878" s="25">
        <v>0</v>
      </c>
      <c r="Z878" s="25">
        <v>0</v>
      </c>
      <c r="AA878" s="25">
        <v>0</v>
      </c>
      <c r="AB878" s="25">
        <v>0</v>
      </c>
      <c r="AC878" s="25">
        <v>0</v>
      </c>
      <c r="AD878" s="25">
        <v>0</v>
      </c>
      <c r="AE878" s="25">
        <v>0</v>
      </c>
    </row>
    <row r="879" spans="1:31" x14ac:dyDescent="0.2">
      <c r="A879" s="38" t="s">
        <v>1288</v>
      </c>
      <c r="B879" s="104" t="s">
        <v>500</v>
      </c>
      <c r="C879" s="25">
        <v>25000000</v>
      </c>
      <c r="D879" s="25">
        <v>0</v>
      </c>
      <c r="E879" s="25">
        <v>0</v>
      </c>
      <c r="F879" s="25">
        <v>0</v>
      </c>
      <c r="G879" s="25">
        <v>424000</v>
      </c>
      <c r="H879" s="25">
        <v>24576000</v>
      </c>
      <c r="I879" s="25">
        <v>24576000</v>
      </c>
      <c r="J879" s="25">
        <v>24576000</v>
      </c>
      <c r="K879" s="25">
        <v>24576000</v>
      </c>
      <c r="L879" s="25">
        <v>24576000</v>
      </c>
      <c r="M879" s="25">
        <v>24576000</v>
      </c>
      <c r="N879" s="25">
        <v>24576000</v>
      </c>
      <c r="O879" s="25">
        <v>24576000</v>
      </c>
      <c r="P879" s="25">
        <v>24576000</v>
      </c>
      <c r="Q879" s="25">
        <v>24576000</v>
      </c>
      <c r="R879" s="25">
        <v>24576000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</row>
    <row r="880" spans="1:31" ht="38.25" x14ac:dyDescent="0.2">
      <c r="A880" s="38" t="s">
        <v>1289</v>
      </c>
      <c r="B880" s="104" t="s">
        <v>1290</v>
      </c>
      <c r="C880" s="25">
        <v>25000000</v>
      </c>
      <c r="D880" s="25">
        <v>0</v>
      </c>
      <c r="E880" s="25">
        <v>0</v>
      </c>
      <c r="F880" s="25">
        <v>0</v>
      </c>
      <c r="G880" s="25">
        <v>424000</v>
      </c>
      <c r="H880" s="25">
        <v>24576000</v>
      </c>
      <c r="I880" s="25">
        <v>24576000</v>
      </c>
      <c r="J880" s="25">
        <v>24576000</v>
      </c>
      <c r="K880" s="25">
        <v>24576000</v>
      </c>
      <c r="L880" s="25">
        <v>24576000</v>
      </c>
      <c r="M880" s="25">
        <v>24576000</v>
      </c>
      <c r="N880" s="25">
        <v>24576000</v>
      </c>
      <c r="O880" s="25">
        <v>24576000</v>
      </c>
      <c r="P880" s="25">
        <v>24576000</v>
      </c>
      <c r="Q880" s="25">
        <v>24576000</v>
      </c>
      <c r="R880" s="25">
        <v>24576000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  <c r="AE880" s="25">
        <v>0</v>
      </c>
    </row>
    <row r="881" spans="1:31" x14ac:dyDescent="0.2">
      <c r="A881" s="38" t="s">
        <v>1291</v>
      </c>
      <c r="B881" s="104" t="s">
        <v>1281</v>
      </c>
      <c r="C881" s="25">
        <v>27900000</v>
      </c>
      <c r="D881" s="25">
        <v>0</v>
      </c>
      <c r="E881" s="25">
        <v>0</v>
      </c>
      <c r="F881" s="25">
        <v>14280000</v>
      </c>
      <c r="G881" s="25">
        <v>12384000</v>
      </c>
      <c r="H881" s="25">
        <v>29796000</v>
      </c>
      <c r="I881" s="25">
        <v>29796000</v>
      </c>
      <c r="J881" s="25">
        <v>29796000</v>
      </c>
      <c r="K881" s="25">
        <v>29796000</v>
      </c>
      <c r="L881" s="25">
        <v>29796000</v>
      </c>
      <c r="M881" s="25">
        <v>29796000</v>
      </c>
      <c r="N881" s="25">
        <v>29796000</v>
      </c>
      <c r="O881" s="25">
        <v>29796000</v>
      </c>
      <c r="P881" s="25">
        <v>29796000</v>
      </c>
      <c r="Q881" s="25">
        <v>29796000</v>
      </c>
      <c r="R881" s="25">
        <v>29796000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25">
        <v>0</v>
      </c>
      <c r="AA881" s="25">
        <v>0</v>
      </c>
      <c r="AB881" s="25">
        <v>0</v>
      </c>
      <c r="AC881" s="25">
        <v>0</v>
      </c>
      <c r="AD881" s="25">
        <v>0</v>
      </c>
      <c r="AE881" s="25">
        <v>0</v>
      </c>
    </row>
    <row r="882" spans="1:31" ht="38.25" x14ac:dyDescent="0.2">
      <c r="A882" s="38" t="s">
        <v>1292</v>
      </c>
      <c r="B882" s="104" t="s">
        <v>1290</v>
      </c>
      <c r="C882" s="25">
        <v>27900000</v>
      </c>
      <c r="D882" s="25">
        <v>0</v>
      </c>
      <c r="E882" s="25">
        <v>0</v>
      </c>
      <c r="F882" s="25">
        <v>14280000</v>
      </c>
      <c r="G882" s="25">
        <v>12384000</v>
      </c>
      <c r="H882" s="25">
        <v>29796000</v>
      </c>
      <c r="I882" s="25">
        <v>29796000</v>
      </c>
      <c r="J882" s="25">
        <v>29796000</v>
      </c>
      <c r="K882" s="25">
        <v>29796000</v>
      </c>
      <c r="L882" s="25">
        <v>29796000</v>
      </c>
      <c r="M882" s="25">
        <v>29796000</v>
      </c>
      <c r="N882" s="25">
        <v>29796000</v>
      </c>
      <c r="O882" s="25">
        <v>29796000</v>
      </c>
      <c r="P882" s="25">
        <v>29796000</v>
      </c>
      <c r="Q882" s="25">
        <v>29796000</v>
      </c>
      <c r="R882" s="25">
        <v>29796000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25">
        <v>0</v>
      </c>
      <c r="AA882" s="25">
        <v>0</v>
      </c>
      <c r="AB882" s="25">
        <v>0</v>
      </c>
      <c r="AC882" s="25">
        <v>0</v>
      </c>
      <c r="AD882" s="25">
        <v>0</v>
      </c>
      <c r="AE882" s="25">
        <v>0</v>
      </c>
    </row>
    <row r="883" spans="1:31" ht="25.5" x14ac:dyDescent="0.2">
      <c r="A883" s="38" t="s">
        <v>1293</v>
      </c>
      <c r="B883" s="104" t="s">
        <v>1294</v>
      </c>
      <c r="C883" s="25">
        <v>25000000</v>
      </c>
      <c r="D883" s="25">
        <v>0</v>
      </c>
      <c r="E883" s="25">
        <v>0</v>
      </c>
      <c r="F883" s="25">
        <v>27000000</v>
      </c>
      <c r="G883" s="25">
        <v>448000</v>
      </c>
      <c r="H883" s="25">
        <v>51552000</v>
      </c>
      <c r="I883" s="25">
        <v>51552000</v>
      </c>
      <c r="J883" s="25">
        <v>51552000</v>
      </c>
      <c r="K883" s="25">
        <v>51552000</v>
      </c>
      <c r="L883" s="25">
        <v>51552000</v>
      </c>
      <c r="M883" s="25">
        <v>51552000</v>
      </c>
      <c r="N883" s="25">
        <v>51552000</v>
      </c>
      <c r="O883" s="25">
        <v>51552000</v>
      </c>
      <c r="P883" s="25">
        <v>51552000</v>
      </c>
      <c r="Q883" s="25">
        <v>51552000</v>
      </c>
      <c r="R883" s="25">
        <v>51552000</v>
      </c>
      <c r="S883" s="25">
        <v>0</v>
      </c>
      <c r="T883" s="25">
        <v>0</v>
      </c>
      <c r="U883" s="25">
        <v>0</v>
      </c>
      <c r="V883" s="25">
        <v>0</v>
      </c>
      <c r="W883" s="25">
        <v>0</v>
      </c>
      <c r="X883" s="25">
        <v>0</v>
      </c>
      <c r="Y883" s="25">
        <v>0</v>
      </c>
      <c r="Z883" s="25">
        <v>0</v>
      </c>
      <c r="AA883" s="25">
        <v>0</v>
      </c>
      <c r="AB883" s="25">
        <v>0</v>
      </c>
      <c r="AC883" s="25">
        <v>0</v>
      </c>
      <c r="AD883" s="25">
        <v>0</v>
      </c>
      <c r="AE883" s="25">
        <v>0</v>
      </c>
    </row>
    <row r="884" spans="1:31" x14ac:dyDescent="0.2">
      <c r="A884" s="38" t="s">
        <v>1295</v>
      </c>
      <c r="B884" s="104" t="s">
        <v>500</v>
      </c>
      <c r="C884" s="25">
        <v>25000000</v>
      </c>
      <c r="D884" s="25">
        <v>0</v>
      </c>
      <c r="E884" s="25">
        <v>0</v>
      </c>
      <c r="F884" s="25">
        <v>0</v>
      </c>
      <c r="G884" s="25">
        <v>424000</v>
      </c>
      <c r="H884" s="25">
        <v>24576000</v>
      </c>
      <c r="I884" s="25">
        <v>24576000</v>
      </c>
      <c r="J884" s="25">
        <v>24576000</v>
      </c>
      <c r="K884" s="25">
        <v>24576000</v>
      </c>
      <c r="L884" s="25">
        <v>24576000</v>
      </c>
      <c r="M884" s="25">
        <v>24576000</v>
      </c>
      <c r="N884" s="25">
        <v>24576000</v>
      </c>
      <c r="O884" s="25">
        <v>24576000</v>
      </c>
      <c r="P884" s="25">
        <v>24576000</v>
      </c>
      <c r="Q884" s="25">
        <v>24576000</v>
      </c>
      <c r="R884" s="25">
        <v>24576000</v>
      </c>
      <c r="S884" s="25">
        <v>0</v>
      </c>
      <c r="T884" s="25">
        <v>0</v>
      </c>
      <c r="U884" s="25">
        <v>0</v>
      </c>
      <c r="V884" s="25">
        <v>0</v>
      </c>
      <c r="W884" s="25">
        <v>0</v>
      </c>
      <c r="X884" s="25">
        <v>0</v>
      </c>
      <c r="Y884" s="25">
        <v>0</v>
      </c>
      <c r="Z884" s="25">
        <v>0</v>
      </c>
      <c r="AA884" s="25">
        <v>0</v>
      </c>
      <c r="AB884" s="25">
        <v>0</v>
      </c>
      <c r="AC884" s="25">
        <v>0</v>
      </c>
      <c r="AD884" s="25">
        <v>0</v>
      </c>
      <c r="AE884" s="25">
        <v>0</v>
      </c>
    </row>
    <row r="885" spans="1:31" x14ac:dyDescent="0.2">
      <c r="A885" s="38" t="s">
        <v>1296</v>
      </c>
      <c r="B885" s="104" t="s">
        <v>1297</v>
      </c>
      <c r="C885" s="25">
        <v>25000000</v>
      </c>
      <c r="D885" s="25">
        <v>0</v>
      </c>
      <c r="E885" s="25">
        <v>0</v>
      </c>
      <c r="F885" s="25">
        <v>0</v>
      </c>
      <c r="G885" s="25">
        <v>424000</v>
      </c>
      <c r="H885" s="25">
        <v>24576000</v>
      </c>
      <c r="I885" s="25">
        <v>24576000</v>
      </c>
      <c r="J885" s="25">
        <v>24576000</v>
      </c>
      <c r="K885" s="25">
        <v>24576000</v>
      </c>
      <c r="L885" s="25">
        <v>24576000</v>
      </c>
      <c r="M885" s="25">
        <v>24576000</v>
      </c>
      <c r="N885" s="25">
        <v>24576000</v>
      </c>
      <c r="O885" s="25">
        <v>24576000</v>
      </c>
      <c r="P885" s="25">
        <v>24576000</v>
      </c>
      <c r="Q885" s="25">
        <v>24576000</v>
      </c>
      <c r="R885" s="25">
        <v>24576000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25">
        <v>0</v>
      </c>
      <c r="AA885" s="25">
        <v>0</v>
      </c>
      <c r="AB885" s="25">
        <v>0</v>
      </c>
      <c r="AC885" s="25">
        <v>0</v>
      </c>
      <c r="AD885" s="25">
        <v>0</v>
      </c>
      <c r="AE885" s="25">
        <v>0</v>
      </c>
    </row>
    <row r="886" spans="1:31" x14ac:dyDescent="0.2">
      <c r="A886" s="38" t="s">
        <v>1298</v>
      </c>
      <c r="B886" s="104" t="s">
        <v>1281</v>
      </c>
      <c r="C886" s="25">
        <v>0</v>
      </c>
      <c r="D886" s="25">
        <v>0</v>
      </c>
      <c r="E886" s="25">
        <v>0</v>
      </c>
      <c r="F886" s="25">
        <v>27000000</v>
      </c>
      <c r="G886" s="25">
        <v>24000</v>
      </c>
      <c r="H886" s="25">
        <v>26976000</v>
      </c>
      <c r="I886" s="25">
        <v>26976000</v>
      </c>
      <c r="J886" s="25">
        <v>26976000</v>
      </c>
      <c r="K886" s="25">
        <v>26976000</v>
      </c>
      <c r="L886" s="25">
        <v>26976000</v>
      </c>
      <c r="M886" s="25">
        <v>26976000</v>
      </c>
      <c r="N886" s="25">
        <v>26976000</v>
      </c>
      <c r="O886" s="25">
        <v>26976000</v>
      </c>
      <c r="P886" s="25">
        <v>26976000</v>
      </c>
      <c r="Q886" s="25">
        <v>26976000</v>
      </c>
      <c r="R886" s="25">
        <v>26976000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25">
        <v>0</v>
      </c>
      <c r="AA886" s="25">
        <v>0</v>
      </c>
      <c r="AB886" s="25">
        <v>0</v>
      </c>
      <c r="AC886" s="25">
        <v>0</v>
      </c>
      <c r="AD886" s="25">
        <v>0</v>
      </c>
      <c r="AE886" s="25">
        <v>0</v>
      </c>
    </row>
    <row r="887" spans="1:31" x14ac:dyDescent="0.2">
      <c r="A887" s="38" t="s">
        <v>1299</v>
      </c>
      <c r="B887" s="104" t="s">
        <v>1297</v>
      </c>
      <c r="C887" s="25">
        <v>0</v>
      </c>
      <c r="D887" s="25">
        <v>0</v>
      </c>
      <c r="E887" s="25">
        <v>0</v>
      </c>
      <c r="F887" s="25">
        <v>27000000</v>
      </c>
      <c r="G887" s="25">
        <v>24000</v>
      </c>
      <c r="H887" s="25">
        <v>26976000</v>
      </c>
      <c r="I887" s="25">
        <v>26976000</v>
      </c>
      <c r="J887" s="25">
        <v>26976000</v>
      </c>
      <c r="K887" s="25">
        <v>26976000</v>
      </c>
      <c r="L887" s="25">
        <v>26976000</v>
      </c>
      <c r="M887" s="25">
        <v>26976000</v>
      </c>
      <c r="N887" s="25">
        <v>26976000</v>
      </c>
      <c r="O887" s="25">
        <v>26976000</v>
      </c>
      <c r="P887" s="25">
        <v>26976000</v>
      </c>
      <c r="Q887" s="25">
        <v>26976000</v>
      </c>
      <c r="R887" s="25">
        <v>26976000</v>
      </c>
      <c r="S887" s="25">
        <v>0</v>
      </c>
      <c r="T887" s="25">
        <v>0</v>
      </c>
      <c r="U887" s="25">
        <v>0</v>
      </c>
      <c r="V887" s="25">
        <v>0</v>
      </c>
      <c r="W887" s="25">
        <v>0</v>
      </c>
      <c r="X887" s="25">
        <v>0</v>
      </c>
      <c r="Y887" s="25">
        <v>0</v>
      </c>
      <c r="Z887" s="25">
        <v>0</v>
      </c>
      <c r="AA887" s="25">
        <v>0</v>
      </c>
      <c r="AB887" s="25">
        <v>0</v>
      </c>
      <c r="AC887" s="25">
        <v>0</v>
      </c>
      <c r="AD887" s="25">
        <v>0</v>
      </c>
      <c r="AE887" s="25">
        <v>0</v>
      </c>
    </row>
    <row r="888" spans="1:31" x14ac:dyDescent="0.2">
      <c r="A888" s="38" t="s">
        <v>1300</v>
      </c>
      <c r="B888" s="104" t="s">
        <v>546</v>
      </c>
      <c r="C888" s="25">
        <v>0</v>
      </c>
      <c r="D888" s="25">
        <v>0</v>
      </c>
      <c r="E888" s="25">
        <v>168855600</v>
      </c>
      <c r="F888" s="25">
        <v>350785600</v>
      </c>
      <c r="G888" s="25">
        <v>0</v>
      </c>
      <c r="H888" s="25">
        <v>181930000</v>
      </c>
      <c r="I888" s="25">
        <v>181930000</v>
      </c>
      <c r="J888" s="25">
        <v>181930000</v>
      </c>
      <c r="K888" s="25">
        <v>146665670</v>
      </c>
      <c r="L888" s="25">
        <v>146665670</v>
      </c>
      <c r="M888" s="25">
        <v>146665670</v>
      </c>
      <c r="N888" s="25">
        <v>146665670</v>
      </c>
      <c r="O888" s="25">
        <v>146665670</v>
      </c>
      <c r="P888" s="25">
        <v>146665670</v>
      </c>
      <c r="Q888" s="25">
        <v>135102047</v>
      </c>
      <c r="R888" s="25">
        <v>135102047</v>
      </c>
      <c r="S888" s="25">
        <v>0</v>
      </c>
      <c r="T888" s="25">
        <v>0</v>
      </c>
      <c r="U888" s="25">
        <v>0</v>
      </c>
      <c r="V888" s="25">
        <v>0</v>
      </c>
      <c r="W888" s="25">
        <v>35264330</v>
      </c>
      <c r="X888" s="25">
        <v>19.383460671686898</v>
      </c>
      <c r="Y888" s="25">
        <v>35264330</v>
      </c>
      <c r="Z888" s="25">
        <v>19.383460671686898</v>
      </c>
      <c r="AA888" s="25">
        <v>35264330</v>
      </c>
      <c r="AB888" s="25">
        <v>19.383460671686898</v>
      </c>
      <c r="AC888" s="25">
        <v>0</v>
      </c>
      <c r="AD888" s="25">
        <v>0</v>
      </c>
      <c r="AE888" s="25">
        <v>11563623</v>
      </c>
    </row>
    <row r="889" spans="1:31" x14ac:dyDescent="0.2">
      <c r="A889" s="38" t="s">
        <v>1301</v>
      </c>
      <c r="B889" s="104" t="s">
        <v>492</v>
      </c>
      <c r="C889" s="25">
        <v>0</v>
      </c>
      <c r="D889" s="25">
        <v>0</v>
      </c>
      <c r="E889" s="25">
        <v>168855600</v>
      </c>
      <c r="F889" s="25">
        <v>350785600</v>
      </c>
      <c r="G889" s="25">
        <v>0</v>
      </c>
      <c r="H889" s="25">
        <v>181930000</v>
      </c>
      <c r="I889" s="25">
        <v>181930000</v>
      </c>
      <c r="J889" s="25">
        <v>181930000</v>
      </c>
      <c r="K889" s="25">
        <v>146665670</v>
      </c>
      <c r="L889" s="25">
        <v>146665670</v>
      </c>
      <c r="M889" s="25">
        <v>146665670</v>
      </c>
      <c r="N889" s="25">
        <v>146665670</v>
      </c>
      <c r="O889" s="25">
        <v>146665670</v>
      </c>
      <c r="P889" s="25">
        <v>146665670</v>
      </c>
      <c r="Q889" s="25">
        <v>135102047</v>
      </c>
      <c r="R889" s="25">
        <v>135102047</v>
      </c>
      <c r="S889" s="25">
        <v>0</v>
      </c>
      <c r="T889" s="25">
        <v>0</v>
      </c>
      <c r="U889" s="25">
        <v>0</v>
      </c>
      <c r="V889" s="25">
        <v>0</v>
      </c>
      <c r="W889" s="25">
        <v>35264330</v>
      </c>
      <c r="X889" s="25">
        <v>19.383460671686898</v>
      </c>
      <c r="Y889" s="25">
        <v>35264330</v>
      </c>
      <c r="Z889" s="25">
        <v>19.383460671686898</v>
      </c>
      <c r="AA889" s="25">
        <v>35264330</v>
      </c>
      <c r="AB889" s="25">
        <v>19.383460671686898</v>
      </c>
      <c r="AC889" s="25">
        <v>0</v>
      </c>
      <c r="AD889" s="25">
        <v>0</v>
      </c>
      <c r="AE889" s="25">
        <v>11563623</v>
      </c>
    </row>
    <row r="890" spans="1:31" x14ac:dyDescent="0.2">
      <c r="A890" s="38" t="s">
        <v>1302</v>
      </c>
      <c r="B890" s="104" t="s">
        <v>568</v>
      </c>
      <c r="C890" s="25">
        <v>0</v>
      </c>
      <c r="D890" s="25">
        <v>0</v>
      </c>
      <c r="E890" s="25">
        <v>168855600</v>
      </c>
      <c r="F890" s="25">
        <v>350785600</v>
      </c>
      <c r="G890" s="25">
        <v>0</v>
      </c>
      <c r="H890" s="25">
        <v>181930000</v>
      </c>
      <c r="I890" s="25">
        <v>181930000</v>
      </c>
      <c r="J890" s="25">
        <v>181930000</v>
      </c>
      <c r="K890" s="25">
        <v>146665670</v>
      </c>
      <c r="L890" s="25">
        <v>146665670</v>
      </c>
      <c r="M890" s="25">
        <v>146665670</v>
      </c>
      <c r="N890" s="25">
        <v>146665670</v>
      </c>
      <c r="O890" s="25">
        <v>146665670</v>
      </c>
      <c r="P890" s="25">
        <v>146665670</v>
      </c>
      <c r="Q890" s="25">
        <v>135102047</v>
      </c>
      <c r="R890" s="25">
        <v>135102047</v>
      </c>
      <c r="S890" s="25">
        <v>0</v>
      </c>
      <c r="T890" s="25">
        <v>0</v>
      </c>
      <c r="U890" s="25">
        <v>0</v>
      </c>
      <c r="V890" s="25">
        <v>0</v>
      </c>
      <c r="W890" s="25">
        <v>35264330</v>
      </c>
      <c r="X890" s="25">
        <v>19.383460671686898</v>
      </c>
      <c r="Y890" s="25">
        <v>35264330</v>
      </c>
      <c r="Z890" s="25">
        <v>19.383460671686898</v>
      </c>
      <c r="AA890" s="25">
        <v>35264330</v>
      </c>
      <c r="AB890" s="25">
        <v>19.383460671686898</v>
      </c>
      <c r="AC890" s="25">
        <v>0</v>
      </c>
      <c r="AD890" s="25">
        <v>0</v>
      </c>
      <c r="AE890" s="25">
        <v>11563623</v>
      </c>
    </row>
    <row r="891" spans="1:31" x14ac:dyDescent="0.2">
      <c r="A891" s="38" t="s">
        <v>1303</v>
      </c>
      <c r="B891" s="104" t="s">
        <v>1304</v>
      </c>
      <c r="C891" s="25">
        <v>0</v>
      </c>
      <c r="D891" s="25">
        <v>0</v>
      </c>
      <c r="E891" s="25">
        <v>43446000</v>
      </c>
      <c r="F891" s="25">
        <v>89256000</v>
      </c>
      <c r="G891" s="25">
        <v>0</v>
      </c>
      <c r="H891" s="25">
        <v>45810000</v>
      </c>
      <c r="I891" s="25">
        <v>45810000</v>
      </c>
      <c r="J891" s="25">
        <v>45810000</v>
      </c>
      <c r="K891" s="25">
        <v>45810000</v>
      </c>
      <c r="L891" s="25">
        <v>45810000</v>
      </c>
      <c r="M891" s="25">
        <v>45810000</v>
      </c>
      <c r="N891" s="25">
        <v>45810000</v>
      </c>
      <c r="O891" s="25">
        <v>45810000</v>
      </c>
      <c r="P891" s="25">
        <v>45810000</v>
      </c>
      <c r="Q891" s="25">
        <v>45810000</v>
      </c>
      <c r="R891" s="25">
        <v>45810000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25">
        <v>0</v>
      </c>
      <c r="AA891" s="25">
        <v>0</v>
      </c>
      <c r="AB891" s="25">
        <v>0</v>
      </c>
      <c r="AC891" s="25">
        <v>0</v>
      </c>
      <c r="AD891" s="25">
        <v>0</v>
      </c>
      <c r="AE891" s="25">
        <v>0</v>
      </c>
    </row>
    <row r="892" spans="1:31" x14ac:dyDescent="0.2">
      <c r="A892" s="38" t="s">
        <v>1305</v>
      </c>
      <c r="B892" s="104" t="s">
        <v>1306</v>
      </c>
      <c r="C892" s="25">
        <v>0</v>
      </c>
      <c r="D892" s="25">
        <v>0</v>
      </c>
      <c r="E892" s="25">
        <v>21990000</v>
      </c>
      <c r="F892" s="25">
        <v>43872000</v>
      </c>
      <c r="G892" s="25">
        <v>0</v>
      </c>
      <c r="H892" s="25">
        <v>21882000</v>
      </c>
      <c r="I892" s="25">
        <v>21882000</v>
      </c>
      <c r="J892" s="25">
        <v>21882000</v>
      </c>
      <c r="K892" s="25">
        <v>21882000</v>
      </c>
      <c r="L892" s="25">
        <v>21882000</v>
      </c>
      <c r="M892" s="25">
        <v>21882000</v>
      </c>
      <c r="N892" s="25">
        <v>21882000</v>
      </c>
      <c r="O892" s="25">
        <v>21882000</v>
      </c>
      <c r="P892" s="25">
        <v>21882000</v>
      </c>
      <c r="Q892" s="25">
        <v>21882000</v>
      </c>
      <c r="R892" s="25">
        <v>21882000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25">
        <v>0</v>
      </c>
      <c r="AA892" s="25">
        <v>0</v>
      </c>
      <c r="AB892" s="25">
        <v>0</v>
      </c>
      <c r="AC892" s="25">
        <v>0</v>
      </c>
      <c r="AD892" s="25">
        <v>0</v>
      </c>
      <c r="AE892" s="25">
        <v>0</v>
      </c>
    </row>
    <row r="893" spans="1:31" x14ac:dyDescent="0.2">
      <c r="A893" s="38" t="s">
        <v>1307</v>
      </c>
      <c r="B893" s="104" t="s">
        <v>500</v>
      </c>
      <c r="C893" s="25">
        <v>0</v>
      </c>
      <c r="D893" s="25">
        <v>0</v>
      </c>
      <c r="E893" s="25">
        <v>848000</v>
      </c>
      <c r="F893" s="25">
        <v>848000</v>
      </c>
      <c r="G893" s="25">
        <v>0</v>
      </c>
      <c r="H893" s="25">
        <v>0</v>
      </c>
      <c r="I893" s="25">
        <v>0</v>
      </c>
      <c r="J893" s="25">
        <v>0</v>
      </c>
      <c r="K893" s="25">
        <v>0</v>
      </c>
      <c r="L893" s="25">
        <v>0</v>
      </c>
      <c r="M893" s="25">
        <v>0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25">
        <v>0</v>
      </c>
      <c r="AA893" s="25">
        <v>0</v>
      </c>
      <c r="AB893" s="25">
        <v>0</v>
      </c>
      <c r="AC893" s="25">
        <v>0</v>
      </c>
      <c r="AD893" s="25">
        <v>0</v>
      </c>
      <c r="AE893" s="25">
        <v>0</v>
      </c>
    </row>
    <row r="894" spans="1:31" ht="25.5" x14ac:dyDescent="0.2">
      <c r="A894" s="38" t="s">
        <v>1308</v>
      </c>
      <c r="B894" s="104" t="s">
        <v>1309</v>
      </c>
      <c r="C894" s="25">
        <v>0</v>
      </c>
      <c r="D894" s="25">
        <v>0</v>
      </c>
      <c r="E894" s="25">
        <v>848000</v>
      </c>
      <c r="F894" s="25">
        <v>848000</v>
      </c>
      <c r="G894" s="25">
        <v>0</v>
      </c>
      <c r="H894" s="25">
        <v>0</v>
      </c>
      <c r="I894" s="25">
        <v>0</v>
      </c>
      <c r="J894" s="25">
        <v>0</v>
      </c>
      <c r="K894" s="25">
        <v>0</v>
      </c>
      <c r="L894" s="25">
        <v>0</v>
      </c>
      <c r="M894" s="25">
        <v>0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25">
        <v>0</v>
      </c>
      <c r="AA894" s="25">
        <v>0</v>
      </c>
      <c r="AB894" s="25">
        <v>0</v>
      </c>
      <c r="AC894" s="25">
        <v>0</v>
      </c>
      <c r="AD894" s="25">
        <v>0</v>
      </c>
      <c r="AE894" s="25">
        <v>0</v>
      </c>
    </row>
    <row r="895" spans="1:31" x14ac:dyDescent="0.2">
      <c r="A895" s="38" t="s">
        <v>1310</v>
      </c>
      <c r="B895" s="104" t="s">
        <v>1281</v>
      </c>
      <c r="C895" s="25">
        <v>0</v>
      </c>
      <c r="D895" s="25">
        <v>0</v>
      </c>
      <c r="E895" s="25">
        <v>21142000</v>
      </c>
      <c r="F895" s="25">
        <v>43024000</v>
      </c>
      <c r="G895" s="25">
        <v>0</v>
      </c>
      <c r="H895" s="25">
        <v>21882000</v>
      </c>
      <c r="I895" s="25">
        <v>21882000</v>
      </c>
      <c r="J895" s="25">
        <v>21882000</v>
      </c>
      <c r="K895" s="25">
        <v>21882000</v>
      </c>
      <c r="L895" s="25">
        <v>21882000</v>
      </c>
      <c r="M895" s="25">
        <v>21882000</v>
      </c>
      <c r="N895" s="25">
        <v>21882000</v>
      </c>
      <c r="O895" s="25">
        <v>21882000</v>
      </c>
      <c r="P895" s="25">
        <v>21882000</v>
      </c>
      <c r="Q895" s="25">
        <v>21882000</v>
      </c>
      <c r="R895" s="25">
        <v>21882000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25">
        <v>0</v>
      </c>
      <c r="AA895" s="25">
        <v>0</v>
      </c>
      <c r="AB895" s="25">
        <v>0</v>
      </c>
      <c r="AC895" s="25">
        <v>0</v>
      </c>
      <c r="AD895" s="25">
        <v>0</v>
      </c>
      <c r="AE895" s="25">
        <v>0</v>
      </c>
    </row>
    <row r="896" spans="1:31" ht="25.5" x14ac:dyDescent="0.2">
      <c r="A896" s="38" t="s">
        <v>1311</v>
      </c>
      <c r="B896" s="104" t="s">
        <v>1309</v>
      </c>
      <c r="C896" s="25">
        <v>0</v>
      </c>
      <c r="D896" s="25">
        <v>0</v>
      </c>
      <c r="E896" s="25">
        <v>21142000</v>
      </c>
      <c r="F896" s="25">
        <v>43024000</v>
      </c>
      <c r="G896" s="25">
        <v>0</v>
      </c>
      <c r="H896" s="25">
        <v>21882000</v>
      </c>
      <c r="I896" s="25">
        <v>21882000</v>
      </c>
      <c r="J896" s="25">
        <v>21882000</v>
      </c>
      <c r="K896" s="25">
        <v>21882000</v>
      </c>
      <c r="L896" s="25">
        <v>21882000</v>
      </c>
      <c r="M896" s="25">
        <v>21882000</v>
      </c>
      <c r="N896" s="25">
        <v>21882000</v>
      </c>
      <c r="O896" s="25">
        <v>21882000</v>
      </c>
      <c r="P896" s="25">
        <v>21882000</v>
      </c>
      <c r="Q896" s="25">
        <v>21882000</v>
      </c>
      <c r="R896" s="25">
        <v>21882000</v>
      </c>
      <c r="S896" s="25">
        <v>0</v>
      </c>
      <c r="T896" s="25">
        <v>0</v>
      </c>
      <c r="U896" s="25">
        <v>0</v>
      </c>
      <c r="V896" s="25">
        <v>0</v>
      </c>
      <c r="W896" s="25">
        <v>0</v>
      </c>
      <c r="X896" s="25">
        <v>0</v>
      </c>
      <c r="Y896" s="25">
        <v>0</v>
      </c>
      <c r="Z896" s="25">
        <v>0</v>
      </c>
      <c r="AA896" s="25">
        <v>0</v>
      </c>
      <c r="AB896" s="25">
        <v>0</v>
      </c>
      <c r="AC896" s="25">
        <v>0</v>
      </c>
      <c r="AD896" s="25">
        <v>0</v>
      </c>
      <c r="AE896" s="25">
        <v>0</v>
      </c>
    </row>
    <row r="897" spans="1:31" x14ac:dyDescent="0.2">
      <c r="A897" s="38" t="s">
        <v>1312</v>
      </c>
      <c r="B897" s="104" t="s">
        <v>1287</v>
      </c>
      <c r="C897" s="25">
        <v>0</v>
      </c>
      <c r="D897" s="25">
        <v>0</v>
      </c>
      <c r="E897" s="25">
        <v>21456000</v>
      </c>
      <c r="F897" s="25">
        <v>45384000</v>
      </c>
      <c r="G897" s="25">
        <v>0</v>
      </c>
      <c r="H897" s="25">
        <v>23928000</v>
      </c>
      <c r="I897" s="25">
        <v>23928000</v>
      </c>
      <c r="J897" s="25">
        <v>23928000</v>
      </c>
      <c r="K897" s="25">
        <v>23928000</v>
      </c>
      <c r="L897" s="25">
        <v>23928000</v>
      </c>
      <c r="M897" s="25">
        <v>23928000</v>
      </c>
      <c r="N897" s="25">
        <v>23928000</v>
      </c>
      <c r="O897" s="25">
        <v>23928000</v>
      </c>
      <c r="P897" s="25">
        <v>23928000</v>
      </c>
      <c r="Q897" s="25">
        <v>23928000</v>
      </c>
      <c r="R897" s="25">
        <v>23928000</v>
      </c>
      <c r="S897" s="25">
        <v>0</v>
      </c>
      <c r="T897" s="25">
        <v>0</v>
      </c>
      <c r="U897" s="25">
        <v>0</v>
      </c>
      <c r="V897" s="25">
        <v>0</v>
      </c>
      <c r="W897" s="25">
        <v>0</v>
      </c>
      <c r="X897" s="25">
        <v>0</v>
      </c>
      <c r="Y897" s="25">
        <v>0</v>
      </c>
      <c r="Z897" s="25">
        <v>0</v>
      </c>
      <c r="AA897" s="25">
        <v>0</v>
      </c>
      <c r="AB897" s="25">
        <v>0</v>
      </c>
      <c r="AC897" s="25">
        <v>0</v>
      </c>
      <c r="AD897" s="25">
        <v>0</v>
      </c>
      <c r="AE897" s="25">
        <v>0</v>
      </c>
    </row>
    <row r="898" spans="1:31" x14ac:dyDescent="0.2">
      <c r="A898" s="38" t="s">
        <v>1313</v>
      </c>
      <c r="B898" s="104" t="s">
        <v>1281</v>
      </c>
      <c r="C898" s="25">
        <v>0</v>
      </c>
      <c r="D898" s="25">
        <v>0</v>
      </c>
      <c r="E898" s="25">
        <v>21456000</v>
      </c>
      <c r="F898" s="25">
        <v>45384000</v>
      </c>
      <c r="G898" s="25">
        <v>0</v>
      </c>
      <c r="H898" s="25">
        <v>23928000</v>
      </c>
      <c r="I898" s="25">
        <v>23928000</v>
      </c>
      <c r="J898" s="25">
        <v>23928000</v>
      </c>
      <c r="K898" s="25">
        <v>23928000</v>
      </c>
      <c r="L898" s="25">
        <v>23928000</v>
      </c>
      <c r="M898" s="25">
        <v>23928000</v>
      </c>
      <c r="N898" s="25">
        <v>23928000</v>
      </c>
      <c r="O898" s="25">
        <v>23928000</v>
      </c>
      <c r="P898" s="25">
        <v>23928000</v>
      </c>
      <c r="Q898" s="25">
        <v>23928000</v>
      </c>
      <c r="R898" s="25">
        <v>23928000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25">
        <v>0</v>
      </c>
      <c r="AA898" s="25">
        <v>0</v>
      </c>
      <c r="AB898" s="25">
        <v>0</v>
      </c>
      <c r="AC898" s="25">
        <v>0</v>
      </c>
      <c r="AD898" s="25">
        <v>0</v>
      </c>
      <c r="AE898" s="25">
        <v>0</v>
      </c>
    </row>
    <row r="899" spans="1:31" ht="25.5" x14ac:dyDescent="0.2">
      <c r="A899" s="38" t="s">
        <v>1314</v>
      </c>
      <c r="B899" s="104" t="s">
        <v>1315</v>
      </c>
      <c r="C899" s="25">
        <v>0</v>
      </c>
      <c r="D899" s="25">
        <v>0</v>
      </c>
      <c r="E899" s="25">
        <v>21456000</v>
      </c>
      <c r="F899" s="25">
        <v>45384000</v>
      </c>
      <c r="G899" s="25">
        <v>0</v>
      </c>
      <c r="H899" s="25">
        <v>23928000</v>
      </c>
      <c r="I899" s="25">
        <v>23928000</v>
      </c>
      <c r="J899" s="25">
        <v>23928000</v>
      </c>
      <c r="K899" s="25">
        <v>23928000</v>
      </c>
      <c r="L899" s="25">
        <v>23928000</v>
      </c>
      <c r="M899" s="25">
        <v>23928000</v>
      </c>
      <c r="N899" s="25">
        <v>23928000</v>
      </c>
      <c r="O899" s="25">
        <v>23928000</v>
      </c>
      <c r="P899" s="25">
        <v>23928000</v>
      </c>
      <c r="Q899" s="25">
        <v>23928000</v>
      </c>
      <c r="R899" s="25">
        <v>23928000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25">
        <v>0</v>
      </c>
      <c r="AA899" s="25">
        <v>0</v>
      </c>
      <c r="AB899" s="25">
        <v>0</v>
      </c>
      <c r="AC899" s="25">
        <v>0</v>
      </c>
      <c r="AD899" s="25">
        <v>0</v>
      </c>
      <c r="AE899" s="25">
        <v>0</v>
      </c>
    </row>
    <row r="900" spans="1:31" x14ac:dyDescent="0.2">
      <c r="A900" s="38" t="s">
        <v>1316</v>
      </c>
      <c r="B900" s="104" t="s">
        <v>1317</v>
      </c>
      <c r="C900" s="25">
        <v>0</v>
      </c>
      <c r="D900" s="25">
        <v>0</v>
      </c>
      <c r="E900" s="25">
        <v>125409600</v>
      </c>
      <c r="F900" s="25">
        <v>261529600</v>
      </c>
      <c r="G900" s="25">
        <v>0</v>
      </c>
      <c r="H900" s="25">
        <v>136120000</v>
      </c>
      <c r="I900" s="25">
        <v>136120000</v>
      </c>
      <c r="J900" s="25">
        <v>136120000</v>
      </c>
      <c r="K900" s="25">
        <v>100855670</v>
      </c>
      <c r="L900" s="25">
        <v>100855670</v>
      </c>
      <c r="M900" s="25">
        <v>100855670</v>
      </c>
      <c r="N900" s="25">
        <v>100855670</v>
      </c>
      <c r="O900" s="25">
        <v>100855670</v>
      </c>
      <c r="P900" s="25">
        <v>100855670</v>
      </c>
      <c r="Q900" s="25">
        <v>89292047</v>
      </c>
      <c r="R900" s="25">
        <v>89292047</v>
      </c>
      <c r="S900" s="25">
        <v>0</v>
      </c>
      <c r="T900" s="25">
        <v>0</v>
      </c>
      <c r="U900" s="25">
        <v>0</v>
      </c>
      <c r="V900" s="25">
        <v>0</v>
      </c>
      <c r="W900" s="25">
        <v>35264330</v>
      </c>
      <c r="X900" s="25">
        <v>25.906795474581298</v>
      </c>
      <c r="Y900" s="25">
        <v>35264330</v>
      </c>
      <c r="Z900" s="25">
        <v>25.906795474581298</v>
      </c>
      <c r="AA900" s="25">
        <v>35264330</v>
      </c>
      <c r="AB900" s="25">
        <v>25.906795474581298</v>
      </c>
      <c r="AC900" s="25">
        <v>0</v>
      </c>
      <c r="AD900" s="25">
        <v>0</v>
      </c>
      <c r="AE900" s="25">
        <v>11563623</v>
      </c>
    </row>
    <row r="901" spans="1:31" x14ac:dyDescent="0.2">
      <c r="A901" s="38" t="s">
        <v>1318</v>
      </c>
      <c r="B901" s="104" t="s">
        <v>1319</v>
      </c>
      <c r="C901" s="25">
        <v>0</v>
      </c>
      <c r="D901" s="25">
        <v>0</v>
      </c>
      <c r="E901" s="25">
        <v>125409600</v>
      </c>
      <c r="F901" s="25">
        <v>261529600</v>
      </c>
      <c r="G901" s="25">
        <v>0</v>
      </c>
      <c r="H901" s="25">
        <v>136120000</v>
      </c>
      <c r="I901" s="25">
        <v>136120000</v>
      </c>
      <c r="J901" s="25">
        <v>136120000</v>
      </c>
      <c r="K901" s="25">
        <v>100855670</v>
      </c>
      <c r="L901" s="25">
        <v>100855670</v>
      </c>
      <c r="M901" s="25">
        <v>100855670</v>
      </c>
      <c r="N901" s="25">
        <v>100855670</v>
      </c>
      <c r="O901" s="25">
        <v>100855670</v>
      </c>
      <c r="P901" s="25">
        <v>100855670</v>
      </c>
      <c r="Q901" s="25">
        <v>89292047</v>
      </c>
      <c r="R901" s="25">
        <v>89292047</v>
      </c>
      <c r="S901" s="25">
        <v>0</v>
      </c>
      <c r="T901" s="25">
        <v>0</v>
      </c>
      <c r="U901" s="25">
        <v>0</v>
      </c>
      <c r="V901" s="25">
        <v>0</v>
      </c>
      <c r="W901" s="25">
        <v>35264330</v>
      </c>
      <c r="X901" s="25">
        <v>25.906795474581298</v>
      </c>
      <c r="Y901" s="25">
        <v>35264330</v>
      </c>
      <c r="Z901" s="25">
        <v>25.906795474581298</v>
      </c>
      <c r="AA901" s="25">
        <v>35264330</v>
      </c>
      <c r="AB901" s="25">
        <v>25.906795474581298</v>
      </c>
      <c r="AC901" s="25">
        <v>0</v>
      </c>
      <c r="AD901" s="25">
        <v>0</v>
      </c>
      <c r="AE901" s="25">
        <v>11563623</v>
      </c>
    </row>
    <row r="902" spans="1:31" x14ac:dyDescent="0.2">
      <c r="A902" s="38" t="s">
        <v>1320</v>
      </c>
      <c r="B902" s="104" t="s">
        <v>76</v>
      </c>
      <c r="C902" s="25">
        <v>0</v>
      </c>
      <c r="D902" s="25">
        <v>0</v>
      </c>
      <c r="E902" s="25">
        <v>0</v>
      </c>
      <c r="F902" s="25">
        <v>118100000</v>
      </c>
      <c r="G902" s="25">
        <v>0</v>
      </c>
      <c r="H902" s="25">
        <v>118100000</v>
      </c>
      <c r="I902" s="25">
        <v>118100000</v>
      </c>
      <c r="J902" s="25">
        <v>118100000</v>
      </c>
      <c r="K902" s="25">
        <v>82835670</v>
      </c>
      <c r="L902" s="25">
        <v>82835670</v>
      </c>
      <c r="M902" s="25">
        <v>82835670</v>
      </c>
      <c r="N902" s="25">
        <v>82835670</v>
      </c>
      <c r="O902" s="25">
        <v>82835670</v>
      </c>
      <c r="P902" s="25">
        <v>82835670</v>
      </c>
      <c r="Q902" s="25">
        <v>71272047</v>
      </c>
      <c r="R902" s="25">
        <v>71272047</v>
      </c>
      <c r="S902" s="25">
        <v>0</v>
      </c>
      <c r="T902" s="25">
        <v>0</v>
      </c>
      <c r="U902" s="25">
        <v>0</v>
      </c>
      <c r="V902" s="25">
        <v>0</v>
      </c>
      <c r="W902" s="25">
        <v>35264330</v>
      </c>
      <c r="X902" s="25">
        <v>29.8597205757832</v>
      </c>
      <c r="Y902" s="25">
        <v>35264330</v>
      </c>
      <c r="Z902" s="25">
        <v>29.8597205757832</v>
      </c>
      <c r="AA902" s="25">
        <v>35264330</v>
      </c>
      <c r="AB902" s="25">
        <v>29.8597205757832</v>
      </c>
      <c r="AC902" s="25">
        <v>0</v>
      </c>
      <c r="AD902" s="25">
        <v>0</v>
      </c>
      <c r="AE902" s="25">
        <v>11563623</v>
      </c>
    </row>
    <row r="903" spans="1:31" ht="25.5" x14ac:dyDescent="0.2">
      <c r="A903" s="38" t="s">
        <v>1321</v>
      </c>
      <c r="B903" s="104" t="s">
        <v>1322</v>
      </c>
      <c r="C903" s="25">
        <v>0</v>
      </c>
      <c r="D903" s="25">
        <v>0</v>
      </c>
      <c r="E903" s="25">
        <v>0</v>
      </c>
      <c r="F903" s="25">
        <v>118100000</v>
      </c>
      <c r="G903" s="25">
        <v>0</v>
      </c>
      <c r="H903" s="25">
        <v>118100000</v>
      </c>
      <c r="I903" s="25">
        <v>118100000</v>
      </c>
      <c r="J903" s="25">
        <v>118100000</v>
      </c>
      <c r="K903" s="25">
        <v>82835670</v>
      </c>
      <c r="L903" s="25">
        <v>82835670</v>
      </c>
      <c r="M903" s="25">
        <v>82835670</v>
      </c>
      <c r="N903" s="25">
        <v>82835670</v>
      </c>
      <c r="O903" s="25">
        <v>82835670</v>
      </c>
      <c r="P903" s="25">
        <v>82835670</v>
      </c>
      <c r="Q903" s="25">
        <v>71272047</v>
      </c>
      <c r="R903" s="25">
        <v>71272047</v>
      </c>
      <c r="S903" s="25">
        <v>0</v>
      </c>
      <c r="T903" s="25">
        <v>0</v>
      </c>
      <c r="U903" s="25">
        <v>0</v>
      </c>
      <c r="V903" s="25">
        <v>0</v>
      </c>
      <c r="W903" s="25">
        <v>35264330</v>
      </c>
      <c r="X903" s="25">
        <v>29.8597205757832</v>
      </c>
      <c r="Y903" s="25">
        <v>35264330</v>
      </c>
      <c r="Z903" s="25">
        <v>29.8597205757832</v>
      </c>
      <c r="AA903" s="25">
        <v>35264330</v>
      </c>
      <c r="AB903" s="25">
        <v>29.8597205757832</v>
      </c>
      <c r="AC903" s="25">
        <v>0</v>
      </c>
      <c r="AD903" s="25">
        <v>0</v>
      </c>
      <c r="AE903" s="25">
        <v>11563623</v>
      </c>
    </row>
    <row r="904" spans="1:31" x14ac:dyDescent="0.2">
      <c r="A904" s="38" t="s">
        <v>1323</v>
      </c>
      <c r="B904" s="104" t="s">
        <v>1281</v>
      </c>
      <c r="C904" s="25">
        <v>0</v>
      </c>
      <c r="D904" s="25">
        <v>0</v>
      </c>
      <c r="E904" s="25">
        <v>125409600</v>
      </c>
      <c r="F904" s="25">
        <v>143429600</v>
      </c>
      <c r="G904" s="25">
        <v>0</v>
      </c>
      <c r="H904" s="25">
        <v>18020000</v>
      </c>
      <c r="I904" s="25">
        <v>18020000</v>
      </c>
      <c r="J904" s="25">
        <v>18020000</v>
      </c>
      <c r="K904" s="25">
        <v>18020000</v>
      </c>
      <c r="L904" s="25">
        <v>18020000</v>
      </c>
      <c r="M904" s="25">
        <v>18020000</v>
      </c>
      <c r="N904" s="25">
        <v>18020000</v>
      </c>
      <c r="O904" s="25">
        <v>18020000</v>
      </c>
      <c r="P904" s="25">
        <v>18020000</v>
      </c>
      <c r="Q904" s="25">
        <v>18020000</v>
      </c>
      <c r="R904" s="25">
        <v>18020000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25">
        <v>0</v>
      </c>
      <c r="AA904" s="25">
        <v>0</v>
      </c>
      <c r="AB904" s="25">
        <v>0</v>
      </c>
      <c r="AC904" s="25">
        <v>0</v>
      </c>
      <c r="AD904" s="25">
        <v>0</v>
      </c>
      <c r="AE904" s="25">
        <v>0</v>
      </c>
    </row>
    <row r="905" spans="1:31" ht="25.5" x14ac:dyDescent="0.2">
      <c r="A905" s="38" t="s">
        <v>1324</v>
      </c>
      <c r="B905" s="104" t="s">
        <v>1322</v>
      </c>
      <c r="C905" s="25">
        <v>0</v>
      </c>
      <c r="D905" s="25">
        <v>0</v>
      </c>
      <c r="E905" s="25">
        <v>125409600</v>
      </c>
      <c r="F905" s="25">
        <v>143429600</v>
      </c>
      <c r="G905" s="25">
        <v>0</v>
      </c>
      <c r="H905" s="25">
        <v>18020000</v>
      </c>
      <c r="I905" s="25">
        <v>18020000</v>
      </c>
      <c r="J905" s="25">
        <v>18020000</v>
      </c>
      <c r="K905" s="25">
        <v>18020000</v>
      </c>
      <c r="L905" s="25">
        <v>18020000</v>
      </c>
      <c r="M905" s="25">
        <v>18020000</v>
      </c>
      <c r="N905" s="25">
        <v>18020000</v>
      </c>
      <c r="O905" s="25">
        <v>18020000</v>
      </c>
      <c r="P905" s="25">
        <v>18020000</v>
      </c>
      <c r="Q905" s="25">
        <v>18020000</v>
      </c>
      <c r="R905" s="25">
        <v>18020000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25">
        <v>0</v>
      </c>
      <c r="AA905" s="25">
        <v>0</v>
      </c>
      <c r="AB905" s="25">
        <v>0</v>
      </c>
      <c r="AC905" s="25">
        <v>0</v>
      </c>
      <c r="AD905" s="25">
        <v>0</v>
      </c>
      <c r="AE905" s="25">
        <v>0</v>
      </c>
    </row>
    <row r="906" spans="1:31" x14ac:dyDescent="0.2">
      <c r="A906" s="38" t="s">
        <v>254</v>
      </c>
      <c r="B906" s="104" t="s">
        <v>255</v>
      </c>
      <c r="C906" s="25">
        <v>104852447259</v>
      </c>
      <c r="D906" s="25">
        <v>50055339543.889999</v>
      </c>
      <c r="E906" s="25">
        <v>1497967920.8499999</v>
      </c>
      <c r="F906" s="25">
        <v>90569971653.479996</v>
      </c>
      <c r="G906" s="25">
        <v>89719971653.479996</v>
      </c>
      <c r="H906" s="25">
        <v>154259818882.04001</v>
      </c>
      <c r="I906" s="25">
        <v>154259818882.04001</v>
      </c>
      <c r="J906" s="25">
        <v>154259818882.04001</v>
      </c>
      <c r="K906" s="25">
        <v>128027672874.02</v>
      </c>
      <c r="L906" s="25">
        <v>128027672874.02</v>
      </c>
      <c r="M906" s="25">
        <v>128027672874.02</v>
      </c>
      <c r="N906" s="25">
        <v>128027672874.02</v>
      </c>
      <c r="O906" s="25">
        <v>125532530602.13</v>
      </c>
      <c r="P906" s="25">
        <v>125532530602.13</v>
      </c>
      <c r="Q906" s="25">
        <v>124516768238.59</v>
      </c>
      <c r="R906" s="25">
        <v>124516768238.59</v>
      </c>
      <c r="S906" s="25">
        <v>0</v>
      </c>
      <c r="T906" s="25">
        <v>0</v>
      </c>
      <c r="U906" s="25">
        <v>0</v>
      </c>
      <c r="V906" s="25">
        <v>0</v>
      </c>
      <c r="W906" s="25">
        <v>26232146008.02</v>
      </c>
      <c r="X906" s="25">
        <v>17.005171014805398</v>
      </c>
      <c r="Y906" s="25">
        <v>26232146008.02</v>
      </c>
      <c r="Z906" s="25">
        <v>17.005171014805398</v>
      </c>
      <c r="AA906" s="25">
        <v>28727288279.91</v>
      </c>
      <c r="AB906" s="25">
        <v>18.622664338713701</v>
      </c>
      <c r="AC906" s="25">
        <v>0</v>
      </c>
      <c r="AD906" s="25">
        <v>2495142271.8899999</v>
      </c>
      <c r="AE906" s="25">
        <v>1015762363.54</v>
      </c>
    </row>
    <row r="907" spans="1:31" x14ac:dyDescent="0.2">
      <c r="A907" s="38" t="s">
        <v>1325</v>
      </c>
      <c r="B907" s="104" t="s">
        <v>1326</v>
      </c>
      <c r="C907" s="25">
        <v>2570152423</v>
      </c>
      <c r="D907" s="25">
        <v>334195546</v>
      </c>
      <c r="E907" s="25">
        <v>3288594</v>
      </c>
      <c r="F907" s="25">
        <v>2473599619</v>
      </c>
      <c r="G907" s="25">
        <v>2513814918</v>
      </c>
      <c r="H907" s="25">
        <v>2860844076</v>
      </c>
      <c r="I907" s="25">
        <v>2860844076</v>
      </c>
      <c r="J907" s="25">
        <v>2860844076</v>
      </c>
      <c r="K907" s="25">
        <v>2105473852</v>
      </c>
      <c r="L907" s="25">
        <v>2105473852</v>
      </c>
      <c r="M907" s="25">
        <v>2105473852</v>
      </c>
      <c r="N907" s="25">
        <v>2105473852</v>
      </c>
      <c r="O907" s="25">
        <v>2105473852</v>
      </c>
      <c r="P907" s="25">
        <v>2105473852</v>
      </c>
      <c r="Q907" s="25">
        <v>2099239745.9400001</v>
      </c>
      <c r="R907" s="25">
        <v>2099239745.9400001</v>
      </c>
      <c r="S907" s="25">
        <v>0</v>
      </c>
      <c r="T907" s="25">
        <v>0</v>
      </c>
      <c r="U907" s="25">
        <v>0</v>
      </c>
      <c r="V907" s="25">
        <v>0</v>
      </c>
      <c r="W907" s="25">
        <v>755370224</v>
      </c>
      <c r="X907" s="25">
        <v>26.403753715097597</v>
      </c>
      <c r="Y907" s="25">
        <v>755370224</v>
      </c>
      <c r="Z907" s="25">
        <v>26.403753715097597</v>
      </c>
      <c r="AA907" s="25">
        <v>755370224</v>
      </c>
      <c r="AB907" s="25">
        <v>26.403753715097597</v>
      </c>
      <c r="AC907" s="25">
        <v>0</v>
      </c>
      <c r="AD907" s="25">
        <v>0</v>
      </c>
      <c r="AE907" s="25">
        <v>6234106.0599999996</v>
      </c>
    </row>
    <row r="908" spans="1:31" x14ac:dyDescent="0.2">
      <c r="A908" s="38" t="s">
        <v>1327</v>
      </c>
      <c r="B908" s="104" t="s">
        <v>488</v>
      </c>
      <c r="C908" s="25">
        <v>2570152423</v>
      </c>
      <c r="D908" s="25">
        <v>334195546</v>
      </c>
      <c r="E908" s="25">
        <v>3288594</v>
      </c>
      <c r="F908" s="25">
        <v>2473599619</v>
      </c>
      <c r="G908" s="25">
        <v>2513814918</v>
      </c>
      <c r="H908" s="25">
        <v>2860844076</v>
      </c>
      <c r="I908" s="25">
        <v>2860844076</v>
      </c>
      <c r="J908" s="25">
        <v>2860844076</v>
      </c>
      <c r="K908" s="25">
        <v>2105473852</v>
      </c>
      <c r="L908" s="25">
        <v>2105473852</v>
      </c>
      <c r="M908" s="25">
        <v>2105473852</v>
      </c>
      <c r="N908" s="25">
        <v>2105473852</v>
      </c>
      <c r="O908" s="25">
        <v>2105473852</v>
      </c>
      <c r="P908" s="25">
        <v>2105473852</v>
      </c>
      <c r="Q908" s="25">
        <v>2099239745.9400001</v>
      </c>
      <c r="R908" s="25">
        <v>2099239745.9400001</v>
      </c>
      <c r="S908" s="25">
        <v>0</v>
      </c>
      <c r="T908" s="25">
        <v>0</v>
      </c>
      <c r="U908" s="25">
        <v>0</v>
      </c>
      <c r="V908" s="25">
        <v>0</v>
      </c>
      <c r="W908" s="25">
        <v>755370224</v>
      </c>
      <c r="X908" s="25">
        <v>26.403753715097597</v>
      </c>
      <c r="Y908" s="25">
        <v>755370224</v>
      </c>
      <c r="Z908" s="25">
        <v>26.403753715097597</v>
      </c>
      <c r="AA908" s="25">
        <v>755370224</v>
      </c>
      <c r="AB908" s="25">
        <v>26.403753715097597</v>
      </c>
      <c r="AC908" s="25">
        <v>0</v>
      </c>
      <c r="AD908" s="25">
        <v>0</v>
      </c>
      <c r="AE908" s="25">
        <v>6234106.0599999996</v>
      </c>
    </row>
    <row r="909" spans="1:31" x14ac:dyDescent="0.2">
      <c r="A909" s="38" t="s">
        <v>1328</v>
      </c>
      <c r="B909" s="104" t="s">
        <v>683</v>
      </c>
      <c r="C909" s="25">
        <v>2570152423</v>
      </c>
      <c r="D909" s="25">
        <v>333430827</v>
      </c>
      <c r="E909" s="25">
        <v>0</v>
      </c>
      <c r="F909" s="25">
        <v>359537680</v>
      </c>
      <c r="G909" s="25">
        <v>2183531680</v>
      </c>
      <c r="H909" s="25">
        <v>1079589250</v>
      </c>
      <c r="I909" s="25">
        <v>1079589250</v>
      </c>
      <c r="J909" s="25">
        <v>1079589250</v>
      </c>
      <c r="K909" s="25">
        <v>1079005847.25</v>
      </c>
      <c r="L909" s="25">
        <v>1079005847.25</v>
      </c>
      <c r="M909" s="25">
        <v>1079005847.25</v>
      </c>
      <c r="N909" s="25">
        <v>1079005847.25</v>
      </c>
      <c r="O909" s="25">
        <v>1079005847.25</v>
      </c>
      <c r="P909" s="25">
        <v>1079005847.25</v>
      </c>
      <c r="Q909" s="25">
        <v>1078762976.4300001</v>
      </c>
      <c r="R909" s="25">
        <v>1078762976.4300001</v>
      </c>
      <c r="S909" s="25">
        <v>0</v>
      </c>
      <c r="T909" s="25">
        <v>0</v>
      </c>
      <c r="U909" s="25">
        <v>0</v>
      </c>
      <c r="V909" s="25">
        <v>0</v>
      </c>
      <c r="W909" s="25">
        <v>583402.75</v>
      </c>
      <c r="X909" s="25">
        <v>5.4039325604622303E-2</v>
      </c>
      <c r="Y909" s="25">
        <v>583402.75</v>
      </c>
      <c r="Z909" s="25">
        <v>5.4039325604622303E-2</v>
      </c>
      <c r="AA909" s="25">
        <v>583402.75</v>
      </c>
      <c r="AB909" s="25">
        <v>5.4039325604622303E-2</v>
      </c>
      <c r="AC909" s="25">
        <v>0</v>
      </c>
      <c r="AD909" s="25">
        <v>0</v>
      </c>
      <c r="AE909" s="25">
        <v>242870.82</v>
      </c>
    </row>
    <row r="910" spans="1:31" x14ac:dyDescent="0.2">
      <c r="A910" s="38" t="s">
        <v>1329</v>
      </c>
      <c r="B910" s="104" t="s">
        <v>1330</v>
      </c>
      <c r="C910" s="25">
        <v>2570152423</v>
      </c>
      <c r="D910" s="25">
        <v>333430827</v>
      </c>
      <c r="E910" s="25">
        <v>0</v>
      </c>
      <c r="F910" s="25">
        <v>359537680</v>
      </c>
      <c r="G910" s="25">
        <v>2183531680</v>
      </c>
      <c r="H910" s="25">
        <v>1079589250</v>
      </c>
      <c r="I910" s="25">
        <v>1079589250</v>
      </c>
      <c r="J910" s="25">
        <v>1079589250</v>
      </c>
      <c r="K910" s="25">
        <v>1079005847.25</v>
      </c>
      <c r="L910" s="25">
        <v>1079005847.25</v>
      </c>
      <c r="M910" s="25">
        <v>1079005847.25</v>
      </c>
      <c r="N910" s="25">
        <v>1079005847.25</v>
      </c>
      <c r="O910" s="25">
        <v>1079005847.25</v>
      </c>
      <c r="P910" s="25">
        <v>1079005847.25</v>
      </c>
      <c r="Q910" s="25">
        <v>1078762976.4300001</v>
      </c>
      <c r="R910" s="25">
        <v>1078762976.4300001</v>
      </c>
      <c r="S910" s="25">
        <v>0</v>
      </c>
      <c r="T910" s="25">
        <v>0</v>
      </c>
      <c r="U910" s="25">
        <v>0</v>
      </c>
      <c r="V910" s="25">
        <v>0</v>
      </c>
      <c r="W910" s="25">
        <v>583402.75</v>
      </c>
      <c r="X910" s="25">
        <v>5.4039325604622303E-2</v>
      </c>
      <c r="Y910" s="25">
        <v>583402.75</v>
      </c>
      <c r="Z910" s="25">
        <v>5.4039325604622303E-2</v>
      </c>
      <c r="AA910" s="25">
        <v>583402.75</v>
      </c>
      <c r="AB910" s="25">
        <v>5.4039325604622303E-2</v>
      </c>
      <c r="AC910" s="25">
        <v>0</v>
      </c>
      <c r="AD910" s="25">
        <v>0</v>
      </c>
      <c r="AE910" s="25">
        <v>242870.82</v>
      </c>
    </row>
    <row r="911" spans="1:31" x14ac:dyDescent="0.2">
      <c r="A911" s="38" t="s">
        <v>1331</v>
      </c>
      <c r="B911" s="104" t="s">
        <v>1332</v>
      </c>
      <c r="C911" s="25">
        <v>2570152423</v>
      </c>
      <c r="D911" s="25">
        <v>333430827</v>
      </c>
      <c r="E911" s="25">
        <v>0</v>
      </c>
      <c r="F911" s="25">
        <v>359537680</v>
      </c>
      <c r="G911" s="25">
        <v>2183531680</v>
      </c>
      <c r="H911" s="25">
        <v>1079589250</v>
      </c>
      <c r="I911" s="25">
        <v>1079589250</v>
      </c>
      <c r="J911" s="25">
        <v>1079589250</v>
      </c>
      <c r="K911" s="25">
        <v>1079005847.25</v>
      </c>
      <c r="L911" s="25">
        <v>1079005847.25</v>
      </c>
      <c r="M911" s="25">
        <v>1079005847.25</v>
      </c>
      <c r="N911" s="25">
        <v>1079005847.25</v>
      </c>
      <c r="O911" s="25">
        <v>1079005847.25</v>
      </c>
      <c r="P911" s="25">
        <v>1079005847.25</v>
      </c>
      <c r="Q911" s="25">
        <v>1078762976.4300001</v>
      </c>
      <c r="R911" s="25">
        <v>1078762976.4300001</v>
      </c>
      <c r="S911" s="25">
        <v>0</v>
      </c>
      <c r="T911" s="25">
        <v>0</v>
      </c>
      <c r="U911" s="25">
        <v>0</v>
      </c>
      <c r="V911" s="25">
        <v>0</v>
      </c>
      <c r="W911" s="25">
        <v>583402.75</v>
      </c>
      <c r="X911" s="25">
        <v>5.4039325604622303E-2</v>
      </c>
      <c r="Y911" s="25">
        <v>583402.75</v>
      </c>
      <c r="Z911" s="25">
        <v>5.4039325604622303E-2</v>
      </c>
      <c r="AA911" s="25">
        <v>583402.75</v>
      </c>
      <c r="AB911" s="25">
        <v>5.4039325604622303E-2</v>
      </c>
      <c r="AC911" s="25">
        <v>0</v>
      </c>
      <c r="AD911" s="25">
        <v>0</v>
      </c>
      <c r="AE911" s="25">
        <v>242870.82</v>
      </c>
    </row>
    <row r="912" spans="1:31" x14ac:dyDescent="0.2">
      <c r="A912" s="38" t="s">
        <v>1333</v>
      </c>
      <c r="B912" s="104" t="s">
        <v>1334</v>
      </c>
      <c r="C912" s="25">
        <v>2570152423</v>
      </c>
      <c r="D912" s="25">
        <v>333430827</v>
      </c>
      <c r="E912" s="25">
        <v>0</v>
      </c>
      <c r="F912" s="25">
        <v>359537680</v>
      </c>
      <c r="G912" s="25">
        <v>2183531680</v>
      </c>
      <c r="H912" s="25">
        <v>1079589250</v>
      </c>
      <c r="I912" s="25">
        <v>1079589250</v>
      </c>
      <c r="J912" s="25">
        <v>1079589250</v>
      </c>
      <c r="K912" s="25">
        <v>1079005847.25</v>
      </c>
      <c r="L912" s="25">
        <v>1079005847.25</v>
      </c>
      <c r="M912" s="25">
        <v>1079005847.25</v>
      </c>
      <c r="N912" s="25">
        <v>1079005847.25</v>
      </c>
      <c r="O912" s="25">
        <v>1079005847.25</v>
      </c>
      <c r="P912" s="25">
        <v>1079005847.25</v>
      </c>
      <c r="Q912" s="25">
        <v>1078762976.4300001</v>
      </c>
      <c r="R912" s="25">
        <v>1078762976.4300001</v>
      </c>
      <c r="S912" s="25">
        <v>0</v>
      </c>
      <c r="T912" s="25">
        <v>0</v>
      </c>
      <c r="U912" s="25">
        <v>0</v>
      </c>
      <c r="V912" s="25">
        <v>0</v>
      </c>
      <c r="W912" s="25">
        <v>583402.75</v>
      </c>
      <c r="X912" s="25">
        <v>5.4039325604622303E-2</v>
      </c>
      <c r="Y912" s="25">
        <v>583402.75</v>
      </c>
      <c r="Z912" s="25">
        <v>5.4039325604622303E-2</v>
      </c>
      <c r="AA912" s="25">
        <v>583402.75</v>
      </c>
      <c r="AB912" s="25">
        <v>5.4039325604622303E-2</v>
      </c>
      <c r="AC912" s="25">
        <v>0</v>
      </c>
      <c r="AD912" s="25">
        <v>0</v>
      </c>
      <c r="AE912" s="25">
        <v>242870.82</v>
      </c>
    </row>
    <row r="913" spans="1:31" ht="25.5" x14ac:dyDescent="0.2">
      <c r="A913" s="38" t="s">
        <v>1335</v>
      </c>
      <c r="B913" s="104" t="s">
        <v>1336</v>
      </c>
      <c r="C913" s="25">
        <v>2570152423</v>
      </c>
      <c r="D913" s="25">
        <v>333430827</v>
      </c>
      <c r="E913" s="25">
        <v>0</v>
      </c>
      <c r="F913" s="25">
        <v>359537680</v>
      </c>
      <c r="G913" s="25">
        <v>2183531680</v>
      </c>
      <c r="H913" s="25">
        <v>1079589250</v>
      </c>
      <c r="I913" s="25">
        <v>1079589250</v>
      </c>
      <c r="J913" s="25">
        <v>1079589250</v>
      </c>
      <c r="K913" s="25">
        <v>1079005847.25</v>
      </c>
      <c r="L913" s="25">
        <v>1079005847.25</v>
      </c>
      <c r="M913" s="25">
        <v>1079005847.25</v>
      </c>
      <c r="N913" s="25">
        <v>1079005847.25</v>
      </c>
      <c r="O913" s="25">
        <v>1079005847.25</v>
      </c>
      <c r="P913" s="25">
        <v>1079005847.25</v>
      </c>
      <c r="Q913" s="25">
        <v>1078762976.4300001</v>
      </c>
      <c r="R913" s="25">
        <v>1078762976.4300001</v>
      </c>
      <c r="S913" s="25">
        <v>0</v>
      </c>
      <c r="T913" s="25">
        <v>0</v>
      </c>
      <c r="U913" s="25">
        <v>0</v>
      </c>
      <c r="V913" s="25">
        <v>0</v>
      </c>
      <c r="W913" s="25">
        <v>583402.75</v>
      </c>
      <c r="X913" s="25">
        <v>5.4039325604622303E-2</v>
      </c>
      <c r="Y913" s="25">
        <v>583402.75</v>
      </c>
      <c r="Z913" s="25">
        <v>5.4039325604622303E-2</v>
      </c>
      <c r="AA913" s="25">
        <v>583402.75</v>
      </c>
      <c r="AB913" s="25">
        <v>5.4039325604622303E-2</v>
      </c>
      <c r="AC913" s="25">
        <v>0</v>
      </c>
      <c r="AD913" s="25">
        <v>0</v>
      </c>
      <c r="AE913" s="25">
        <v>242870.82</v>
      </c>
    </row>
    <row r="914" spans="1:31" x14ac:dyDescent="0.2">
      <c r="A914" s="38" t="s">
        <v>1337</v>
      </c>
      <c r="B914" s="104" t="s">
        <v>500</v>
      </c>
      <c r="C914" s="25">
        <v>0</v>
      </c>
      <c r="D914" s="25">
        <v>0</v>
      </c>
      <c r="E914" s="25">
        <v>0</v>
      </c>
      <c r="F914" s="25">
        <v>309537680</v>
      </c>
      <c r="G914" s="25">
        <v>290000000</v>
      </c>
      <c r="H914" s="25">
        <v>19537680</v>
      </c>
      <c r="I914" s="25">
        <v>19537680</v>
      </c>
      <c r="J914" s="25">
        <v>19537680</v>
      </c>
      <c r="K914" s="25">
        <v>19537680</v>
      </c>
      <c r="L914" s="25">
        <v>19537680</v>
      </c>
      <c r="M914" s="25">
        <v>19537680</v>
      </c>
      <c r="N914" s="25">
        <v>19537680</v>
      </c>
      <c r="O914" s="25">
        <v>19537680</v>
      </c>
      <c r="P914" s="25">
        <v>19537680</v>
      </c>
      <c r="Q914" s="25">
        <v>19537680</v>
      </c>
      <c r="R914" s="25">
        <v>19537680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25">
        <v>0</v>
      </c>
      <c r="AA914" s="25">
        <v>0</v>
      </c>
      <c r="AB914" s="25">
        <v>0</v>
      </c>
      <c r="AC914" s="25">
        <v>0</v>
      </c>
      <c r="AD914" s="25">
        <v>0</v>
      </c>
      <c r="AE914" s="25">
        <v>0</v>
      </c>
    </row>
    <row r="915" spans="1:31" ht="25.5" x14ac:dyDescent="0.2">
      <c r="A915" s="38" t="s">
        <v>1338</v>
      </c>
      <c r="B915" s="104" t="s">
        <v>1339</v>
      </c>
      <c r="C915" s="25">
        <v>0</v>
      </c>
      <c r="D915" s="25">
        <v>0</v>
      </c>
      <c r="E915" s="25">
        <v>0</v>
      </c>
      <c r="F915" s="25">
        <v>19537680</v>
      </c>
      <c r="G915" s="25">
        <v>0</v>
      </c>
      <c r="H915" s="25">
        <v>19537680</v>
      </c>
      <c r="I915" s="25">
        <v>19537680</v>
      </c>
      <c r="J915" s="25">
        <v>19537680</v>
      </c>
      <c r="K915" s="25">
        <v>19537680</v>
      </c>
      <c r="L915" s="25">
        <v>19537680</v>
      </c>
      <c r="M915" s="25">
        <v>19537680</v>
      </c>
      <c r="N915" s="25">
        <v>19537680</v>
      </c>
      <c r="O915" s="25">
        <v>19537680</v>
      </c>
      <c r="P915" s="25">
        <v>19537680</v>
      </c>
      <c r="Q915" s="25">
        <v>19537680</v>
      </c>
      <c r="R915" s="25">
        <v>19537680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25">
        <v>0</v>
      </c>
      <c r="AA915" s="25">
        <v>0</v>
      </c>
      <c r="AB915" s="25">
        <v>0</v>
      </c>
      <c r="AC915" s="25">
        <v>0</v>
      </c>
      <c r="AD915" s="25">
        <v>0</v>
      </c>
      <c r="AE915" s="25">
        <v>0</v>
      </c>
    </row>
    <row r="916" spans="1:31" x14ac:dyDescent="0.2">
      <c r="A916" s="38" t="s">
        <v>1340</v>
      </c>
      <c r="B916" s="104" t="s">
        <v>1341</v>
      </c>
      <c r="C916" s="25">
        <v>0</v>
      </c>
      <c r="D916" s="25">
        <v>0</v>
      </c>
      <c r="E916" s="25">
        <v>0</v>
      </c>
      <c r="F916" s="25">
        <v>290000000</v>
      </c>
      <c r="G916" s="25">
        <v>290000000</v>
      </c>
      <c r="H916" s="25">
        <v>0</v>
      </c>
      <c r="I916" s="25">
        <v>0</v>
      </c>
      <c r="J916" s="25">
        <v>0</v>
      </c>
      <c r="K916" s="25">
        <v>0</v>
      </c>
      <c r="L916" s="25">
        <v>0</v>
      </c>
      <c r="M916" s="25">
        <v>0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25">
        <v>0</v>
      </c>
      <c r="AA916" s="25">
        <v>0</v>
      </c>
      <c r="AB916" s="25">
        <v>0</v>
      </c>
      <c r="AC916" s="25">
        <v>0</v>
      </c>
      <c r="AD916" s="25">
        <v>0</v>
      </c>
      <c r="AE916" s="25">
        <v>0</v>
      </c>
    </row>
    <row r="917" spans="1:31" x14ac:dyDescent="0.2">
      <c r="A917" s="38" t="s">
        <v>1342</v>
      </c>
      <c r="B917" s="104" t="s">
        <v>1343</v>
      </c>
      <c r="C917" s="25">
        <v>2570152423</v>
      </c>
      <c r="D917" s="25">
        <v>26302798</v>
      </c>
      <c r="E917" s="25">
        <v>0</v>
      </c>
      <c r="F917" s="25">
        <v>50000000</v>
      </c>
      <c r="G917" s="25">
        <v>1586403651</v>
      </c>
      <c r="H917" s="25">
        <v>1060051570</v>
      </c>
      <c r="I917" s="25">
        <v>1060051570</v>
      </c>
      <c r="J917" s="25">
        <v>1060051570</v>
      </c>
      <c r="K917" s="25">
        <v>1059468167.25</v>
      </c>
      <c r="L917" s="25">
        <v>1059468167.25</v>
      </c>
      <c r="M917" s="25">
        <v>1059468167.25</v>
      </c>
      <c r="N917" s="25">
        <v>1059468167.25</v>
      </c>
      <c r="O917" s="25">
        <v>1059468167.25</v>
      </c>
      <c r="P917" s="25">
        <v>1059468167.25</v>
      </c>
      <c r="Q917" s="25">
        <v>1059225296.4299999</v>
      </c>
      <c r="R917" s="25">
        <v>1059225296.4299999</v>
      </c>
      <c r="S917" s="25">
        <v>0</v>
      </c>
      <c r="T917" s="25">
        <v>0</v>
      </c>
      <c r="U917" s="25">
        <v>0</v>
      </c>
      <c r="V917" s="25">
        <v>0</v>
      </c>
      <c r="W917" s="25">
        <v>583402.75</v>
      </c>
      <c r="X917" s="25">
        <v>5.5035317762889599E-2</v>
      </c>
      <c r="Y917" s="25">
        <v>583402.75</v>
      </c>
      <c r="Z917" s="25">
        <v>5.5035317762889599E-2</v>
      </c>
      <c r="AA917" s="25">
        <v>583402.75</v>
      </c>
      <c r="AB917" s="25">
        <v>5.5035317762889599E-2</v>
      </c>
      <c r="AC917" s="25">
        <v>0</v>
      </c>
      <c r="AD917" s="25">
        <v>0</v>
      </c>
      <c r="AE917" s="25">
        <v>242870.82</v>
      </c>
    </row>
    <row r="918" spans="1:31" x14ac:dyDescent="0.2">
      <c r="A918" s="38" t="s">
        <v>1344</v>
      </c>
      <c r="B918" s="104" t="s">
        <v>1345</v>
      </c>
      <c r="C918" s="25">
        <v>11171380</v>
      </c>
      <c r="D918" s="25">
        <v>0</v>
      </c>
      <c r="E918" s="25">
        <v>0</v>
      </c>
      <c r="F918" s="25">
        <v>0</v>
      </c>
      <c r="G918" s="25">
        <v>5030380</v>
      </c>
      <c r="H918" s="25">
        <v>6141000</v>
      </c>
      <c r="I918" s="25">
        <v>6141000</v>
      </c>
      <c r="J918" s="25">
        <v>6141000</v>
      </c>
      <c r="K918" s="25">
        <v>6141000</v>
      </c>
      <c r="L918" s="25">
        <v>6141000</v>
      </c>
      <c r="M918" s="25">
        <v>6141000</v>
      </c>
      <c r="N918" s="25">
        <v>6141000</v>
      </c>
      <c r="O918" s="25">
        <v>6141000</v>
      </c>
      <c r="P918" s="25">
        <v>6141000</v>
      </c>
      <c r="Q918" s="25">
        <v>6137270.29</v>
      </c>
      <c r="R918" s="25">
        <v>6137270.29</v>
      </c>
      <c r="S918" s="25">
        <v>0</v>
      </c>
      <c r="T918" s="25">
        <v>0</v>
      </c>
      <c r="U918" s="25">
        <v>0</v>
      </c>
      <c r="V918" s="25">
        <v>0</v>
      </c>
      <c r="W918" s="25">
        <v>0</v>
      </c>
      <c r="X918" s="25">
        <v>0</v>
      </c>
      <c r="Y918" s="25">
        <v>0</v>
      </c>
      <c r="Z918" s="25">
        <v>0</v>
      </c>
      <c r="AA918" s="25">
        <v>0</v>
      </c>
      <c r="AB918" s="25">
        <v>0</v>
      </c>
      <c r="AC918" s="25">
        <v>0</v>
      </c>
      <c r="AD918" s="25">
        <v>0</v>
      </c>
      <c r="AE918" s="25">
        <v>3729.71</v>
      </c>
    </row>
    <row r="919" spans="1:31" x14ac:dyDescent="0.2">
      <c r="A919" s="38" t="s">
        <v>1346</v>
      </c>
      <c r="B919" s="104" t="s">
        <v>1347</v>
      </c>
      <c r="C919" s="25">
        <v>1050855555</v>
      </c>
      <c r="D919" s="25">
        <v>0</v>
      </c>
      <c r="E919" s="25">
        <v>0</v>
      </c>
      <c r="F919" s="25">
        <v>0</v>
      </c>
      <c r="G919" s="25">
        <v>683356312</v>
      </c>
      <c r="H919" s="25">
        <v>367499243</v>
      </c>
      <c r="I919" s="25">
        <v>367499243</v>
      </c>
      <c r="J919" s="25">
        <v>367499243</v>
      </c>
      <c r="K919" s="25">
        <v>367499243</v>
      </c>
      <c r="L919" s="25">
        <v>367499243</v>
      </c>
      <c r="M919" s="25">
        <v>367499243</v>
      </c>
      <c r="N919" s="25">
        <v>367499243</v>
      </c>
      <c r="O919" s="25">
        <v>367499243</v>
      </c>
      <c r="P919" s="25">
        <v>367499243</v>
      </c>
      <c r="Q919" s="25">
        <v>367284151.66000003</v>
      </c>
      <c r="R919" s="25">
        <v>367284151.66000003</v>
      </c>
      <c r="S919" s="25">
        <v>0</v>
      </c>
      <c r="T919" s="25">
        <v>0</v>
      </c>
      <c r="U919" s="25">
        <v>0</v>
      </c>
      <c r="V919" s="25">
        <v>0</v>
      </c>
      <c r="W919" s="25">
        <v>0</v>
      </c>
      <c r="X919" s="25">
        <v>0</v>
      </c>
      <c r="Y919" s="25">
        <v>0</v>
      </c>
      <c r="Z919" s="25">
        <v>0</v>
      </c>
      <c r="AA919" s="25">
        <v>0</v>
      </c>
      <c r="AB919" s="25">
        <v>0</v>
      </c>
      <c r="AC919" s="25">
        <v>0</v>
      </c>
      <c r="AD919" s="25">
        <v>0</v>
      </c>
      <c r="AE919" s="25">
        <v>215091.34</v>
      </c>
    </row>
    <row r="920" spans="1:31" x14ac:dyDescent="0.2">
      <c r="A920" s="38" t="s">
        <v>1348</v>
      </c>
      <c r="B920" s="104" t="s">
        <v>1349</v>
      </c>
      <c r="C920" s="25">
        <v>16337785</v>
      </c>
      <c r="D920" s="25">
        <v>0</v>
      </c>
      <c r="E920" s="25">
        <v>0</v>
      </c>
      <c r="F920" s="25">
        <v>0</v>
      </c>
      <c r="G920" s="25">
        <v>7413975</v>
      </c>
      <c r="H920" s="25">
        <v>8923810</v>
      </c>
      <c r="I920" s="25">
        <v>8923810</v>
      </c>
      <c r="J920" s="25">
        <v>8923810</v>
      </c>
      <c r="K920" s="25">
        <v>8923810</v>
      </c>
      <c r="L920" s="25">
        <v>8923810</v>
      </c>
      <c r="M920" s="25">
        <v>8923810</v>
      </c>
      <c r="N920" s="25">
        <v>8923810</v>
      </c>
      <c r="O920" s="25">
        <v>8923810</v>
      </c>
      <c r="P920" s="25">
        <v>8923810</v>
      </c>
      <c r="Q920" s="25">
        <v>8923810</v>
      </c>
      <c r="R920" s="25">
        <v>8923810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25">
        <v>0</v>
      </c>
      <c r="AA920" s="25">
        <v>0</v>
      </c>
      <c r="AB920" s="25">
        <v>0</v>
      </c>
      <c r="AC920" s="25">
        <v>0</v>
      </c>
      <c r="AD920" s="25">
        <v>0</v>
      </c>
      <c r="AE920" s="25">
        <v>0</v>
      </c>
    </row>
    <row r="921" spans="1:31" x14ac:dyDescent="0.2">
      <c r="A921" s="38" t="s">
        <v>1350</v>
      </c>
      <c r="B921" s="104" t="s">
        <v>1351</v>
      </c>
      <c r="C921" s="25">
        <v>36776740</v>
      </c>
      <c r="D921" s="25">
        <v>0</v>
      </c>
      <c r="E921" s="25">
        <v>0</v>
      </c>
      <c r="F921" s="25">
        <v>0</v>
      </c>
      <c r="G921" s="25">
        <v>36776740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5">
        <v>0</v>
      </c>
      <c r="Q921" s="25">
        <v>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25">
        <v>0</v>
      </c>
      <c r="AA921" s="25">
        <v>0</v>
      </c>
      <c r="AB921" s="25">
        <v>0</v>
      </c>
      <c r="AC921" s="25">
        <v>0</v>
      </c>
      <c r="AD921" s="25">
        <v>0</v>
      </c>
      <c r="AE921" s="25">
        <v>0</v>
      </c>
    </row>
    <row r="922" spans="1:31" x14ac:dyDescent="0.2">
      <c r="A922" s="38" t="s">
        <v>1352</v>
      </c>
      <c r="B922" s="104" t="s">
        <v>1353</v>
      </c>
      <c r="C922" s="25">
        <v>30146369</v>
      </c>
      <c r="D922" s="25">
        <v>0</v>
      </c>
      <c r="E922" s="25">
        <v>0</v>
      </c>
      <c r="F922" s="25">
        <v>0</v>
      </c>
      <c r="G922" s="25">
        <v>20999510</v>
      </c>
      <c r="H922" s="25">
        <v>9146859</v>
      </c>
      <c r="I922" s="25">
        <v>9146859</v>
      </c>
      <c r="J922" s="25">
        <v>9146859</v>
      </c>
      <c r="K922" s="25">
        <v>9146859</v>
      </c>
      <c r="L922" s="25">
        <v>9146859</v>
      </c>
      <c r="M922" s="25">
        <v>9146859</v>
      </c>
      <c r="N922" s="25">
        <v>9146859</v>
      </c>
      <c r="O922" s="25">
        <v>9146859</v>
      </c>
      <c r="P922" s="25">
        <v>9146859</v>
      </c>
      <c r="Q922" s="25">
        <v>9137399.1099999994</v>
      </c>
      <c r="R922" s="25">
        <v>9137399.1099999994</v>
      </c>
      <c r="S922" s="25">
        <v>0</v>
      </c>
      <c r="T922" s="25">
        <v>0</v>
      </c>
      <c r="U922" s="25">
        <v>0</v>
      </c>
      <c r="V922" s="25">
        <v>0</v>
      </c>
      <c r="W922" s="25">
        <v>0</v>
      </c>
      <c r="X922" s="25">
        <v>0</v>
      </c>
      <c r="Y922" s="25">
        <v>0</v>
      </c>
      <c r="Z922" s="25">
        <v>0</v>
      </c>
      <c r="AA922" s="25">
        <v>0</v>
      </c>
      <c r="AB922" s="25">
        <v>0</v>
      </c>
      <c r="AC922" s="25">
        <v>0</v>
      </c>
      <c r="AD922" s="25">
        <v>0</v>
      </c>
      <c r="AE922" s="25">
        <v>9459.89</v>
      </c>
    </row>
    <row r="923" spans="1:31" x14ac:dyDescent="0.2">
      <c r="A923" s="38" t="s">
        <v>1354</v>
      </c>
      <c r="B923" s="104" t="s">
        <v>1355</v>
      </c>
      <c r="C923" s="25">
        <v>54230000</v>
      </c>
      <c r="D923" s="25">
        <v>0</v>
      </c>
      <c r="E923" s="25">
        <v>0</v>
      </c>
      <c r="F923" s="25">
        <v>0</v>
      </c>
      <c r="G923" s="25">
        <v>54230000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  <c r="V923" s="25">
        <v>0</v>
      </c>
      <c r="W923" s="25">
        <v>0</v>
      </c>
      <c r="X923" s="25">
        <v>0</v>
      </c>
      <c r="Y923" s="25">
        <v>0</v>
      </c>
      <c r="Z923" s="25">
        <v>0</v>
      </c>
      <c r="AA923" s="25">
        <v>0</v>
      </c>
      <c r="AB923" s="25">
        <v>0</v>
      </c>
      <c r="AC923" s="25">
        <v>0</v>
      </c>
      <c r="AD923" s="25">
        <v>0</v>
      </c>
      <c r="AE923" s="25">
        <v>0</v>
      </c>
    </row>
    <row r="924" spans="1:31" x14ac:dyDescent="0.2">
      <c r="A924" s="38" t="s">
        <v>1356</v>
      </c>
      <c r="B924" s="104" t="s">
        <v>1357</v>
      </c>
      <c r="C924" s="25">
        <v>3775182</v>
      </c>
      <c r="D924" s="25">
        <v>0</v>
      </c>
      <c r="E924" s="25">
        <v>0</v>
      </c>
      <c r="F924" s="25">
        <v>0</v>
      </c>
      <c r="G924" s="25">
        <v>2627196</v>
      </c>
      <c r="H924" s="25">
        <v>1147986</v>
      </c>
      <c r="I924" s="25">
        <v>1147986</v>
      </c>
      <c r="J924" s="25">
        <v>1147986</v>
      </c>
      <c r="K924" s="25">
        <v>1147986</v>
      </c>
      <c r="L924" s="25">
        <v>1147986</v>
      </c>
      <c r="M924" s="25">
        <v>1147986</v>
      </c>
      <c r="N924" s="25">
        <v>1147986</v>
      </c>
      <c r="O924" s="25">
        <v>1147986</v>
      </c>
      <c r="P924" s="25">
        <v>1147986</v>
      </c>
      <c r="Q924" s="25">
        <v>1146814.6400000001</v>
      </c>
      <c r="R924" s="25">
        <v>1146814.6400000001</v>
      </c>
      <c r="S924" s="25">
        <v>0</v>
      </c>
      <c r="T924" s="25">
        <v>0</v>
      </c>
      <c r="U924" s="25">
        <v>0</v>
      </c>
      <c r="V924" s="25">
        <v>0</v>
      </c>
      <c r="W924" s="25">
        <v>0</v>
      </c>
      <c r="X924" s="25">
        <v>0</v>
      </c>
      <c r="Y924" s="25">
        <v>0</v>
      </c>
      <c r="Z924" s="25">
        <v>0</v>
      </c>
      <c r="AA924" s="25">
        <v>0</v>
      </c>
      <c r="AB924" s="25">
        <v>0</v>
      </c>
      <c r="AC924" s="25">
        <v>0</v>
      </c>
      <c r="AD924" s="25">
        <v>0</v>
      </c>
      <c r="AE924" s="25">
        <v>1171.3600000000001</v>
      </c>
    </row>
    <row r="925" spans="1:31" x14ac:dyDescent="0.2">
      <c r="A925" s="38" t="s">
        <v>1358</v>
      </c>
      <c r="B925" s="104" t="s">
        <v>1359</v>
      </c>
      <c r="C925" s="25">
        <v>72559740</v>
      </c>
      <c r="D925" s="25">
        <v>0</v>
      </c>
      <c r="E925" s="25">
        <v>0</v>
      </c>
      <c r="F925" s="25">
        <v>0</v>
      </c>
      <c r="G925" s="25">
        <v>16092320</v>
      </c>
      <c r="H925" s="25">
        <v>56467420</v>
      </c>
      <c r="I925" s="25">
        <v>56467420</v>
      </c>
      <c r="J925" s="25">
        <v>56467420</v>
      </c>
      <c r="K925" s="25">
        <v>56467420</v>
      </c>
      <c r="L925" s="25">
        <v>56467420</v>
      </c>
      <c r="M925" s="25">
        <v>56467420</v>
      </c>
      <c r="N925" s="25">
        <v>56467420</v>
      </c>
      <c r="O925" s="25">
        <v>56467420</v>
      </c>
      <c r="P925" s="25">
        <v>56467420</v>
      </c>
      <c r="Q925" s="25">
        <v>56467420</v>
      </c>
      <c r="R925" s="25">
        <v>56467420</v>
      </c>
      <c r="S925" s="25">
        <v>0</v>
      </c>
      <c r="T925" s="25">
        <v>0</v>
      </c>
      <c r="U925" s="25">
        <v>0</v>
      </c>
      <c r="V925" s="25">
        <v>0</v>
      </c>
      <c r="W925" s="25">
        <v>0</v>
      </c>
      <c r="X925" s="25">
        <v>0</v>
      </c>
      <c r="Y925" s="25">
        <v>0</v>
      </c>
      <c r="Z925" s="25">
        <v>0</v>
      </c>
      <c r="AA925" s="25">
        <v>0</v>
      </c>
      <c r="AB925" s="25">
        <v>0</v>
      </c>
      <c r="AC925" s="25">
        <v>0</v>
      </c>
      <c r="AD925" s="25">
        <v>0</v>
      </c>
      <c r="AE925" s="25">
        <v>0</v>
      </c>
    </row>
    <row r="926" spans="1:31" x14ac:dyDescent="0.2">
      <c r="A926" s="38" t="s">
        <v>1360</v>
      </c>
      <c r="B926" s="104" t="s">
        <v>1361</v>
      </c>
      <c r="C926" s="25">
        <v>29267452</v>
      </c>
      <c r="D926" s="25">
        <v>0</v>
      </c>
      <c r="E926" s="25">
        <v>0</v>
      </c>
      <c r="F926" s="25">
        <v>0</v>
      </c>
      <c r="G926" s="25">
        <v>10139852</v>
      </c>
      <c r="H926" s="25">
        <v>19127600</v>
      </c>
      <c r="I926" s="25">
        <v>19127600</v>
      </c>
      <c r="J926" s="25">
        <v>19127600</v>
      </c>
      <c r="K926" s="25">
        <v>19127600</v>
      </c>
      <c r="L926" s="25">
        <v>19127600</v>
      </c>
      <c r="M926" s="25">
        <v>19127600</v>
      </c>
      <c r="N926" s="25">
        <v>19127600</v>
      </c>
      <c r="O926" s="25">
        <v>19127600</v>
      </c>
      <c r="P926" s="25">
        <v>19127600</v>
      </c>
      <c r="Q926" s="25">
        <v>19127600</v>
      </c>
      <c r="R926" s="25">
        <v>19127600</v>
      </c>
      <c r="S926" s="25">
        <v>0</v>
      </c>
      <c r="T926" s="25">
        <v>0</v>
      </c>
      <c r="U926" s="25">
        <v>0</v>
      </c>
      <c r="V926" s="25">
        <v>0</v>
      </c>
      <c r="W926" s="25">
        <v>0</v>
      </c>
      <c r="X926" s="25">
        <v>0</v>
      </c>
      <c r="Y926" s="25">
        <v>0</v>
      </c>
      <c r="Z926" s="25">
        <v>0</v>
      </c>
      <c r="AA926" s="25">
        <v>0</v>
      </c>
      <c r="AB926" s="25">
        <v>0</v>
      </c>
      <c r="AC926" s="25">
        <v>0</v>
      </c>
      <c r="AD926" s="25">
        <v>0</v>
      </c>
      <c r="AE926" s="25">
        <v>0</v>
      </c>
    </row>
    <row r="927" spans="1:31" x14ac:dyDescent="0.2">
      <c r="A927" s="38" t="s">
        <v>1362</v>
      </c>
      <c r="B927" s="104" t="s">
        <v>1363</v>
      </c>
      <c r="C927" s="25">
        <v>3658627</v>
      </c>
      <c r="D927" s="25">
        <v>0</v>
      </c>
      <c r="E927" s="25">
        <v>0</v>
      </c>
      <c r="F927" s="25">
        <v>0</v>
      </c>
      <c r="G927" s="25">
        <v>1270327</v>
      </c>
      <c r="H927" s="25">
        <v>2388300</v>
      </c>
      <c r="I927" s="25">
        <v>2388300</v>
      </c>
      <c r="J927" s="25">
        <v>2388300</v>
      </c>
      <c r="K927" s="25">
        <v>2388300</v>
      </c>
      <c r="L927" s="25">
        <v>2388300</v>
      </c>
      <c r="M927" s="25">
        <v>2388300</v>
      </c>
      <c r="N927" s="25">
        <v>2388300</v>
      </c>
      <c r="O927" s="25">
        <v>2388300</v>
      </c>
      <c r="P927" s="25">
        <v>2388300</v>
      </c>
      <c r="Q927" s="25">
        <v>2388300</v>
      </c>
      <c r="R927" s="25">
        <v>2388300</v>
      </c>
      <c r="S927" s="25">
        <v>0</v>
      </c>
      <c r="T927" s="25">
        <v>0</v>
      </c>
      <c r="U927" s="25">
        <v>0</v>
      </c>
      <c r="V927" s="25">
        <v>0</v>
      </c>
      <c r="W927" s="25">
        <v>0</v>
      </c>
      <c r="X927" s="25">
        <v>0</v>
      </c>
      <c r="Y927" s="25">
        <v>0</v>
      </c>
      <c r="Z927" s="25">
        <v>0</v>
      </c>
      <c r="AA927" s="25">
        <v>0</v>
      </c>
      <c r="AB927" s="25">
        <v>0</v>
      </c>
      <c r="AC927" s="25">
        <v>0</v>
      </c>
      <c r="AD927" s="25">
        <v>0</v>
      </c>
      <c r="AE927" s="25">
        <v>0</v>
      </c>
    </row>
    <row r="928" spans="1:31" x14ac:dyDescent="0.2">
      <c r="A928" s="38" t="s">
        <v>1364</v>
      </c>
      <c r="B928" s="104" t="s">
        <v>1365</v>
      </c>
      <c r="C928" s="25">
        <v>21955113</v>
      </c>
      <c r="D928" s="25">
        <v>0</v>
      </c>
      <c r="E928" s="25">
        <v>0</v>
      </c>
      <c r="F928" s="25">
        <v>0</v>
      </c>
      <c r="G928" s="25">
        <v>7611813</v>
      </c>
      <c r="H928" s="25">
        <v>14343300</v>
      </c>
      <c r="I928" s="25">
        <v>14343300</v>
      </c>
      <c r="J928" s="25">
        <v>14343300</v>
      </c>
      <c r="K928" s="25">
        <v>14343300</v>
      </c>
      <c r="L928" s="25">
        <v>14343300</v>
      </c>
      <c r="M928" s="25">
        <v>14343300</v>
      </c>
      <c r="N928" s="25">
        <v>14343300</v>
      </c>
      <c r="O928" s="25">
        <v>14343300</v>
      </c>
      <c r="P928" s="25">
        <v>14343300</v>
      </c>
      <c r="Q928" s="25">
        <v>14343300</v>
      </c>
      <c r="R928" s="25">
        <v>14343300</v>
      </c>
      <c r="S928" s="25">
        <v>0</v>
      </c>
      <c r="T928" s="25">
        <v>0</v>
      </c>
      <c r="U928" s="25">
        <v>0</v>
      </c>
      <c r="V928" s="25">
        <v>0</v>
      </c>
      <c r="W928" s="25">
        <v>0</v>
      </c>
      <c r="X928" s="25">
        <v>0</v>
      </c>
      <c r="Y928" s="25">
        <v>0</v>
      </c>
      <c r="Z928" s="25">
        <v>0</v>
      </c>
      <c r="AA928" s="25">
        <v>0</v>
      </c>
      <c r="AB928" s="25">
        <v>0</v>
      </c>
      <c r="AC928" s="25">
        <v>0</v>
      </c>
      <c r="AD928" s="25">
        <v>0</v>
      </c>
      <c r="AE928" s="25">
        <v>0</v>
      </c>
    </row>
    <row r="929" spans="1:31" ht="25.5" x14ac:dyDescent="0.2">
      <c r="A929" s="38" t="s">
        <v>1366</v>
      </c>
      <c r="B929" s="104" t="s">
        <v>1367</v>
      </c>
      <c r="C929" s="25">
        <v>7319935</v>
      </c>
      <c r="D929" s="25">
        <v>0</v>
      </c>
      <c r="E929" s="25">
        <v>0</v>
      </c>
      <c r="F929" s="25">
        <v>0</v>
      </c>
      <c r="G929" s="25">
        <v>2537335</v>
      </c>
      <c r="H929" s="25">
        <v>4782600</v>
      </c>
      <c r="I929" s="25">
        <v>4782600</v>
      </c>
      <c r="J929" s="25">
        <v>4782600</v>
      </c>
      <c r="K929" s="25">
        <v>4782600</v>
      </c>
      <c r="L929" s="25">
        <v>4782600</v>
      </c>
      <c r="M929" s="25">
        <v>4782600</v>
      </c>
      <c r="N929" s="25">
        <v>4782600</v>
      </c>
      <c r="O929" s="25">
        <v>4782600</v>
      </c>
      <c r="P929" s="25">
        <v>4782600</v>
      </c>
      <c r="Q929" s="25">
        <v>4782600</v>
      </c>
      <c r="R929" s="25">
        <v>4782600</v>
      </c>
      <c r="S929" s="25">
        <v>0</v>
      </c>
      <c r="T929" s="25">
        <v>0</v>
      </c>
      <c r="U929" s="25">
        <v>0</v>
      </c>
      <c r="V929" s="25">
        <v>0</v>
      </c>
      <c r="W929" s="25">
        <v>0</v>
      </c>
      <c r="X929" s="25">
        <v>0</v>
      </c>
      <c r="Y929" s="25">
        <v>0</v>
      </c>
      <c r="Z929" s="25">
        <v>0</v>
      </c>
      <c r="AA929" s="25">
        <v>0</v>
      </c>
      <c r="AB929" s="25">
        <v>0</v>
      </c>
      <c r="AC929" s="25">
        <v>0</v>
      </c>
      <c r="AD929" s="25">
        <v>0</v>
      </c>
      <c r="AE929" s="25">
        <v>0</v>
      </c>
    </row>
    <row r="930" spans="1:31" ht="25.5" x14ac:dyDescent="0.2">
      <c r="A930" s="38" t="s">
        <v>1368</v>
      </c>
      <c r="B930" s="104" t="s">
        <v>1369</v>
      </c>
      <c r="C930" s="25">
        <v>3658627</v>
      </c>
      <c r="D930" s="25">
        <v>0</v>
      </c>
      <c r="E930" s="25">
        <v>0</v>
      </c>
      <c r="F930" s="25">
        <v>0</v>
      </c>
      <c r="G930" s="25">
        <v>1270327</v>
      </c>
      <c r="H930" s="25">
        <v>2388300</v>
      </c>
      <c r="I930" s="25">
        <v>2388300</v>
      </c>
      <c r="J930" s="25">
        <v>2388300</v>
      </c>
      <c r="K930" s="25">
        <v>2388300</v>
      </c>
      <c r="L930" s="25">
        <v>2388300</v>
      </c>
      <c r="M930" s="25">
        <v>2388300</v>
      </c>
      <c r="N930" s="25">
        <v>2388300</v>
      </c>
      <c r="O930" s="25">
        <v>2388300</v>
      </c>
      <c r="P930" s="25">
        <v>2388300</v>
      </c>
      <c r="Q930" s="25">
        <v>2388300</v>
      </c>
      <c r="R930" s="25">
        <v>2388300</v>
      </c>
      <c r="S930" s="25">
        <v>0</v>
      </c>
      <c r="T930" s="25">
        <v>0</v>
      </c>
      <c r="U930" s="25">
        <v>0</v>
      </c>
      <c r="V930" s="25">
        <v>0</v>
      </c>
      <c r="W930" s="25">
        <v>0</v>
      </c>
      <c r="X930" s="25">
        <v>0</v>
      </c>
      <c r="Y930" s="25">
        <v>0</v>
      </c>
      <c r="Z930" s="25">
        <v>0</v>
      </c>
      <c r="AA930" s="25">
        <v>0</v>
      </c>
      <c r="AB930" s="25">
        <v>0</v>
      </c>
      <c r="AC930" s="25">
        <v>0</v>
      </c>
      <c r="AD930" s="25">
        <v>0</v>
      </c>
      <c r="AE930" s="25">
        <v>0</v>
      </c>
    </row>
    <row r="931" spans="1:31" x14ac:dyDescent="0.2">
      <c r="A931" s="38" t="s">
        <v>1370</v>
      </c>
      <c r="B931" s="104" t="s">
        <v>1371</v>
      </c>
      <c r="C931" s="25">
        <v>110571529</v>
      </c>
      <c r="D931" s="25">
        <v>0</v>
      </c>
      <c r="E931" s="25">
        <v>0</v>
      </c>
      <c r="F931" s="25">
        <v>0</v>
      </c>
      <c r="G931" s="25">
        <v>76011969</v>
      </c>
      <c r="H931" s="25">
        <v>34559560</v>
      </c>
      <c r="I931" s="25">
        <v>34559560</v>
      </c>
      <c r="J931" s="25">
        <v>34559560</v>
      </c>
      <c r="K931" s="25">
        <v>34559560</v>
      </c>
      <c r="L931" s="25">
        <v>34559560</v>
      </c>
      <c r="M931" s="25">
        <v>34559560</v>
      </c>
      <c r="N931" s="25">
        <v>34559560</v>
      </c>
      <c r="O931" s="25">
        <v>34559560</v>
      </c>
      <c r="P931" s="25">
        <v>34559560</v>
      </c>
      <c r="Q931" s="25">
        <v>34559560</v>
      </c>
      <c r="R931" s="25">
        <v>34559560</v>
      </c>
      <c r="S931" s="25">
        <v>0</v>
      </c>
      <c r="T931" s="25">
        <v>0</v>
      </c>
      <c r="U931" s="25">
        <v>0</v>
      </c>
      <c r="V931" s="25">
        <v>0</v>
      </c>
      <c r="W931" s="25">
        <v>0</v>
      </c>
      <c r="X931" s="25">
        <v>0</v>
      </c>
      <c r="Y931" s="25">
        <v>0</v>
      </c>
      <c r="Z931" s="25">
        <v>0</v>
      </c>
      <c r="AA931" s="25">
        <v>0</v>
      </c>
      <c r="AB931" s="25">
        <v>0</v>
      </c>
      <c r="AC931" s="25">
        <v>0</v>
      </c>
      <c r="AD931" s="25">
        <v>0</v>
      </c>
      <c r="AE931" s="25">
        <v>0</v>
      </c>
    </row>
    <row r="932" spans="1:31" x14ac:dyDescent="0.2">
      <c r="A932" s="38" t="s">
        <v>1372</v>
      </c>
      <c r="B932" s="104" t="s">
        <v>410</v>
      </c>
      <c r="C932" s="25">
        <v>36876400</v>
      </c>
      <c r="D932" s="25">
        <v>0</v>
      </c>
      <c r="E932" s="25">
        <v>0</v>
      </c>
      <c r="F932" s="25">
        <v>0</v>
      </c>
      <c r="G932" s="25">
        <v>0</v>
      </c>
      <c r="H932" s="25">
        <v>36876400</v>
      </c>
      <c r="I932" s="25">
        <v>36876400</v>
      </c>
      <c r="J932" s="25">
        <v>36876400</v>
      </c>
      <c r="K932" s="25">
        <v>36293061</v>
      </c>
      <c r="L932" s="25">
        <v>36293061</v>
      </c>
      <c r="M932" s="25">
        <v>36293061</v>
      </c>
      <c r="N932" s="25">
        <v>36293061</v>
      </c>
      <c r="O932" s="25">
        <v>36293061</v>
      </c>
      <c r="P932" s="25">
        <v>36293061</v>
      </c>
      <c r="Q932" s="25">
        <v>36293060</v>
      </c>
      <c r="R932" s="25">
        <v>36293060</v>
      </c>
      <c r="S932" s="25">
        <v>0</v>
      </c>
      <c r="T932" s="25">
        <v>0</v>
      </c>
      <c r="U932" s="25">
        <v>0</v>
      </c>
      <c r="V932" s="25">
        <v>0</v>
      </c>
      <c r="W932" s="25">
        <v>583339</v>
      </c>
      <c r="X932" s="25">
        <v>1.5818762135132498</v>
      </c>
      <c r="Y932" s="25">
        <v>583339</v>
      </c>
      <c r="Z932" s="25">
        <v>1.5818762135132498</v>
      </c>
      <c r="AA932" s="25">
        <v>583339</v>
      </c>
      <c r="AB932" s="25">
        <v>1.5818762135132498</v>
      </c>
      <c r="AC932" s="25">
        <v>0</v>
      </c>
      <c r="AD932" s="25">
        <v>0</v>
      </c>
      <c r="AE932" s="25">
        <v>1</v>
      </c>
    </row>
    <row r="933" spans="1:31" x14ac:dyDescent="0.2">
      <c r="A933" s="38" t="s">
        <v>1373</v>
      </c>
      <c r="B933" s="104" t="s">
        <v>1374</v>
      </c>
      <c r="C933" s="25">
        <v>5145009</v>
      </c>
      <c r="D933" s="25">
        <v>0</v>
      </c>
      <c r="E933" s="25">
        <v>0</v>
      </c>
      <c r="F933" s="25">
        <v>0</v>
      </c>
      <c r="G933" s="25">
        <v>5145009</v>
      </c>
      <c r="H933" s="25">
        <v>0</v>
      </c>
      <c r="I933" s="25">
        <v>0</v>
      </c>
      <c r="J933" s="25">
        <v>0</v>
      </c>
      <c r="K933" s="25">
        <v>0</v>
      </c>
      <c r="L933" s="25">
        <v>0</v>
      </c>
      <c r="M933" s="25">
        <v>0</v>
      </c>
      <c r="N933" s="25">
        <v>0</v>
      </c>
      <c r="O933" s="25">
        <v>0</v>
      </c>
      <c r="P933" s="25">
        <v>0</v>
      </c>
      <c r="Q933" s="25">
        <v>0</v>
      </c>
      <c r="R933" s="25">
        <v>0</v>
      </c>
      <c r="S933" s="25">
        <v>0</v>
      </c>
      <c r="T933" s="25">
        <v>0</v>
      </c>
      <c r="U933" s="25">
        <v>0</v>
      </c>
      <c r="V933" s="25">
        <v>0</v>
      </c>
      <c r="W933" s="25">
        <v>0</v>
      </c>
      <c r="X933" s="25">
        <v>0</v>
      </c>
      <c r="Y933" s="25">
        <v>0</v>
      </c>
      <c r="Z933" s="25">
        <v>0</v>
      </c>
      <c r="AA933" s="25">
        <v>0</v>
      </c>
      <c r="AB933" s="25">
        <v>0</v>
      </c>
      <c r="AC933" s="25">
        <v>0</v>
      </c>
      <c r="AD933" s="25">
        <v>0</v>
      </c>
      <c r="AE933" s="25">
        <v>0</v>
      </c>
    </row>
    <row r="934" spans="1:31" x14ac:dyDescent="0.2">
      <c r="A934" s="38" t="s">
        <v>1375</v>
      </c>
      <c r="B934" s="104" t="s">
        <v>1376</v>
      </c>
      <c r="C934" s="25">
        <v>12065090</v>
      </c>
      <c r="D934" s="25">
        <v>0</v>
      </c>
      <c r="E934" s="25">
        <v>0</v>
      </c>
      <c r="F934" s="25">
        <v>0</v>
      </c>
      <c r="G934" s="25">
        <v>4997346</v>
      </c>
      <c r="H934" s="25">
        <v>7067744</v>
      </c>
      <c r="I934" s="25">
        <v>7067744</v>
      </c>
      <c r="J934" s="25">
        <v>7067744</v>
      </c>
      <c r="K934" s="25">
        <v>7067744</v>
      </c>
      <c r="L934" s="25">
        <v>7067744</v>
      </c>
      <c r="M934" s="25">
        <v>7067744</v>
      </c>
      <c r="N934" s="25">
        <v>7067744</v>
      </c>
      <c r="O934" s="25">
        <v>7067744</v>
      </c>
      <c r="P934" s="25">
        <v>7067744</v>
      </c>
      <c r="Q934" s="25">
        <v>7067744</v>
      </c>
      <c r="R934" s="25">
        <v>7067744</v>
      </c>
      <c r="S934" s="25">
        <v>0</v>
      </c>
      <c r="T934" s="25">
        <v>0</v>
      </c>
      <c r="U934" s="25">
        <v>0</v>
      </c>
      <c r="V934" s="25">
        <v>0</v>
      </c>
      <c r="W934" s="25">
        <v>0</v>
      </c>
      <c r="X934" s="25">
        <v>0</v>
      </c>
      <c r="Y934" s="25">
        <v>0</v>
      </c>
      <c r="Z934" s="25">
        <v>0</v>
      </c>
      <c r="AA934" s="25">
        <v>0</v>
      </c>
      <c r="AB934" s="25">
        <v>0</v>
      </c>
      <c r="AC934" s="25">
        <v>0</v>
      </c>
      <c r="AD934" s="25">
        <v>0</v>
      </c>
      <c r="AE934" s="25">
        <v>0</v>
      </c>
    </row>
    <row r="935" spans="1:31" x14ac:dyDescent="0.2">
      <c r="A935" s="38" t="s">
        <v>1377</v>
      </c>
      <c r="B935" s="104" t="s">
        <v>1378</v>
      </c>
      <c r="C935" s="25">
        <v>16269000</v>
      </c>
      <c r="D935" s="25">
        <v>0</v>
      </c>
      <c r="E935" s="25">
        <v>0</v>
      </c>
      <c r="F935" s="25">
        <v>0</v>
      </c>
      <c r="G935" s="25">
        <v>4595238</v>
      </c>
      <c r="H935" s="25">
        <v>11673762</v>
      </c>
      <c r="I935" s="25">
        <v>11673762</v>
      </c>
      <c r="J935" s="25">
        <v>11673762</v>
      </c>
      <c r="K935" s="25">
        <v>11673762</v>
      </c>
      <c r="L935" s="25">
        <v>11673762</v>
      </c>
      <c r="M935" s="25">
        <v>11673762</v>
      </c>
      <c r="N935" s="25">
        <v>11673762</v>
      </c>
      <c r="O935" s="25">
        <v>11673762</v>
      </c>
      <c r="P935" s="25">
        <v>11673762</v>
      </c>
      <c r="Q935" s="25">
        <v>11673762</v>
      </c>
      <c r="R935" s="25">
        <v>11673762</v>
      </c>
      <c r="S935" s="25">
        <v>0</v>
      </c>
      <c r="T935" s="25">
        <v>0</v>
      </c>
      <c r="U935" s="25">
        <v>0</v>
      </c>
      <c r="V935" s="25">
        <v>0</v>
      </c>
      <c r="W935" s="25">
        <v>0</v>
      </c>
      <c r="X935" s="25">
        <v>0</v>
      </c>
      <c r="Y935" s="25">
        <v>0</v>
      </c>
      <c r="Z935" s="25">
        <v>0</v>
      </c>
      <c r="AA935" s="25">
        <v>0</v>
      </c>
      <c r="AB935" s="25">
        <v>0</v>
      </c>
      <c r="AC935" s="25">
        <v>0</v>
      </c>
      <c r="AD935" s="25">
        <v>0</v>
      </c>
      <c r="AE935" s="25">
        <v>0</v>
      </c>
    </row>
    <row r="936" spans="1:31" x14ac:dyDescent="0.2">
      <c r="A936" s="38" t="s">
        <v>1379</v>
      </c>
      <c r="B936" s="104" t="s">
        <v>1380</v>
      </c>
      <c r="C936" s="25">
        <v>36876400</v>
      </c>
      <c r="D936" s="25">
        <v>0</v>
      </c>
      <c r="E936" s="25">
        <v>0</v>
      </c>
      <c r="F936" s="25">
        <v>0</v>
      </c>
      <c r="G936" s="25">
        <v>27588400</v>
      </c>
      <c r="H936" s="25">
        <v>9288000</v>
      </c>
      <c r="I936" s="25">
        <v>9288000</v>
      </c>
      <c r="J936" s="25">
        <v>9288000</v>
      </c>
      <c r="K936" s="25">
        <v>9287937</v>
      </c>
      <c r="L936" s="25">
        <v>9287937</v>
      </c>
      <c r="M936" s="25">
        <v>9287937</v>
      </c>
      <c r="N936" s="25">
        <v>9287937</v>
      </c>
      <c r="O936" s="25">
        <v>9287937</v>
      </c>
      <c r="P936" s="25">
        <v>9287937</v>
      </c>
      <c r="Q936" s="25">
        <v>9287937</v>
      </c>
      <c r="R936" s="25">
        <v>9287937</v>
      </c>
      <c r="S936" s="25">
        <v>0</v>
      </c>
      <c r="T936" s="25">
        <v>0</v>
      </c>
      <c r="U936" s="25">
        <v>0</v>
      </c>
      <c r="V936" s="25">
        <v>0</v>
      </c>
      <c r="W936" s="25">
        <v>63</v>
      </c>
      <c r="X936" s="25">
        <v>6.7829457364341095E-4</v>
      </c>
      <c r="Y936" s="25">
        <v>63</v>
      </c>
      <c r="Z936" s="25">
        <v>6.7829457364341095E-4</v>
      </c>
      <c r="AA936" s="25">
        <v>63</v>
      </c>
      <c r="AB936" s="25">
        <v>6.7829457364341095E-4</v>
      </c>
      <c r="AC936" s="25">
        <v>0</v>
      </c>
      <c r="AD936" s="25">
        <v>0</v>
      </c>
      <c r="AE936" s="25">
        <v>0</v>
      </c>
    </row>
    <row r="937" spans="1:31" x14ac:dyDescent="0.2">
      <c r="A937" s="38" t="s">
        <v>1381</v>
      </c>
      <c r="B937" s="104" t="s">
        <v>1382</v>
      </c>
      <c r="C937" s="25">
        <v>11171380</v>
      </c>
      <c r="D937" s="25">
        <v>0</v>
      </c>
      <c r="E937" s="25">
        <v>0</v>
      </c>
      <c r="F937" s="25">
        <v>0</v>
      </c>
      <c r="G937" s="25">
        <v>11171380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>
        <v>0</v>
      </c>
      <c r="R937" s="25">
        <v>0</v>
      </c>
      <c r="S937" s="25">
        <v>0</v>
      </c>
      <c r="T937" s="25">
        <v>0</v>
      </c>
      <c r="U937" s="25">
        <v>0</v>
      </c>
      <c r="V937" s="25">
        <v>0</v>
      </c>
      <c r="W937" s="25">
        <v>0</v>
      </c>
      <c r="X937" s="25">
        <v>0</v>
      </c>
      <c r="Y937" s="25">
        <v>0</v>
      </c>
      <c r="Z937" s="25">
        <v>0</v>
      </c>
      <c r="AA937" s="25">
        <v>0</v>
      </c>
      <c r="AB937" s="25">
        <v>0</v>
      </c>
      <c r="AC937" s="25">
        <v>0</v>
      </c>
      <c r="AD937" s="25">
        <v>0</v>
      </c>
      <c r="AE937" s="25">
        <v>0</v>
      </c>
    </row>
    <row r="938" spans="1:31" x14ac:dyDescent="0.2">
      <c r="A938" s="38" t="s">
        <v>1383</v>
      </c>
      <c r="B938" s="104" t="s">
        <v>1384</v>
      </c>
      <c r="C938" s="25">
        <v>76505545</v>
      </c>
      <c r="D938" s="25">
        <v>0</v>
      </c>
      <c r="E938" s="25">
        <v>0</v>
      </c>
      <c r="F938" s="25">
        <v>50000000</v>
      </c>
      <c r="G938" s="25">
        <v>43801974</v>
      </c>
      <c r="H938" s="25">
        <v>82703571</v>
      </c>
      <c r="I938" s="25">
        <v>82703571</v>
      </c>
      <c r="J938" s="25">
        <v>82703571</v>
      </c>
      <c r="K938" s="25">
        <v>82703571</v>
      </c>
      <c r="L938" s="25">
        <v>82703571</v>
      </c>
      <c r="M938" s="25">
        <v>82703571</v>
      </c>
      <c r="N938" s="25">
        <v>82703571</v>
      </c>
      <c r="O938" s="25">
        <v>82703571</v>
      </c>
      <c r="P938" s="25">
        <v>82703571</v>
      </c>
      <c r="Q938" s="25">
        <v>82703571</v>
      </c>
      <c r="R938" s="25">
        <v>82703571</v>
      </c>
      <c r="S938" s="25">
        <v>0</v>
      </c>
      <c r="T938" s="25">
        <v>0</v>
      </c>
      <c r="U938" s="25">
        <v>0</v>
      </c>
      <c r="V938" s="25">
        <v>0</v>
      </c>
      <c r="W938" s="25">
        <v>0</v>
      </c>
      <c r="X938" s="25">
        <v>0</v>
      </c>
      <c r="Y938" s="25">
        <v>0</v>
      </c>
      <c r="Z938" s="25">
        <v>0</v>
      </c>
      <c r="AA938" s="25">
        <v>0</v>
      </c>
      <c r="AB938" s="25">
        <v>0</v>
      </c>
      <c r="AC938" s="25">
        <v>0</v>
      </c>
      <c r="AD938" s="25">
        <v>0</v>
      </c>
      <c r="AE938" s="25">
        <v>0</v>
      </c>
    </row>
    <row r="939" spans="1:31" x14ac:dyDescent="0.2">
      <c r="A939" s="38" t="s">
        <v>1385</v>
      </c>
      <c r="B939" s="104" t="s">
        <v>1386</v>
      </c>
      <c r="C939" s="25">
        <v>60125037</v>
      </c>
      <c r="D939" s="25">
        <v>0</v>
      </c>
      <c r="E939" s="25">
        <v>0</v>
      </c>
      <c r="F939" s="25">
        <v>0</v>
      </c>
      <c r="G939" s="25">
        <v>21249337</v>
      </c>
      <c r="H939" s="25">
        <v>38875700</v>
      </c>
      <c r="I939" s="25">
        <v>38875700</v>
      </c>
      <c r="J939" s="25">
        <v>38875700</v>
      </c>
      <c r="K939" s="25">
        <v>38875700</v>
      </c>
      <c r="L939" s="25">
        <v>38875700</v>
      </c>
      <c r="M939" s="25">
        <v>38875700</v>
      </c>
      <c r="N939" s="25">
        <v>38875700</v>
      </c>
      <c r="O939" s="25">
        <v>38875700</v>
      </c>
      <c r="P939" s="25">
        <v>38875700</v>
      </c>
      <c r="Q939" s="25">
        <v>38875700</v>
      </c>
      <c r="R939" s="25">
        <v>38875700</v>
      </c>
      <c r="S939" s="25">
        <v>0</v>
      </c>
      <c r="T939" s="25">
        <v>0</v>
      </c>
      <c r="U939" s="25">
        <v>0</v>
      </c>
      <c r="V939" s="25">
        <v>0</v>
      </c>
      <c r="W939" s="25">
        <v>0</v>
      </c>
      <c r="X939" s="25">
        <v>0</v>
      </c>
      <c r="Y939" s="25">
        <v>0</v>
      </c>
      <c r="Z939" s="25">
        <v>0</v>
      </c>
      <c r="AA939" s="25">
        <v>0</v>
      </c>
      <c r="AB939" s="25">
        <v>0</v>
      </c>
      <c r="AC939" s="25">
        <v>0</v>
      </c>
      <c r="AD939" s="25">
        <v>0</v>
      </c>
      <c r="AE939" s="25">
        <v>0</v>
      </c>
    </row>
    <row r="940" spans="1:31" x14ac:dyDescent="0.2">
      <c r="A940" s="38" t="s">
        <v>1387</v>
      </c>
      <c r="B940" s="104" t="s">
        <v>1388</v>
      </c>
      <c r="C940" s="25">
        <v>84119151</v>
      </c>
      <c r="D940" s="25">
        <v>0</v>
      </c>
      <c r="E940" s="25">
        <v>0</v>
      </c>
      <c r="F940" s="25">
        <v>0</v>
      </c>
      <c r="G940" s="25">
        <v>29235151</v>
      </c>
      <c r="H940" s="25">
        <v>54884000</v>
      </c>
      <c r="I940" s="25">
        <v>54884000</v>
      </c>
      <c r="J940" s="25">
        <v>54884000</v>
      </c>
      <c r="K940" s="25">
        <v>54884000</v>
      </c>
      <c r="L940" s="25">
        <v>54884000</v>
      </c>
      <c r="M940" s="25">
        <v>54884000</v>
      </c>
      <c r="N940" s="25">
        <v>54884000</v>
      </c>
      <c r="O940" s="25">
        <v>54884000</v>
      </c>
      <c r="P940" s="25">
        <v>54884000</v>
      </c>
      <c r="Q940" s="25">
        <v>54884000</v>
      </c>
      <c r="R940" s="25">
        <v>54884000</v>
      </c>
      <c r="S940" s="25">
        <v>0</v>
      </c>
      <c r="T940" s="25">
        <v>0</v>
      </c>
      <c r="U940" s="25">
        <v>0</v>
      </c>
      <c r="V940" s="25">
        <v>0</v>
      </c>
      <c r="W940" s="25">
        <v>0</v>
      </c>
      <c r="X940" s="25">
        <v>0</v>
      </c>
      <c r="Y940" s="25">
        <v>0</v>
      </c>
      <c r="Z940" s="25">
        <v>0</v>
      </c>
      <c r="AA940" s="25">
        <v>0</v>
      </c>
      <c r="AB940" s="25">
        <v>0</v>
      </c>
      <c r="AC940" s="25">
        <v>0</v>
      </c>
      <c r="AD940" s="25">
        <v>0</v>
      </c>
      <c r="AE940" s="25">
        <v>0</v>
      </c>
    </row>
    <row r="941" spans="1:31" x14ac:dyDescent="0.2">
      <c r="A941" s="38" t="s">
        <v>1389</v>
      </c>
      <c r="B941" s="104" t="s">
        <v>1390</v>
      </c>
      <c r="C941" s="25">
        <v>3345605</v>
      </c>
      <c r="D941" s="25">
        <v>0</v>
      </c>
      <c r="E941" s="25">
        <v>0</v>
      </c>
      <c r="F941" s="25">
        <v>0</v>
      </c>
      <c r="G941" s="25">
        <v>1091605</v>
      </c>
      <c r="H941" s="25">
        <v>2254000</v>
      </c>
      <c r="I941" s="25">
        <v>2254000</v>
      </c>
      <c r="J941" s="25">
        <v>2254000</v>
      </c>
      <c r="K941" s="25">
        <v>2254000</v>
      </c>
      <c r="L941" s="25">
        <v>2254000</v>
      </c>
      <c r="M941" s="25">
        <v>2254000</v>
      </c>
      <c r="N941" s="25">
        <v>2254000</v>
      </c>
      <c r="O941" s="25">
        <v>2254000</v>
      </c>
      <c r="P941" s="25">
        <v>2254000</v>
      </c>
      <c r="Q941" s="25">
        <v>2254000</v>
      </c>
      <c r="R941" s="25">
        <v>2254000</v>
      </c>
      <c r="S941" s="25">
        <v>0</v>
      </c>
      <c r="T941" s="25">
        <v>0</v>
      </c>
      <c r="U941" s="25">
        <v>0</v>
      </c>
      <c r="V941" s="25">
        <v>0</v>
      </c>
      <c r="W941" s="25">
        <v>0</v>
      </c>
      <c r="X941" s="25">
        <v>0</v>
      </c>
      <c r="Y941" s="25">
        <v>0</v>
      </c>
      <c r="Z941" s="25">
        <v>0</v>
      </c>
      <c r="AA941" s="25">
        <v>0</v>
      </c>
      <c r="AB941" s="25">
        <v>0</v>
      </c>
      <c r="AC941" s="25">
        <v>0</v>
      </c>
      <c r="AD941" s="25">
        <v>0</v>
      </c>
      <c r="AE941" s="25">
        <v>0</v>
      </c>
    </row>
    <row r="942" spans="1:31" x14ac:dyDescent="0.2">
      <c r="A942" s="38" t="s">
        <v>1391</v>
      </c>
      <c r="B942" s="104" t="s">
        <v>1392</v>
      </c>
      <c r="C942" s="25">
        <v>20760001</v>
      </c>
      <c r="D942" s="25">
        <v>0</v>
      </c>
      <c r="E942" s="25">
        <v>0</v>
      </c>
      <c r="F942" s="25">
        <v>0</v>
      </c>
      <c r="G942" s="25">
        <v>11085657</v>
      </c>
      <c r="H942" s="25">
        <v>9674344</v>
      </c>
      <c r="I942" s="25">
        <v>9674344</v>
      </c>
      <c r="J942" s="25">
        <v>9674344</v>
      </c>
      <c r="K942" s="25">
        <v>9674344</v>
      </c>
      <c r="L942" s="25">
        <v>9674344</v>
      </c>
      <c r="M942" s="25">
        <v>9674344</v>
      </c>
      <c r="N942" s="25">
        <v>9674344</v>
      </c>
      <c r="O942" s="25">
        <v>9674344</v>
      </c>
      <c r="P942" s="25">
        <v>9674344</v>
      </c>
      <c r="Q942" s="25">
        <v>9660926.4800000004</v>
      </c>
      <c r="R942" s="25">
        <v>9660926.4800000004</v>
      </c>
      <c r="S942" s="25">
        <v>0</v>
      </c>
      <c r="T942" s="25">
        <v>0</v>
      </c>
      <c r="U942" s="25">
        <v>0</v>
      </c>
      <c r="V942" s="25">
        <v>0</v>
      </c>
      <c r="W942" s="25">
        <v>0</v>
      </c>
      <c r="X942" s="25">
        <v>0</v>
      </c>
      <c r="Y942" s="25">
        <v>0</v>
      </c>
      <c r="Z942" s="25">
        <v>0</v>
      </c>
      <c r="AA942" s="25">
        <v>0</v>
      </c>
      <c r="AB942" s="25">
        <v>0</v>
      </c>
      <c r="AC942" s="25">
        <v>0</v>
      </c>
      <c r="AD942" s="25">
        <v>0</v>
      </c>
      <c r="AE942" s="25">
        <v>13417.52</v>
      </c>
    </row>
    <row r="943" spans="1:31" x14ac:dyDescent="0.2">
      <c r="A943" s="38" t="s">
        <v>1393</v>
      </c>
      <c r="B943" s="104" t="s">
        <v>1394</v>
      </c>
      <c r="C943" s="25">
        <v>236877</v>
      </c>
      <c r="D943" s="25">
        <v>0</v>
      </c>
      <c r="E943" s="25">
        <v>0</v>
      </c>
      <c r="F943" s="25">
        <v>0</v>
      </c>
      <c r="G943" s="25">
        <v>236877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  <c r="V943" s="25">
        <v>0</v>
      </c>
      <c r="W943" s="25">
        <v>0</v>
      </c>
      <c r="X943" s="25">
        <v>0</v>
      </c>
      <c r="Y943" s="25">
        <v>0</v>
      </c>
      <c r="Z943" s="25">
        <v>0</v>
      </c>
      <c r="AA943" s="25">
        <v>0</v>
      </c>
      <c r="AB943" s="25">
        <v>0</v>
      </c>
      <c r="AC943" s="25">
        <v>0</v>
      </c>
      <c r="AD943" s="25">
        <v>0</v>
      </c>
      <c r="AE943" s="25">
        <v>0</v>
      </c>
    </row>
    <row r="944" spans="1:31" x14ac:dyDescent="0.2">
      <c r="A944" s="38" t="s">
        <v>1395</v>
      </c>
      <c r="B944" s="104" t="s">
        <v>1396</v>
      </c>
      <c r="C944" s="25">
        <v>10846000</v>
      </c>
      <c r="D944" s="25">
        <v>0</v>
      </c>
      <c r="E944" s="25">
        <v>0</v>
      </c>
      <c r="F944" s="25">
        <v>0</v>
      </c>
      <c r="G944" s="25">
        <v>10846000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  <c r="N944" s="25">
        <v>0</v>
      </c>
      <c r="O944" s="25">
        <v>0</v>
      </c>
      <c r="P944" s="25">
        <v>0</v>
      </c>
      <c r="Q944" s="25">
        <v>0</v>
      </c>
      <c r="R944" s="25">
        <v>0</v>
      </c>
      <c r="S944" s="25">
        <v>0</v>
      </c>
      <c r="T944" s="25">
        <v>0</v>
      </c>
      <c r="U944" s="25">
        <v>0</v>
      </c>
      <c r="V944" s="25">
        <v>0</v>
      </c>
      <c r="W944" s="25">
        <v>0</v>
      </c>
      <c r="X944" s="25">
        <v>0</v>
      </c>
      <c r="Y944" s="25">
        <v>0</v>
      </c>
      <c r="Z944" s="25">
        <v>0</v>
      </c>
      <c r="AA944" s="25">
        <v>0</v>
      </c>
      <c r="AB944" s="25">
        <v>0</v>
      </c>
      <c r="AC944" s="25">
        <v>0</v>
      </c>
      <c r="AD944" s="25">
        <v>0</v>
      </c>
      <c r="AE944" s="25">
        <v>0</v>
      </c>
    </row>
    <row r="945" spans="1:31" x14ac:dyDescent="0.2">
      <c r="A945" s="38" t="s">
        <v>1397</v>
      </c>
      <c r="B945" s="104" t="s">
        <v>1341</v>
      </c>
      <c r="C945" s="25">
        <v>743526894</v>
      </c>
      <c r="D945" s="25">
        <v>26302798</v>
      </c>
      <c r="E945" s="25">
        <v>0</v>
      </c>
      <c r="F945" s="25">
        <v>0</v>
      </c>
      <c r="G945" s="25">
        <v>489991621</v>
      </c>
      <c r="H945" s="25">
        <v>279838071</v>
      </c>
      <c r="I945" s="25">
        <v>279838071</v>
      </c>
      <c r="J945" s="25">
        <v>279838071</v>
      </c>
      <c r="K945" s="25">
        <v>279838070.25</v>
      </c>
      <c r="L945" s="25">
        <v>279838070.25</v>
      </c>
      <c r="M945" s="25">
        <v>279838070.25</v>
      </c>
      <c r="N945" s="25">
        <v>279838070.25</v>
      </c>
      <c r="O945" s="25">
        <v>279838070.25</v>
      </c>
      <c r="P945" s="25">
        <v>279838070.25</v>
      </c>
      <c r="Q945" s="25">
        <v>279838070.25</v>
      </c>
      <c r="R945" s="25">
        <v>279838070.25</v>
      </c>
      <c r="S945" s="25">
        <v>0</v>
      </c>
      <c r="T945" s="25">
        <v>0</v>
      </c>
      <c r="U945" s="25">
        <v>0</v>
      </c>
      <c r="V945" s="25">
        <v>0</v>
      </c>
      <c r="W945" s="25">
        <v>0.75</v>
      </c>
      <c r="X945" s="25">
        <v>2.6801213906309395E-7</v>
      </c>
      <c r="Y945" s="25">
        <v>0.75</v>
      </c>
      <c r="Z945" s="25">
        <v>2.6801213906309395E-7</v>
      </c>
      <c r="AA945" s="25">
        <v>0.75</v>
      </c>
      <c r="AB945" s="25">
        <v>2.6801213906309395E-7</v>
      </c>
      <c r="AC945" s="25">
        <v>0</v>
      </c>
      <c r="AD945" s="25">
        <v>0</v>
      </c>
      <c r="AE945" s="25">
        <v>0</v>
      </c>
    </row>
    <row r="946" spans="1:31" x14ac:dyDescent="0.2">
      <c r="A946" s="38" t="s">
        <v>1398</v>
      </c>
      <c r="B946" s="104" t="s">
        <v>1399</v>
      </c>
      <c r="C946" s="25">
        <v>0</v>
      </c>
      <c r="D946" s="25">
        <v>307128029</v>
      </c>
      <c r="E946" s="25">
        <v>0</v>
      </c>
      <c r="F946" s="25">
        <v>0</v>
      </c>
      <c r="G946" s="25">
        <v>307128029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  <c r="N946" s="25">
        <v>0</v>
      </c>
      <c r="O946" s="25">
        <v>0</v>
      </c>
      <c r="P946" s="25">
        <v>0</v>
      </c>
      <c r="Q946" s="25">
        <v>0</v>
      </c>
      <c r="R946" s="25">
        <v>0</v>
      </c>
      <c r="S946" s="25">
        <v>0</v>
      </c>
      <c r="T946" s="25">
        <v>0</v>
      </c>
      <c r="U946" s="25">
        <v>0</v>
      </c>
      <c r="V946" s="25">
        <v>0</v>
      </c>
      <c r="W946" s="25">
        <v>0</v>
      </c>
      <c r="X946" s="25">
        <v>0</v>
      </c>
      <c r="Y946" s="25">
        <v>0</v>
      </c>
      <c r="Z946" s="25">
        <v>0</v>
      </c>
      <c r="AA946" s="25">
        <v>0</v>
      </c>
      <c r="AB946" s="25">
        <v>0</v>
      </c>
      <c r="AC946" s="25">
        <v>0</v>
      </c>
      <c r="AD946" s="25">
        <v>0</v>
      </c>
      <c r="AE946" s="25">
        <v>0</v>
      </c>
    </row>
    <row r="947" spans="1:31" x14ac:dyDescent="0.2">
      <c r="A947" s="38" t="s">
        <v>1400</v>
      </c>
      <c r="B947" s="104" t="s">
        <v>1341</v>
      </c>
      <c r="C947" s="25">
        <v>0</v>
      </c>
      <c r="D947" s="25">
        <v>307128029</v>
      </c>
      <c r="E947" s="25">
        <v>0</v>
      </c>
      <c r="F947" s="25">
        <v>0</v>
      </c>
      <c r="G947" s="25">
        <v>307128029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  <c r="V947" s="25">
        <v>0</v>
      </c>
      <c r="W947" s="25">
        <v>0</v>
      </c>
      <c r="X947" s="25">
        <v>0</v>
      </c>
      <c r="Y947" s="25">
        <v>0</v>
      </c>
      <c r="Z947" s="25">
        <v>0</v>
      </c>
      <c r="AA947" s="25">
        <v>0</v>
      </c>
      <c r="AB947" s="25">
        <v>0</v>
      </c>
      <c r="AC947" s="25">
        <v>0</v>
      </c>
      <c r="AD947" s="25">
        <v>0</v>
      </c>
      <c r="AE947" s="25">
        <v>0</v>
      </c>
    </row>
    <row r="948" spans="1:31" x14ac:dyDescent="0.2">
      <c r="A948" s="38" t="s">
        <v>1401</v>
      </c>
      <c r="B948" s="104" t="s">
        <v>577</v>
      </c>
      <c r="C948" s="25">
        <v>0</v>
      </c>
      <c r="D948" s="25">
        <v>764719</v>
      </c>
      <c r="E948" s="25">
        <v>3288594</v>
      </c>
      <c r="F948" s="25">
        <v>2114061939</v>
      </c>
      <c r="G948" s="25">
        <v>330283238</v>
      </c>
      <c r="H948" s="25">
        <v>1781254826</v>
      </c>
      <c r="I948" s="25">
        <v>1781254826</v>
      </c>
      <c r="J948" s="25">
        <v>1781254826</v>
      </c>
      <c r="K948" s="25">
        <v>1026468004.75</v>
      </c>
      <c r="L948" s="25">
        <v>1026468004.75</v>
      </c>
      <c r="M948" s="25">
        <v>1026468004.75</v>
      </c>
      <c r="N948" s="25">
        <v>1026468004.75</v>
      </c>
      <c r="O948" s="25">
        <v>1026468004.75</v>
      </c>
      <c r="P948" s="25">
        <v>1026468004.75</v>
      </c>
      <c r="Q948" s="25">
        <v>1020476769.51</v>
      </c>
      <c r="R948" s="25">
        <v>1020476769.51</v>
      </c>
      <c r="S948" s="25">
        <v>0</v>
      </c>
      <c r="T948" s="25">
        <v>0</v>
      </c>
      <c r="U948" s="25">
        <v>0</v>
      </c>
      <c r="V948" s="25">
        <v>0</v>
      </c>
      <c r="W948" s="25">
        <v>754786821.25</v>
      </c>
      <c r="X948" s="25">
        <v>42.373882177484688</v>
      </c>
      <c r="Y948" s="25">
        <v>754786821.25</v>
      </c>
      <c r="Z948" s="25">
        <v>42.373882177484688</v>
      </c>
      <c r="AA948" s="25">
        <v>754786821.25</v>
      </c>
      <c r="AB948" s="25">
        <v>42.373882177484688</v>
      </c>
      <c r="AC948" s="25">
        <v>0</v>
      </c>
      <c r="AD948" s="25">
        <v>0</v>
      </c>
      <c r="AE948" s="25">
        <v>5991235.2400000002</v>
      </c>
    </row>
    <row r="949" spans="1:31" x14ac:dyDescent="0.2">
      <c r="A949" s="38" t="s">
        <v>1402</v>
      </c>
      <c r="B949" s="104" t="s">
        <v>1330</v>
      </c>
      <c r="C949" s="25">
        <v>0</v>
      </c>
      <c r="D949" s="25">
        <v>764719</v>
      </c>
      <c r="E949" s="25">
        <v>3288594</v>
      </c>
      <c r="F949" s="25">
        <v>2114061939</v>
      </c>
      <c r="G949" s="25">
        <v>330283238</v>
      </c>
      <c r="H949" s="25">
        <v>1781254826</v>
      </c>
      <c r="I949" s="25">
        <v>1781254826</v>
      </c>
      <c r="J949" s="25">
        <v>1781254826</v>
      </c>
      <c r="K949" s="25">
        <v>1026468004.75</v>
      </c>
      <c r="L949" s="25">
        <v>1026468004.75</v>
      </c>
      <c r="M949" s="25">
        <v>1026468004.75</v>
      </c>
      <c r="N949" s="25">
        <v>1026468004.75</v>
      </c>
      <c r="O949" s="25">
        <v>1026468004.75</v>
      </c>
      <c r="P949" s="25">
        <v>1026468004.75</v>
      </c>
      <c r="Q949" s="25">
        <v>1020476769.51</v>
      </c>
      <c r="R949" s="25">
        <v>1020476769.51</v>
      </c>
      <c r="S949" s="25">
        <v>0</v>
      </c>
      <c r="T949" s="25">
        <v>0</v>
      </c>
      <c r="U949" s="25">
        <v>0</v>
      </c>
      <c r="V949" s="25">
        <v>0</v>
      </c>
      <c r="W949" s="25">
        <v>754786821.25</v>
      </c>
      <c r="X949" s="25">
        <v>42.373882177484688</v>
      </c>
      <c r="Y949" s="25">
        <v>754786821.25</v>
      </c>
      <c r="Z949" s="25">
        <v>42.373882177484688</v>
      </c>
      <c r="AA949" s="25">
        <v>754786821.25</v>
      </c>
      <c r="AB949" s="25">
        <v>42.373882177484688</v>
      </c>
      <c r="AC949" s="25">
        <v>0</v>
      </c>
      <c r="AD949" s="25">
        <v>0</v>
      </c>
      <c r="AE949" s="25">
        <v>5991235.2400000002</v>
      </c>
    </row>
    <row r="950" spans="1:31" x14ac:dyDescent="0.2">
      <c r="A950" s="38" t="s">
        <v>1403</v>
      </c>
      <c r="B950" s="104" t="s">
        <v>1330</v>
      </c>
      <c r="C950" s="25">
        <v>0</v>
      </c>
      <c r="D950" s="25">
        <v>764719</v>
      </c>
      <c r="E950" s="25">
        <v>3288594</v>
      </c>
      <c r="F950" s="25">
        <v>2114061939</v>
      </c>
      <c r="G950" s="25">
        <v>330283238</v>
      </c>
      <c r="H950" s="25">
        <v>1781254826</v>
      </c>
      <c r="I950" s="25">
        <v>1781254826</v>
      </c>
      <c r="J950" s="25">
        <v>1781254826</v>
      </c>
      <c r="K950" s="25">
        <v>1026468004.75</v>
      </c>
      <c r="L950" s="25">
        <v>1026468004.75</v>
      </c>
      <c r="M950" s="25">
        <v>1026468004.75</v>
      </c>
      <c r="N950" s="25">
        <v>1026468004.75</v>
      </c>
      <c r="O950" s="25">
        <v>1026468004.75</v>
      </c>
      <c r="P950" s="25">
        <v>1026468004.75</v>
      </c>
      <c r="Q950" s="25">
        <v>1020476769.51</v>
      </c>
      <c r="R950" s="25">
        <v>1020476769.51</v>
      </c>
      <c r="S950" s="25">
        <v>0</v>
      </c>
      <c r="T950" s="25">
        <v>0</v>
      </c>
      <c r="U950" s="25">
        <v>0</v>
      </c>
      <c r="V950" s="25">
        <v>0</v>
      </c>
      <c r="W950" s="25">
        <v>754786821.25</v>
      </c>
      <c r="X950" s="25">
        <v>42.373882177484688</v>
      </c>
      <c r="Y950" s="25">
        <v>754786821.25</v>
      </c>
      <c r="Z950" s="25">
        <v>42.373882177484688</v>
      </c>
      <c r="AA950" s="25">
        <v>754786821.25</v>
      </c>
      <c r="AB950" s="25">
        <v>42.373882177484688</v>
      </c>
      <c r="AC950" s="25">
        <v>0</v>
      </c>
      <c r="AD950" s="25">
        <v>0</v>
      </c>
      <c r="AE950" s="25">
        <v>5991235.2400000002</v>
      </c>
    </row>
    <row r="951" spans="1:31" x14ac:dyDescent="0.2">
      <c r="A951" s="38" t="s">
        <v>1404</v>
      </c>
      <c r="B951" s="104" t="s">
        <v>1334</v>
      </c>
      <c r="C951" s="25">
        <v>0</v>
      </c>
      <c r="D951" s="25">
        <v>764719</v>
      </c>
      <c r="E951" s="25">
        <v>3288594</v>
      </c>
      <c r="F951" s="25">
        <v>2114061939</v>
      </c>
      <c r="G951" s="25">
        <v>330283238</v>
      </c>
      <c r="H951" s="25">
        <v>1781254826</v>
      </c>
      <c r="I951" s="25">
        <v>1781254826</v>
      </c>
      <c r="J951" s="25">
        <v>1781254826</v>
      </c>
      <c r="K951" s="25">
        <v>1026468004.75</v>
      </c>
      <c r="L951" s="25">
        <v>1026468004.75</v>
      </c>
      <c r="M951" s="25">
        <v>1026468004.75</v>
      </c>
      <c r="N951" s="25">
        <v>1026468004.75</v>
      </c>
      <c r="O951" s="25">
        <v>1026468004.75</v>
      </c>
      <c r="P951" s="25">
        <v>1026468004.75</v>
      </c>
      <c r="Q951" s="25">
        <v>1020476769.51</v>
      </c>
      <c r="R951" s="25">
        <v>1020476769.51</v>
      </c>
      <c r="S951" s="25">
        <v>0</v>
      </c>
      <c r="T951" s="25">
        <v>0</v>
      </c>
      <c r="U951" s="25">
        <v>0</v>
      </c>
      <c r="V951" s="25">
        <v>0</v>
      </c>
      <c r="W951" s="25">
        <v>754786821.25</v>
      </c>
      <c r="X951" s="25">
        <v>42.373882177484688</v>
      </c>
      <c r="Y951" s="25">
        <v>754786821.25</v>
      </c>
      <c r="Z951" s="25">
        <v>42.373882177484688</v>
      </c>
      <c r="AA951" s="25">
        <v>754786821.25</v>
      </c>
      <c r="AB951" s="25">
        <v>42.373882177484688</v>
      </c>
      <c r="AC951" s="25">
        <v>0</v>
      </c>
      <c r="AD951" s="25">
        <v>0</v>
      </c>
      <c r="AE951" s="25">
        <v>5991235.2400000002</v>
      </c>
    </row>
    <row r="952" spans="1:31" x14ac:dyDescent="0.2">
      <c r="A952" s="38" t="s">
        <v>1405</v>
      </c>
      <c r="B952" s="104" t="s">
        <v>1406</v>
      </c>
      <c r="C952" s="25">
        <v>0</v>
      </c>
      <c r="D952" s="25">
        <v>0</v>
      </c>
      <c r="E952" s="25">
        <v>0</v>
      </c>
      <c r="F952" s="25">
        <v>10000000</v>
      </c>
      <c r="G952" s="25">
        <v>10000000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  <c r="N952" s="25">
        <v>0</v>
      </c>
      <c r="O952" s="25">
        <v>0</v>
      </c>
      <c r="P952" s="25">
        <v>0</v>
      </c>
      <c r="Q952" s="25">
        <v>0</v>
      </c>
      <c r="R952" s="25">
        <v>0</v>
      </c>
      <c r="S952" s="25">
        <v>0</v>
      </c>
      <c r="T952" s="25">
        <v>0</v>
      </c>
      <c r="U952" s="25">
        <v>0</v>
      </c>
      <c r="V952" s="25">
        <v>0</v>
      </c>
      <c r="W952" s="25">
        <v>0</v>
      </c>
      <c r="X952" s="25">
        <v>0</v>
      </c>
      <c r="Y952" s="25">
        <v>0</v>
      </c>
      <c r="Z952" s="25">
        <v>0</v>
      </c>
      <c r="AA952" s="25">
        <v>0</v>
      </c>
      <c r="AB952" s="25">
        <v>0</v>
      </c>
      <c r="AC952" s="25">
        <v>0</v>
      </c>
      <c r="AD952" s="25">
        <v>0</v>
      </c>
      <c r="AE952" s="25">
        <v>0</v>
      </c>
    </row>
    <row r="953" spans="1:31" x14ac:dyDescent="0.2">
      <c r="A953" s="38" t="s">
        <v>1407</v>
      </c>
      <c r="B953" s="104" t="s">
        <v>1343</v>
      </c>
      <c r="C953" s="25">
        <v>0</v>
      </c>
      <c r="D953" s="25">
        <v>0</v>
      </c>
      <c r="E953" s="25">
        <v>0</v>
      </c>
      <c r="F953" s="25">
        <v>10000000</v>
      </c>
      <c r="G953" s="25">
        <v>10000000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5">
        <v>0</v>
      </c>
      <c r="Q953" s="25">
        <v>0</v>
      </c>
      <c r="R953" s="25">
        <v>0</v>
      </c>
      <c r="S953" s="25">
        <v>0</v>
      </c>
      <c r="T953" s="25">
        <v>0</v>
      </c>
      <c r="U953" s="25">
        <v>0</v>
      </c>
      <c r="V953" s="25">
        <v>0</v>
      </c>
      <c r="W953" s="25">
        <v>0</v>
      </c>
      <c r="X953" s="25">
        <v>0</v>
      </c>
      <c r="Y953" s="25">
        <v>0</v>
      </c>
      <c r="Z953" s="25">
        <v>0</v>
      </c>
      <c r="AA953" s="25">
        <v>0</v>
      </c>
      <c r="AB953" s="25">
        <v>0</v>
      </c>
      <c r="AC953" s="25">
        <v>0</v>
      </c>
      <c r="AD953" s="25">
        <v>0</v>
      </c>
      <c r="AE953" s="25">
        <v>0</v>
      </c>
    </row>
    <row r="954" spans="1:31" ht="38.25" x14ac:dyDescent="0.2">
      <c r="A954" s="38" t="s">
        <v>1408</v>
      </c>
      <c r="B954" s="104" t="s">
        <v>1409</v>
      </c>
      <c r="C954" s="25">
        <v>0</v>
      </c>
      <c r="D954" s="25">
        <v>0</v>
      </c>
      <c r="E954" s="25">
        <v>0</v>
      </c>
      <c r="F954" s="25">
        <v>10000000</v>
      </c>
      <c r="G954" s="25">
        <v>10000000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5">
        <v>0</v>
      </c>
      <c r="Q954" s="25">
        <v>0</v>
      </c>
      <c r="R954" s="25">
        <v>0</v>
      </c>
      <c r="S954" s="25">
        <v>0</v>
      </c>
      <c r="T954" s="25">
        <v>0</v>
      </c>
      <c r="U954" s="25">
        <v>0</v>
      </c>
      <c r="V954" s="25">
        <v>0</v>
      </c>
      <c r="W954" s="25">
        <v>0</v>
      </c>
      <c r="X954" s="25">
        <v>0</v>
      </c>
      <c r="Y954" s="25">
        <v>0</v>
      </c>
      <c r="Z954" s="25">
        <v>0</v>
      </c>
      <c r="AA954" s="25">
        <v>0</v>
      </c>
      <c r="AB954" s="25">
        <v>0</v>
      </c>
      <c r="AC954" s="25">
        <v>0</v>
      </c>
      <c r="AD954" s="25">
        <v>0</v>
      </c>
      <c r="AE954" s="25">
        <v>0</v>
      </c>
    </row>
    <row r="955" spans="1:31" x14ac:dyDescent="0.2">
      <c r="A955" s="38" t="s">
        <v>1410</v>
      </c>
      <c r="B955" s="104" t="s">
        <v>1411</v>
      </c>
      <c r="C955" s="25">
        <v>0</v>
      </c>
      <c r="D955" s="25">
        <v>764719</v>
      </c>
      <c r="E955" s="25">
        <v>143444</v>
      </c>
      <c r="F955" s="25">
        <v>797119650</v>
      </c>
      <c r="G955" s="25">
        <v>0</v>
      </c>
      <c r="H955" s="25">
        <v>797740925</v>
      </c>
      <c r="I955" s="25">
        <v>797740925</v>
      </c>
      <c r="J955" s="25">
        <v>797740925</v>
      </c>
      <c r="K955" s="25">
        <v>51475697.75</v>
      </c>
      <c r="L955" s="25">
        <v>51475697.75</v>
      </c>
      <c r="M955" s="25">
        <v>51475697.75</v>
      </c>
      <c r="N955" s="25">
        <v>51475697.75</v>
      </c>
      <c r="O955" s="25">
        <v>51475697.75</v>
      </c>
      <c r="P955" s="25">
        <v>51475697.75</v>
      </c>
      <c r="Q955" s="25">
        <v>51475697.75</v>
      </c>
      <c r="R955" s="25">
        <v>51475697.75</v>
      </c>
      <c r="S955" s="25">
        <v>0</v>
      </c>
      <c r="T955" s="25">
        <v>0</v>
      </c>
      <c r="U955" s="25">
        <v>0</v>
      </c>
      <c r="V955" s="25">
        <v>0</v>
      </c>
      <c r="W955" s="25">
        <v>746265227.25</v>
      </c>
      <c r="X955" s="25">
        <v>93.547316411026486</v>
      </c>
      <c r="Y955" s="25">
        <v>746265227.25</v>
      </c>
      <c r="Z955" s="25">
        <v>93.547316411026486</v>
      </c>
      <c r="AA955" s="25">
        <v>746265227.25</v>
      </c>
      <c r="AB955" s="25">
        <v>93.547316411026486</v>
      </c>
      <c r="AC955" s="25">
        <v>0</v>
      </c>
      <c r="AD955" s="25">
        <v>0</v>
      </c>
      <c r="AE955" s="25">
        <v>0</v>
      </c>
    </row>
    <row r="956" spans="1:31" x14ac:dyDescent="0.2">
      <c r="A956" s="38" t="s">
        <v>1412</v>
      </c>
      <c r="B956" s="104" t="s">
        <v>1343</v>
      </c>
      <c r="C956" s="25">
        <v>0</v>
      </c>
      <c r="D956" s="25">
        <v>0</v>
      </c>
      <c r="E956" s="25">
        <v>0</v>
      </c>
      <c r="F956" s="25">
        <v>489991621</v>
      </c>
      <c r="G956" s="25">
        <v>0</v>
      </c>
      <c r="H956" s="25">
        <v>489991621</v>
      </c>
      <c r="I956" s="25">
        <v>489991621</v>
      </c>
      <c r="J956" s="25">
        <v>489991621</v>
      </c>
      <c r="K956" s="25">
        <v>0</v>
      </c>
      <c r="L956" s="25">
        <v>0</v>
      </c>
      <c r="M956" s="25">
        <v>0</v>
      </c>
      <c r="N956" s="25">
        <v>0</v>
      </c>
      <c r="O956" s="25">
        <v>0</v>
      </c>
      <c r="P956" s="25">
        <v>0</v>
      </c>
      <c r="Q956" s="25">
        <v>0</v>
      </c>
      <c r="R956" s="25">
        <v>0</v>
      </c>
      <c r="S956" s="25">
        <v>0</v>
      </c>
      <c r="T956" s="25">
        <v>0</v>
      </c>
      <c r="U956" s="25">
        <v>0</v>
      </c>
      <c r="V956" s="25">
        <v>0</v>
      </c>
      <c r="W956" s="25">
        <v>489991621</v>
      </c>
      <c r="X956" s="25">
        <v>100</v>
      </c>
      <c r="Y956" s="25">
        <v>489991621</v>
      </c>
      <c r="Z956" s="25">
        <v>100</v>
      </c>
      <c r="AA956" s="25">
        <v>489991621</v>
      </c>
      <c r="AB956" s="25">
        <v>100</v>
      </c>
      <c r="AC956" s="25">
        <v>0</v>
      </c>
      <c r="AD956" s="25">
        <v>0</v>
      </c>
      <c r="AE956" s="25">
        <v>0</v>
      </c>
    </row>
    <row r="957" spans="1:31" ht="25.5" x14ac:dyDescent="0.2">
      <c r="A957" s="38" t="s">
        <v>1413</v>
      </c>
      <c r="B957" s="104" t="s">
        <v>1414</v>
      </c>
      <c r="C957" s="25">
        <v>0</v>
      </c>
      <c r="D957" s="25">
        <v>0</v>
      </c>
      <c r="E957" s="25">
        <v>0</v>
      </c>
      <c r="F957" s="25">
        <v>489991621</v>
      </c>
      <c r="G957" s="25">
        <v>0</v>
      </c>
      <c r="H957" s="25">
        <v>489991621</v>
      </c>
      <c r="I957" s="25">
        <v>489991621</v>
      </c>
      <c r="J957" s="25">
        <v>489991621</v>
      </c>
      <c r="K957" s="25">
        <v>0</v>
      </c>
      <c r="L957" s="25">
        <v>0</v>
      </c>
      <c r="M957" s="25">
        <v>0</v>
      </c>
      <c r="N957" s="25">
        <v>0</v>
      </c>
      <c r="O957" s="25">
        <v>0</v>
      </c>
      <c r="P957" s="25">
        <v>0</v>
      </c>
      <c r="Q957" s="25">
        <v>0</v>
      </c>
      <c r="R957" s="25">
        <v>0</v>
      </c>
      <c r="S957" s="25">
        <v>0</v>
      </c>
      <c r="T957" s="25">
        <v>0</v>
      </c>
      <c r="U957" s="25">
        <v>0</v>
      </c>
      <c r="V957" s="25">
        <v>0</v>
      </c>
      <c r="W957" s="25">
        <v>489991621</v>
      </c>
      <c r="X957" s="25">
        <v>100</v>
      </c>
      <c r="Y957" s="25">
        <v>489991621</v>
      </c>
      <c r="Z957" s="25">
        <v>100</v>
      </c>
      <c r="AA957" s="25">
        <v>489991621</v>
      </c>
      <c r="AB957" s="25">
        <v>100</v>
      </c>
      <c r="AC957" s="25">
        <v>0</v>
      </c>
      <c r="AD957" s="25">
        <v>0</v>
      </c>
      <c r="AE957" s="25">
        <v>0</v>
      </c>
    </row>
    <row r="958" spans="1:31" x14ac:dyDescent="0.2">
      <c r="A958" s="38" t="s">
        <v>1415</v>
      </c>
      <c r="B958" s="104" t="s">
        <v>1399</v>
      </c>
      <c r="C958" s="25">
        <v>0</v>
      </c>
      <c r="D958" s="25">
        <v>0</v>
      </c>
      <c r="E958" s="25">
        <v>0</v>
      </c>
      <c r="F958" s="25">
        <v>307128029</v>
      </c>
      <c r="G958" s="25">
        <v>0</v>
      </c>
      <c r="H958" s="25">
        <v>307128029</v>
      </c>
      <c r="I958" s="25">
        <v>307128029</v>
      </c>
      <c r="J958" s="25">
        <v>307128029</v>
      </c>
      <c r="K958" s="25">
        <v>51475697.75</v>
      </c>
      <c r="L958" s="25">
        <v>51475697.75</v>
      </c>
      <c r="M958" s="25">
        <v>51475697.75</v>
      </c>
      <c r="N958" s="25">
        <v>51475697.75</v>
      </c>
      <c r="O958" s="25">
        <v>51475697.75</v>
      </c>
      <c r="P958" s="25">
        <v>51475697.75</v>
      </c>
      <c r="Q958" s="25">
        <v>51475697.75</v>
      </c>
      <c r="R958" s="25">
        <v>51475697.75</v>
      </c>
      <c r="S958" s="25">
        <v>0</v>
      </c>
      <c r="T958" s="25">
        <v>0</v>
      </c>
      <c r="U958" s="25">
        <v>0</v>
      </c>
      <c r="V958" s="25">
        <v>0</v>
      </c>
      <c r="W958" s="25">
        <v>255652331.25</v>
      </c>
      <c r="X958" s="25">
        <v>83.2396613498275</v>
      </c>
      <c r="Y958" s="25">
        <v>255652331.25</v>
      </c>
      <c r="Z958" s="25">
        <v>83.2396613498275</v>
      </c>
      <c r="AA958" s="25">
        <v>255652331.25</v>
      </c>
      <c r="AB958" s="25">
        <v>83.2396613498275</v>
      </c>
      <c r="AC958" s="25">
        <v>0</v>
      </c>
      <c r="AD958" s="25">
        <v>0</v>
      </c>
      <c r="AE958" s="25">
        <v>0</v>
      </c>
    </row>
    <row r="959" spans="1:31" ht="25.5" x14ac:dyDescent="0.2">
      <c r="A959" s="38" t="s">
        <v>1416</v>
      </c>
      <c r="B959" s="104" t="s">
        <v>1414</v>
      </c>
      <c r="C959" s="25">
        <v>0</v>
      </c>
      <c r="D959" s="25">
        <v>0</v>
      </c>
      <c r="E959" s="25">
        <v>0</v>
      </c>
      <c r="F959" s="25">
        <v>307128029</v>
      </c>
      <c r="G959" s="25">
        <v>0</v>
      </c>
      <c r="H959" s="25">
        <v>307128029</v>
      </c>
      <c r="I959" s="25">
        <v>307128029</v>
      </c>
      <c r="J959" s="25">
        <v>307128029</v>
      </c>
      <c r="K959" s="25">
        <v>51475697.75</v>
      </c>
      <c r="L959" s="25">
        <v>51475697.75</v>
      </c>
      <c r="M959" s="25">
        <v>51475697.75</v>
      </c>
      <c r="N959" s="25">
        <v>51475697.75</v>
      </c>
      <c r="O959" s="25">
        <v>51475697.75</v>
      </c>
      <c r="P959" s="25">
        <v>51475697.75</v>
      </c>
      <c r="Q959" s="25">
        <v>51475697.75</v>
      </c>
      <c r="R959" s="25">
        <v>51475697.75</v>
      </c>
      <c r="S959" s="25">
        <v>0</v>
      </c>
      <c r="T959" s="25">
        <v>0</v>
      </c>
      <c r="U959" s="25">
        <v>0</v>
      </c>
      <c r="V959" s="25">
        <v>0</v>
      </c>
      <c r="W959" s="25">
        <v>255652331.25</v>
      </c>
      <c r="X959" s="25">
        <v>83.2396613498275</v>
      </c>
      <c r="Y959" s="25">
        <v>255652331.25</v>
      </c>
      <c r="Z959" s="25">
        <v>83.2396613498275</v>
      </c>
      <c r="AA959" s="25">
        <v>255652331.25</v>
      </c>
      <c r="AB959" s="25">
        <v>83.2396613498275</v>
      </c>
      <c r="AC959" s="25">
        <v>0</v>
      </c>
      <c r="AD959" s="25">
        <v>0</v>
      </c>
      <c r="AE959" s="25">
        <v>0</v>
      </c>
    </row>
    <row r="960" spans="1:31" x14ac:dyDescent="0.2">
      <c r="A960" s="38" t="s">
        <v>1417</v>
      </c>
      <c r="B960" s="104" t="s">
        <v>1418</v>
      </c>
      <c r="C960" s="25">
        <v>0</v>
      </c>
      <c r="D960" s="25">
        <v>764719</v>
      </c>
      <c r="E960" s="25">
        <v>143444</v>
      </c>
      <c r="F960" s="25">
        <v>0</v>
      </c>
      <c r="G960" s="25">
        <v>0</v>
      </c>
      <c r="H960" s="25">
        <v>621275</v>
      </c>
      <c r="I960" s="25">
        <v>621275</v>
      </c>
      <c r="J960" s="25">
        <v>621275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5">
        <v>0</v>
      </c>
      <c r="R960" s="25">
        <v>0</v>
      </c>
      <c r="S960" s="25">
        <v>0</v>
      </c>
      <c r="T960" s="25">
        <v>0</v>
      </c>
      <c r="U960" s="25">
        <v>0</v>
      </c>
      <c r="V960" s="25">
        <v>0</v>
      </c>
      <c r="W960" s="25">
        <v>621275</v>
      </c>
      <c r="X960" s="25">
        <v>100</v>
      </c>
      <c r="Y960" s="25">
        <v>621275</v>
      </c>
      <c r="Z960" s="25">
        <v>100</v>
      </c>
      <c r="AA960" s="25">
        <v>621275</v>
      </c>
      <c r="AB960" s="25">
        <v>100</v>
      </c>
      <c r="AC960" s="25">
        <v>0</v>
      </c>
      <c r="AD960" s="25">
        <v>0</v>
      </c>
      <c r="AE960" s="25">
        <v>0</v>
      </c>
    </row>
    <row r="961" spans="1:31" ht="25.5" x14ac:dyDescent="0.2">
      <c r="A961" s="38" t="s">
        <v>1419</v>
      </c>
      <c r="B961" s="104" t="s">
        <v>1414</v>
      </c>
      <c r="C961" s="25">
        <v>0</v>
      </c>
      <c r="D961" s="25">
        <v>764719</v>
      </c>
      <c r="E961" s="25">
        <v>143444</v>
      </c>
      <c r="F961" s="25">
        <v>0</v>
      </c>
      <c r="G961" s="25">
        <v>0</v>
      </c>
      <c r="H961" s="25">
        <v>621275</v>
      </c>
      <c r="I961" s="25">
        <v>621275</v>
      </c>
      <c r="J961" s="25">
        <v>621275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5">
        <v>0</v>
      </c>
      <c r="R961" s="25">
        <v>0</v>
      </c>
      <c r="S961" s="25">
        <v>0</v>
      </c>
      <c r="T961" s="25">
        <v>0</v>
      </c>
      <c r="U961" s="25">
        <v>0</v>
      </c>
      <c r="V961" s="25">
        <v>0</v>
      </c>
      <c r="W961" s="25">
        <v>621275</v>
      </c>
      <c r="X961" s="25">
        <v>100</v>
      </c>
      <c r="Y961" s="25">
        <v>621275</v>
      </c>
      <c r="Z961" s="25">
        <v>100</v>
      </c>
      <c r="AA961" s="25">
        <v>621275</v>
      </c>
      <c r="AB961" s="25">
        <v>100</v>
      </c>
      <c r="AC961" s="25">
        <v>0</v>
      </c>
      <c r="AD961" s="25">
        <v>0</v>
      </c>
      <c r="AE961" s="25">
        <v>0</v>
      </c>
    </row>
    <row r="962" spans="1:31" ht="25.5" x14ac:dyDescent="0.2">
      <c r="A962" s="38" t="s">
        <v>1420</v>
      </c>
      <c r="B962" s="104" t="s">
        <v>1421</v>
      </c>
      <c r="C962" s="25">
        <v>0</v>
      </c>
      <c r="D962" s="25">
        <v>0</v>
      </c>
      <c r="E962" s="25">
        <v>3145150</v>
      </c>
      <c r="F962" s="25">
        <v>1306942289</v>
      </c>
      <c r="G962" s="25">
        <v>320283238</v>
      </c>
      <c r="H962" s="25">
        <v>983513901</v>
      </c>
      <c r="I962" s="25">
        <v>983513901</v>
      </c>
      <c r="J962" s="25">
        <v>983513901</v>
      </c>
      <c r="K962" s="25">
        <v>974992307</v>
      </c>
      <c r="L962" s="25">
        <v>974992307</v>
      </c>
      <c r="M962" s="25">
        <v>974992307</v>
      </c>
      <c r="N962" s="25">
        <v>974992307</v>
      </c>
      <c r="O962" s="25">
        <v>974992307</v>
      </c>
      <c r="P962" s="25">
        <v>974992307</v>
      </c>
      <c r="Q962" s="25">
        <v>969001071.75999999</v>
      </c>
      <c r="R962" s="25">
        <v>969001071.75999999</v>
      </c>
      <c r="S962" s="25">
        <v>0</v>
      </c>
      <c r="T962" s="25">
        <v>0</v>
      </c>
      <c r="U962" s="25">
        <v>0</v>
      </c>
      <c r="V962" s="25">
        <v>0</v>
      </c>
      <c r="W962" s="25">
        <v>8521594</v>
      </c>
      <c r="X962" s="25">
        <v>0.86644367622415497</v>
      </c>
      <c r="Y962" s="25">
        <v>8521594</v>
      </c>
      <c r="Z962" s="25">
        <v>0.86644367622415497</v>
      </c>
      <c r="AA962" s="25">
        <v>8521594</v>
      </c>
      <c r="AB962" s="25">
        <v>0.86644367622415497</v>
      </c>
      <c r="AC962" s="25">
        <v>0</v>
      </c>
      <c r="AD962" s="25">
        <v>0</v>
      </c>
      <c r="AE962" s="25">
        <v>5991235.2400000002</v>
      </c>
    </row>
    <row r="963" spans="1:31" x14ac:dyDescent="0.2">
      <c r="A963" s="38" t="s">
        <v>1422</v>
      </c>
      <c r="B963" s="104" t="s">
        <v>500</v>
      </c>
      <c r="C963" s="25">
        <v>0</v>
      </c>
      <c r="D963" s="25">
        <v>0</v>
      </c>
      <c r="E963" s="25">
        <v>3145150</v>
      </c>
      <c r="F963" s="25">
        <v>10000000</v>
      </c>
      <c r="G963" s="25">
        <v>0</v>
      </c>
      <c r="H963" s="25">
        <v>6854850</v>
      </c>
      <c r="I963" s="25">
        <v>6854850</v>
      </c>
      <c r="J963" s="25">
        <v>6854850</v>
      </c>
      <c r="K963" s="25">
        <v>6854762</v>
      </c>
      <c r="L963" s="25">
        <v>6854762</v>
      </c>
      <c r="M963" s="25">
        <v>6854762</v>
      </c>
      <c r="N963" s="25">
        <v>6854762</v>
      </c>
      <c r="O963" s="25">
        <v>6854762</v>
      </c>
      <c r="P963" s="25">
        <v>6854762</v>
      </c>
      <c r="Q963" s="25">
        <v>6854762</v>
      </c>
      <c r="R963" s="25">
        <v>6854762</v>
      </c>
      <c r="S963" s="25">
        <v>0</v>
      </c>
      <c r="T963" s="25">
        <v>0</v>
      </c>
      <c r="U963" s="25">
        <v>0</v>
      </c>
      <c r="V963" s="25">
        <v>0</v>
      </c>
      <c r="W963" s="25">
        <v>88</v>
      </c>
      <c r="X963" s="25">
        <v>1.2837625914498502E-3</v>
      </c>
      <c r="Y963" s="25">
        <v>88</v>
      </c>
      <c r="Z963" s="25">
        <v>1.2837625914498502E-3</v>
      </c>
      <c r="AA963" s="25">
        <v>88</v>
      </c>
      <c r="AB963" s="25">
        <v>1.2837625914498502E-3</v>
      </c>
      <c r="AC963" s="25">
        <v>0</v>
      </c>
      <c r="AD963" s="25">
        <v>0</v>
      </c>
      <c r="AE963" s="25">
        <v>0</v>
      </c>
    </row>
    <row r="964" spans="1:31" x14ac:dyDescent="0.2">
      <c r="A964" s="38" t="s">
        <v>1423</v>
      </c>
      <c r="B964" s="104" t="s">
        <v>1359</v>
      </c>
      <c r="C964" s="25">
        <v>0</v>
      </c>
      <c r="D964" s="25">
        <v>0</v>
      </c>
      <c r="E964" s="25">
        <v>3145150</v>
      </c>
      <c r="F964" s="25">
        <v>10000000</v>
      </c>
      <c r="G964" s="25">
        <v>0</v>
      </c>
      <c r="H964" s="25">
        <v>6854850</v>
      </c>
      <c r="I964" s="25">
        <v>6854850</v>
      </c>
      <c r="J964" s="25">
        <v>6854850</v>
      </c>
      <c r="K964" s="25">
        <v>6854762</v>
      </c>
      <c r="L964" s="25">
        <v>6854762</v>
      </c>
      <c r="M964" s="25">
        <v>6854762</v>
      </c>
      <c r="N964" s="25">
        <v>6854762</v>
      </c>
      <c r="O964" s="25">
        <v>6854762</v>
      </c>
      <c r="P964" s="25">
        <v>6854762</v>
      </c>
      <c r="Q964" s="25">
        <v>6854762</v>
      </c>
      <c r="R964" s="25">
        <v>6854762</v>
      </c>
      <c r="S964" s="25">
        <v>0</v>
      </c>
      <c r="T964" s="25">
        <v>0</v>
      </c>
      <c r="U964" s="25">
        <v>0</v>
      </c>
      <c r="V964" s="25">
        <v>0</v>
      </c>
      <c r="W964" s="25">
        <v>88</v>
      </c>
      <c r="X964" s="25">
        <v>1.2837625914498502E-3</v>
      </c>
      <c r="Y964" s="25">
        <v>88</v>
      </c>
      <c r="Z964" s="25">
        <v>1.2837625914498502E-3</v>
      </c>
      <c r="AA964" s="25">
        <v>88</v>
      </c>
      <c r="AB964" s="25">
        <v>1.2837625914498502E-3</v>
      </c>
      <c r="AC964" s="25">
        <v>0</v>
      </c>
      <c r="AD964" s="25">
        <v>0</v>
      </c>
      <c r="AE964" s="25">
        <v>0</v>
      </c>
    </row>
    <row r="965" spans="1:31" x14ac:dyDescent="0.2">
      <c r="A965" s="38" t="s">
        <v>1424</v>
      </c>
      <c r="B965" s="104" t="s">
        <v>1343</v>
      </c>
      <c r="C965" s="25">
        <v>0</v>
      </c>
      <c r="D965" s="25">
        <v>0</v>
      </c>
      <c r="E965" s="25">
        <v>0</v>
      </c>
      <c r="F965" s="25">
        <v>1286250289</v>
      </c>
      <c r="G965" s="25">
        <v>320283238</v>
      </c>
      <c r="H965" s="25">
        <v>965967051</v>
      </c>
      <c r="I965" s="25">
        <v>965967051</v>
      </c>
      <c r="J965" s="25">
        <v>965967051</v>
      </c>
      <c r="K965" s="25">
        <v>959964795</v>
      </c>
      <c r="L965" s="25">
        <v>959964795</v>
      </c>
      <c r="M965" s="25">
        <v>959964795</v>
      </c>
      <c r="N965" s="25">
        <v>959964795</v>
      </c>
      <c r="O965" s="25">
        <v>959964795</v>
      </c>
      <c r="P965" s="25">
        <v>959964795</v>
      </c>
      <c r="Q965" s="25">
        <v>957646309.75999999</v>
      </c>
      <c r="R965" s="25">
        <v>957646309.75999999</v>
      </c>
      <c r="S965" s="25">
        <v>0</v>
      </c>
      <c r="T965" s="25">
        <v>0</v>
      </c>
      <c r="U965" s="25">
        <v>0</v>
      </c>
      <c r="V965" s="25">
        <v>0</v>
      </c>
      <c r="W965" s="25">
        <v>6002256</v>
      </c>
      <c r="X965" s="25">
        <v>0.62137274700894496</v>
      </c>
      <c r="Y965" s="25">
        <v>6002256</v>
      </c>
      <c r="Z965" s="25">
        <v>0.62137274700894496</v>
      </c>
      <c r="AA965" s="25">
        <v>6002256</v>
      </c>
      <c r="AB965" s="25">
        <v>0.62137274700894496</v>
      </c>
      <c r="AC965" s="25">
        <v>0</v>
      </c>
      <c r="AD965" s="25">
        <v>0</v>
      </c>
      <c r="AE965" s="25">
        <v>2318485.2400000002</v>
      </c>
    </row>
    <row r="966" spans="1:31" x14ac:dyDescent="0.2">
      <c r="A966" s="38" t="s">
        <v>1425</v>
      </c>
      <c r="B966" s="104" t="s">
        <v>1347</v>
      </c>
      <c r="C966" s="25">
        <v>0</v>
      </c>
      <c r="D966" s="25">
        <v>0</v>
      </c>
      <c r="E966" s="25">
        <v>0</v>
      </c>
      <c r="F966" s="25">
        <v>537100017</v>
      </c>
      <c r="G966" s="25">
        <v>1455185</v>
      </c>
      <c r="H966" s="25">
        <v>535644832</v>
      </c>
      <c r="I966" s="25">
        <v>535644832</v>
      </c>
      <c r="J966" s="25">
        <v>535644832</v>
      </c>
      <c r="K966" s="25">
        <v>535644832</v>
      </c>
      <c r="L966" s="25">
        <v>535644832</v>
      </c>
      <c r="M966" s="25">
        <v>535644832</v>
      </c>
      <c r="N966" s="25">
        <v>535644832</v>
      </c>
      <c r="O966" s="25">
        <v>535644832</v>
      </c>
      <c r="P966" s="25">
        <v>535644832</v>
      </c>
      <c r="Q966" s="25">
        <v>535536614.88999999</v>
      </c>
      <c r="R966" s="25">
        <v>535536614.88999999</v>
      </c>
      <c r="S966" s="25">
        <v>0</v>
      </c>
      <c r="T966" s="25">
        <v>0</v>
      </c>
      <c r="U966" s="25">
        <v>0</v>
      </c>
      <c r="V966" s="25">
        <v>0</v>
      </c>
      <c r="W966" s="25">
        <v>0</v>
      </c>
      <c r="X966" s="25">
        <v>0</v>
      </c>
      <c r="Y966" s="25">
        <v>0</v>
      </c>
      <c r="Z966" s="25">
        <v>0</v>
      </c>
      <c r="AA966" s="25">
        <v>0</v>
      </c>
      <c r="AB966" s="25">
        <v>0</v>
      </c>
      <c r="AC966" s="25">
        <v>0</v>
      </c>
      <c r="AD966" s="25">
        <v>0</v>
      </c>
      <c r="AE966" s="25">
        <v>108217.11</v>
      </c>
    </row>
    <row r="967" spans="1:31" x14ac:dyDescent="0.2">
      <c r="A967" s="38" t="s">
        <v>1426</v>
      </c>
      <c r="B967" s="104" t="s">
        <v>1427</v>
      </c>
      <c r="C967" s="25">
        <v>0</v>
      </c>
      <c r="D967" s="25">
        <v>0</v>
      </c>
      <c r="E967" s="25">
        <v>0</v>
      </c>
      <c r="F967" s="25">
        <v>1000000</v>
      </c>
      <c r="G967" s="25">
        <v>1000000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  <c r="V967" s="25">
        <v>0</v>
      </c>
      <c r="W967" s="25">
        <v>0</v>
      </c>
      <c r="X967" s="25">
        <v>0</v>
      </c>
      <c r="Y967" s="25">
        <v>0</v>
      </c>
      <c r="Z967" s="25">
        <v>0</v>
      </c>
      <c r="AA967" s="25">
        <v>0</v>
      </c>
      <c r="AB967" s="25">
        <v>0</v>
      </c>
      <c r="AC967" s="25">
        <v>0</v>
      </c>
      <c r="AD967" s="25">
        <v>0</v>
      </c>
      <c r="AE967" s="25">
        <v>0</v>
      </c>
    </row>
    <row r="968" spans="1:31" x14ac:dyDescent="0.2">
      <c r="A968" s="38" t="s">
        <v>1428</v>
      </c>
      <c r="B968" s="104" t="s">
        <v>1429</v>
      </c>
      <c r="C968" s="25">
        <v>0</v>
      </c>
      <c r="D968" s="25">
        <v>0</v>
      </c>
      <c r="E968" s="25">
        <v>0</v>
      </c>
      <c r="F968" s="25">
        <v>13544082</v>
      </c>
      <c r="G968" s="25">
        <v>13544082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  <c r="N968" s="25">
        <v>0</v>
      </c>
      <c r="O968" s="25">
        <v>0</v>
      </c>
      <c r="P968" s="25">
        <v>0</v>
      </c>
      <c r="Q968" s="25">
        <v>0</v>
      </c>
      <c r="R968" s="25">
        <v>0</v>
      </c>
      <c r="S968" s="25">
        <v>0</v>
      </c>
      <c r="T968" s="25">
        <v>0</v>
      </c>
      <c r="U968" s="25">
        <v>0</v>
      </c>
      <c r="V968" s="25">
        <v>0</v>
      </c>
      <c r="W968" s="25">
        <v>0</v>
      </c>
      <c r="X968" s="25">
        <v>0</v>
      </c>
      <c r="Y968" s="25">
        <v>0</v>
      </c>
      <c r="Z968" s="25">
        <v>0</v>
      </c>
      <c r="AA968" s="25">
        <v>0</v>
      </c>
      <c r="AB968" s="25">
        <v>0</v>
      </c>
      <c r="AC968" s="25">
        <v>0</v>
      </c>
      <c r="AD968" s="25">
        <v>0</v>
      </c>
      <c r="AE968" s="25">
        <v>0</v>
      </c>
    </row>
    <row r="969" spans="1:31" x14ac:dyDescent="0.2">
      <c r="A969" s="38" t="s">
        <v>1430</v>
      </c>
      <c r="B969" s="104" t="s">
        <v>1345</v>
      </c>
      <c r="C969" s="25">
        <v>0</v>
      </c>
      <c r="D969" s="25">
        <v>0</v>
      </c>
      <c r="E969" s="25">
        <v>0</v>
      </c>
      <c r="F969" s="25">
        <v>8597400</v>
      </c>
      <c r="G969" s="25">
        <v>0</v>
      </c>
      <c r="H969" s="25">
        <v>8597400</v>
      </c>
      <c r="I969" s="25">
        <v>8597400</v>
      </c>
      <c r="J969" s="25">
        <v>8597400</v>
      </c>
      <c r="K969" s="25">
        <v>8597400</v>
      </c>
      <c r="L969" s="25">
        <v>8597400</v>
      </c>
      <c r="M969" s="25">
        <v>8597400</v>
      </c>
      <c r="N969" s="25">
        <v>8597400</v>
      </c>
      <c r="O969" s="25">
        <v>8597400</v>
      </c>
      <c r="P969" s="25">
        <v>8597400</v>
      </c>
      <c r="Q969" s="25">
        <v>8595721.6199999992</v>
      </c>
      <c r="R969" s="25">
        <v>8595721.6199999992</v>
      </c>
      <c r="S969" s="25">
        <v>0</v>
      </c>
      <c r="T969" s="25">
        <v>0</v>
      </c>
      <c r="U969" s="25">
        <v>0</v>
      </c>
      <c r="V969" s="25">
        <v>0</v>
      </c>
      <c r="W969" s="25">
        <v>0</v>
      </c>
      <c r="X969" s="25">
        <v>0</v>
      </c>
      <c r="Y969" s="25">
        <v>0</v>
      </c>
      <c r="Z969" s="25">
        <v>0</v>
      </c>
      <c r="AA969" s="25">
        <v>0</v>
      </c>
      <c r="AB969" s="25">
        <v>0</v>
      </c>
      <c r="AC969" s="25">
        <v>0</v>
      </c>
      <c r="AD969" s="25">
        <v>0</v>
      </c>
      <c r="AE969" s="25">
        <v>1678.38</v>
      </c>
    </row>
    <row r="970" spans="1:31" x14ac:dyDescent="0.2">
      <c r="A970" s="38" t="s">
        <v>1431</v>
      </c>
      <c r="B970" s="104" t="s">
        <v>1349</v>
      </c>
      <c r="C970" s="25">
        <v>0</v>
      </c>
      <c r="D970" s="25">
        <v>0</v>
      </c>
      <c r="E970" s="25">
        <v>0</v>
      </c>
      <c r="F970" s="25">
        <v>15993334</v>
      </c>
      <c r="G970" s="25">
        <v>24517</v>
      </c>
      <c r="H970" s="25">
        <v>15968817</v>
      </c>
      <c r="I970" s="25">
        <v>15968817</v>
      </c>
      <c r="J970" s="25">
        <v>15968817</v>
      </c>
      <c r="K970" s="25">
        <v>15968817</v>
      </c>
      <c r="L970" s="25">
        <v>15968817</v>
      </c>
      <c r="M970" s="25">
        <v>15968817</v>
      </c>
      <c r="N970" s="25">
        <v>15968817</v>
      </c>
      <c r="O970" s="25">
        <v>15968817</v>
      </c>
      <c r="P970" s="25">
        <v>15968817</v>
      </c>
      <c r="Q970" s="25">
        <v>15967615.140000001</v>
      </c>
      <c r="R970" s="25">
        <v>15967615.140000001</v>
      </c>
      <c r="S970" s="25">
        <v>0</v>
      </c>
      <c r="T970" s="25">
        <v>0</v>
      </c>
      <c r="U970" s="25">
        <v>0</v>
      </c>
      <c r="V970" s="25">
        <v>0</v>
      </c>
      <c r="W970" s="25">
        <v>0</v>
      </c>
      <c r="X970" s="25">
        <v>0</v>
      </c>
      <c r="Y970" s="25">
        <v>0</v>
      </c>
      <c r="Z970" s="25">
        <v>0</v>
      </c>
      <c r="AA970" s="25">
        <v>0</v>
      </c>
      <c r="AB970" s="25">
        <v>0</v>
      </c>
      <c r="AC970" s="25">
        <v>0</v>
      </c>
      <c r="AD970" s="25">
        <v>0</v>
      </c>
      <c r="AE970" s="25">
        <v>1201.8600000000001</v>
      </c>
    </row>
    <row r="971" spans="1:31" x14ac:dyDescent="0.2">
      <c r="A971" s="38" t="s">
        <v>1432</v>
      </c>
      <c r="B971" s="104" t="s">
        <v>1351</v>
      </c>
      <c r="C971" s="25">
        <v>0</v>
      </c>
      <c r="D971" s="25">
        <v>0</v>
      </c>
      <c r="E971" s="25">
        <v>0</v>
      </c>
      <c r="F971" s="25">
        <v>39525957</v>
      </c>
      <c r="G971" s="25">
        <v>2776033</v>
      </c>
      <c r="H971" s="25">
        <v>36749924</v>
      </c>
      <c r="I971" s="25">
        <v>36749924</v>
      </c>
      <c r="J971" s="25">
        <v>36749924</v>
      </c>
      <c r="K971" s="25">
        <v>36749924</v>
      </c>
      <c r="L971" s="25">
        <v>36749924</v>
      </c>
      <c r="M971" s="25">
        <v>36749924</v>
      </c>
      <c r="N971" s="25">
        <v>36749924</v>
      </c>
      <c r="O971" s="25">
        <v>36749924</v>
      </c>
      <c r="P971" s="25">
        <v>36749924</v>
      </c>
      <c r="Q971" s="25">
        <v>36717897.439999998</v>
      </c>
      <c r="R971" s="25">
        <v>36717897.439999998</v>
      </c>
      <c r="S971" s="25">
        <v>0</v>
      </c>
      <c r="T971" s="25">
        <v>0</v>
      </c>
      <c r="U971" s="25">
        <v>0</v>
      </c>
      <c r="V971" s="25">
        <v>0</v>
      </c>
      <c r="W971" s="25">
        <v>0</v>
      </c>
      <c r="X971" s="25">
        <v>0</v>
      </c>
      <c r="Y971" s="25">
        <v>0</v>
      </c>
      <c r="Z971" s="25">
        <v>0</v>
      </c>
      <c r="AA971" s="25">
        <v>0</v>
      </c>
      <c r="AB971" s="25">
        <v>0</v>
      </c>
      <c r="AC971" s="25">
        <v>0</v>
      </c>
      <c r="AD971" s="25">
        <v>0</v>
      </c>
      <c r="AE971" s="25">
        <v>32026.560000000001</v>
      </c>
    </row>
    <row r="972" spans="1:31" x14ac:dyDescent="0.2">
      <c r="A972" s="38" t="s">
        <v>1433</v>
      </c>
      <c r="B972" s="104" t="s">
        <v>157</v>
      </c>
      <c r="C972" s="25">
        <v>0</v>
      </c>
      <c r="D972" s="25">
        <v>0</v>
      </c>
      <c r="E972" s="25">
        <v>0</v>
      </c>
      <c r="F972" s="25">
        <v>32603065</v>
      </c>
      <c r="G972" s="25">
        <v>1532865</v>
      </c>
      <c r="H972" s="25">
        <v>31070200</v>
      </c>
      <c r="I972" s="25">
        <v>31070200</v>
      </c>
      <c r="J972" s="25">
        <v>31070200</v>
      </c>
      <c r="K972" s="25">
        <v>31070200</v>
      </c>
      <c r="L972" s="25">
        <v>31070200</v>
      </c>
      <c r="M972" s="25">
        <v>31070200</v>
      </c>
      <c r="N972" s="25">
        <v>31070200</v>
      </c>
      <c r="O972" s="25">
        <v>31070200</v>
      </c>
      <c r="P972" s="25">
        <v>31070200</v>
      </c>
      <c r="Q972" s="25">
        <v>31065571.27</v>
      </c>
      <c r="R972" s="25">
        <v>31065571.27</v>
      </c>
      <c r="S972" s="25">
        <v>0</v>
      </c>
      <c r="T972" s="25">
        <v>0</v>
      </c>
      <c r="U972" s="25">
        <v>0</v>
      </c>
      <c r="V972" s="25">
        <v>0</v>
      </c>
      <c r="W972" s="25">
        <v>0</v>
      </c>
      <c r="X972" s="25">
        <v>0</v>
      </c>
      <c r="Y972" s="25">
        <v>0</v>
      </c>
      <c r="Z972" s="25">
        <v>0</v>
      </c>
      <c r="AA972" s="25">
        <v>0</v>
      </c>
      <c r="AB972" s="25">
        <v>0</v>
      </c>
      <c r="AC972" s="25">
        <v>0</v>
      </c>
      <c r="AD972" s="25">
        <v>0</v>
      </c>
      <c r="AE972" s="25">
        <v>4628.7300000000005</v>
      </c>
    </row>
    <row r="973" spans="1:31" x14ac:dyDescent="0.2">
      <c r="A973" s="38" t="s">
        <v>1434</v>
      </c>
      <c r="B973" s="104" t="s">
        <v>142</v>
      </c>
      <c r="C973" s="25">
        <v>0</v>
      </c>
      <c r="D973" s="25">
        <v>0</v>
      </c>
      <c r="E973" s="25">
        <v>0</v>
      </c>
      <c r="F973" s="25">
        <v>81499849</v>
      </c>
      <c r="G973" s="25">
        <v>707950</v>
      </c>
      <c r="H973" s="25">
        <v>80791899</v>
      </c>
      <c r="I973" s="25">
        <v>80791899</v>
      </c>
      <c r="J973" s="25">
        <v>80791899</v>
      </c>
      <c r="K973" s="25">
        <v>80791899</v>
      </c>
      <c r="L973" s="25">
        <v>80791899</v>
      </c>
      <c r="M973" s="25">
        <v>80791899</v>
      </c>
      <c r="N973" s="25">
        <v>80791899</v>
      </c>
      <c r="O973" s="25">
        <v>80791899</v>
      </c>
      <c r="P973" s="25">
        <v>80791899</v>
      </c>
      <c r="Q973" s="25">
        <v>80791899</v>
      </c>
      <c r="R973" s="25">
        <v>80791899</v>
      </c>
      <c r="S973" s="25">
        <v>0</v>
      </c>
      <c r="T973" s="25">
        <v>0</v>
      </c>
      <c r="U973" s="25">
        <v>0</v>
      </c>
      <c r="V973" s="25">
        <v>0</v>
      </c>
      <c r="W973" s="25">
        <v>0</v>
      </c>
      <c r="X973" s="25">
        <v>0</v>
      </c>
      <c r="Y973" s="25">
        <v>0</v>
      </c>
      <c r="Z973" s="25">
        <v>0</v>
      </c>
      <c r="AA973" s="25">
        <v>0</v>
      </c>
      <c r="AB973" s="25">
        <v>0</v>
      </c>
      <c r="AC973" s="25">
        <v>0</v>
      </c>
      <c r="AD973" s="25">
        <v>0</v>
      </c>
      <c r="AE973" s="25">
        <v>0</v>
      </c>
    </row>
    <row r="974" spans="1:31" x14ac:dyDescent="0.2">
      <c r="A974" s="38" t="s">
        <v>1435</v>
      </c>
      <c r="B974" s="104" t="s">
        <v>1357</v>
      </c>
      <c r="C974" s="25">
        <v>0</v>
      </c>
      <c r="D974" s="25">
        <v>0</v>
      </c>
      <c r="E974" s="25">
        <v>0</v>
      </c>
      <c r="F974" s="25">
        <v>3600000</v>
      </c>
      <c r="G974" s="25">
        <v>133005</v>
      </c>
      <c r="H974" s="25">
        <v>3466995</v>
      </c>
      <c r="I974" s="25">
        <v>3466995</v>
      </c>
      <c r="J974" s="25">
        <v>3466995</v>
      </c>
      <c r="K974" s="25">
        <v>3466995</v>
      </c>
      <c r="L974" s="25">
        <v>3466995</v>
      </c>
      <c r="M974" s="25">
        <v>3466995</v>
      </c>
      <c r="N974" s="25">
        <v>3466995</v>
      </c>
      <c r="O974" s="25">
        <v>3466995</v>
      </c>
      <c r="P974" s="25">
        <v>3466995</v>
      </c>
      <c r="Q974" s="25">
        <v>3466564.58</v>
      </c>
      <c r="R974" s="25">
        <v>3466564.58</v>
      </c>
      <c r="S974" s="25">
        <v>0</v>
      </c>
      <c r="T974" s="25">
        <v>0</v>
      </c>
      <c r="U974" s="25">
        <v>0</v>
      </c>
      <c r="V974" s="25">
        <v>0</v>
      </c>
      <c r="W974" s="25">
        <v>0</v>
      </c>
      <c r="X974" s="25">
        <v>0</v>
      </c>
      <c r="Y974" s="25">
        <v>0</v>
      </c>
      <c r="Z974" s="25">
        <v>0</v>
      </c>
      <c r="AA974" s="25">
        <v>0</v>
      </c>
      <c r="AB974" s="25">
        <v>0</v>
      </c>
      <c r="AC974" s="25">
        <v>0</v>
      </c>
      <c r="AD974" s="25">
        <v>0</v>
      </c>
      <c r="AE974" s="25">
        <v>430.42</v>
      </c>
    </row>
    <row r="975" spans="1:31" x14ac:dyDescent="0.2">
      <c r="A975" s="38" t="s">
        <v>1436</v>
      </c>
      <c r="B975" s="104" t="s">
        <v>1359</v>
      </c>
      <c r="C975" s="25">
        <v>0</v>
      </c>
      <c r="D975" s="25">
        <v>0</v>
      </c>
      <c r="E975" s="25">
        <v>0</v>
      </c>
      <c r="F975" s="25">
        <v>85931503</v>
      </c>
      <c r="G975" s="25">
        <v>68237822</v>
      </c>
      <c r="H975" s="25">
        <v>17693681</v>
      </c>
      <c r="I975" s="25">
        <v>17693681</v>
      </c>
      <c r="J975" s="25">
        <v>17693681</v>
      </c>
      <c r="K975" s="25">
        <v>17693681</v>
      </c>
      <c r="L975" s="25">
        <v>17693681</v>
      </c>
      <c r="M975" s="25">
        <v>17693681</v>
      </c>
      <c r="N975" s="25">
        <v>17693681</v>
      </c>
      <c r="O975" s="25">
        <v>17693681</v>
      </c>
      <c r="P975" s="25">
        <v>17693681</v>
      </c>
      <c r="Q975" s="25">
        <v>17693681</v>
      </c>
      <c r="R975" s="25">
        <v>17693681</v>
      </c>
      <c r="S975" s="25">
        <v>0</v>
      </c>
      <c r="T975" s="25">
        <v>0</v>
      </c>
      <c r="U975" s="25">
        <v>0</v>
      </c>
      <c r="V975" s="25">
        <v>0</v>
      </c>
      <c r="W975" s="25">
        <v>0</v>
      </c>
      <c r="X975" s="25">
        <v>0</v>
      </c>
      <c r="Y975" s="25">
        <v>0</v>
      </c>
      <c r="Z975" s="25">
        <v>0</v>
      </c>
      <c r="AA975" s="25">
        <v>0</v>
      </c>
      <c r="AB975" s="25">
        <v>0</v>
      </c>
      <c r="AC975" s="25">
        <v>0</v>
      </c>
      <c r="AD975" s="25">
        <v>0</v>
      </c>
      <c r="AE975" s="25">
        <v>0</v>
      </c>
    </row>
    <row r="976" spans="1:31" x14ac:dyDescent="0.2">
      <c r="A976" s="38" t="s">
        <v>1437</v>
      </c>
      <c r="B976" s="104" t="s">
        <v>1438</v>
      </c>
      <c r="C976" s="25">
        <v>0</v>
      </c>
      <c r="D976" s="25">
        <v>0</v>
      </c>
      <c r="E976" s="25">
        <v>0</v>
      </c>
      <c r="F976" s="25">
        <v>30604160</v>
      </c>
      <c r="G976" s="25">
        <v>5655660</v>
      </c>
      <c r="H976" s="25">
        <v>24948500</v>
      </c>
      <c r="I976" s="25">
        <v>24948500</v>
      </c>
      <c r="J976" s="25">
        <v>24948500</v>
      </c>
      <c r="K976" s="25">
        <v>24948500</v>
      </c>
      <c r="L976" s="25">
        <v>24948500</v>
      </c>
      <c r="M976" s="25">
        <v>24948500</v>
      </c>
      <c r="N976" s="25">
        <v>24948500</v>
      </c>
      <c r="O976" s="25">
        <v>24948500</v>
      </c>
      <c r="P976" s="25">
        <v>24948500</v>
      </c>
      <c r="Q976" s="25">
        <v>24948500</v>
      </c>
      <c r="R976" s="25">
        <v>24948500</v>
      </c>
      <c r="S976" s="25">
        <v>0</v>
      </c>
      <c r="T976" s="25">
        <v>0</v>
      </c>
      <c r="U976" s="25">
        <v>0</v>
      </c>
      <c r="V976" s="25">
        <v>0</v>
      </c>
      <c r="W976" s="25">
        <v>0</v>
      </c>
      <c r="X976" s="25">
        <v>0</v>
      </c>
      <c r="Y976" s="25">
        <v>0</v>
      </c>
      <c r="Z976" s="25">
        <v>0</v>
      </c>
      <c r="AA976" s="25">
        <v>0</v>
      </c>
      <c r="AB976" s="25">
        <v>0</v>
      </c>
      <c r="AC976" s="25">
        <v>0</v>
      </c>
      <c r="AD976" s="25">
        <v>0</v>
      </c>
      <c r="AE976" s="25">
        <v>0</v>
      </c>
    </row>
    <row r="977" spans="1:31" x14ac:dyDescent="0.2">
      <c r="A977" s="38" t="s">
        <v>1439</v>
      </c>
      <c r="B977" s="104" t="s">
        <v>1440</v>
      </c>
      <c r="C977" s="25">
        <v>0</v>
      </c>
      <c r="D977" s="25">
        <v>0</v>
      </c>
      <c r="E977" s="25">
        <v>0</v>
      </c>
      <c r="F977" s="25">
        <v>4102312</v>
      </c>
      <c r="G977" s="25">
        <v>986812</v>
      </c>
      <c r="H977" s="25">
        <v>3115500</v>
      </c>
      <c r="I977" s="25">
        <v>3115500</v>
      </c>
      <c r="J977" s="25">
        <v>3115500</v>
      </c>
      <c r="K977" s="25">
        <v>3115500</v>
      </c>
      <c r="L977" s="25">
        <v>3115500</v>
      </c>
      <c r="M977" s="25">
        <v>3115500</v>
      </c>
      <c r="N977" s="25">
        <v>3115500</v>
      </c>
      <c r="O977" s="25">
        <v>3115500</v>
      </c>
      <c r="P977" s="25">
        <v>3115500</v>
      </c>
      <c r="Q977" s="25">
        <v>3115500</v>
      </c>
      <c r="R977" s="25">
        <v>3115500</v>
      </c>
      <c r="S977" s="25">
        <v>0</v>
      </c>
      <c r="T977" s="25">
        <v>0</v>
      </c>
      <c r="U977" s="25">
        <v>0</v>
      </c>
      <c r="V977" s="25">
        <v>0</v>
      </c>
      <c r="W977" s="25">
        <v>0</v>
      </c>
      <c r="X977" s="25">
        <v>0</v>
      </c>
      <c r="Y977" s="25">
        <v>0</v>
      </c>
      <c r="Z977" s="25">
        <v>0</v>
      </c>
      <c r="AA977" s="25">
        <v>0</v>
      </c>
      <c r="AB977" s="25">
        <v>0</v>
      </c>
      <c r="AC977" s="25">
        <v>0</v>
      </c>
      <c r="AD977" s="25">
        <v>0</v>
      </c>
      <c r="AE977" s="25">
        <v>0</v>
      </c>
    </row>
    <row r="978" spans="1:31" x14ac:dyDescent="0.2">
      <c r="A978" s="38" t="s">
        <v>1441</v>
      </c>
      <c r="B978" s="104" t="s">
        <v>1442</v>
      </c>
      <c r="C978" s="25">
        <v>0</v>
      </c>
      <c r="D978" s="25">
        <v>0</v>
      </c>
      <c r="E978" s="25">
        <v>0</v>
      </c>
      <c r="F978" s="25">
        <v>22949280</v>
      </c>
      <c r="G978" s="25">
        <v>4239780</v>
      </c>
      <c r="H978" s="25">
        <v>18709500</v>
      </c>
      <c r="I978" s="25">
        <v>18709500</v>
      </c>
      <c r="J978" s="25">
        <v>18709500</v>
      </c>
      <c r="K978" s="25">
        <v>18709500</v>
      </c>
      <c r="L978" s="25">
        <v>18709500</v>
      </c>
      <c r="M978" s="25">
        <v>18709500</v>
      </c>
      <c r="N978" s="25">
        <v>18709500</v>
      </c>
      <c r="O978" s="25">
        <v>18709500</v>
      </c>
      <c r="P978" s="25">
        <v>18709500</v>
      </c>
      <c r="Q978" s="25">
        <v>18709500</v>
      </c>
      <c r="R978" s="25">
        <v>18709500</v>
      </c>
      <c r="S978" s="25">
        <v>0</v>
      </c>
      <c r="T978" s="25">
        <v>0</v>
      </c>
      <c r="U978" s="25">
        <v>0</v>
      </c>
      <c r="V978" s="25">
        <v>0</v>
      </c>
      <c r="W978" s="25">
        <v>0</v>
      </c>
      <c r="X978" s="25">
        <v>0</v>
      </c>
      <c r="Y978" s="25">
        <v>0</v>
      </c>
      <c r="Z978" s="25">
        <v>0</v>
      </c>
      <c r="AA978" s="25">
        <v>0</v>
      </c>
      <c r="AB978" s="25">
        <v>0</v>
      </c>
      <c r="AC978" s="25">
        <v>0</v>
      </c>
      <c r="AD978" s="25">
        <v>0</v>
      </c>
      <c r="AE978" s="25">
        <v>0</v>
      </c>
    </row>
    <row r="979" spans="1:31" x14ac:dyDescent="0.2">
      <c r="A979" s="38" t="s">
        <v>1443</v>
      </c>
      <c r="B979" s="104" t="s">
        <v>1444</v>
      </c>
      <c r="C979" s="25">
        <v>0</v>
      </c>
      <c r="D979" s="25">
        <v>0</v>
      </c>
      <c r="E979" s="25">
        <v>0</v>
      </c>
      <c r="F979" s="25">
        <v>7652160</v>
      </c>
      <c r="G979" s="25">
        <v>1414360</v>
      </c>
      <c r="H979" s="25">
        <v>6237800</v>
      </c>
      <c r="I979" s="25">
        <v>6237800</v>
      </c>
      <c r="J979" s="25">
        <v>6237800</v>
      </c>
      <c r="K979" s="25">
        <v>6237800</v>
      </c>
      <c r="L979" s="25">
        <v>6237800</v>
      </c>
      <c r="M979" s="25">
        <v>6237800</v>
      </c>
      <c r="N979" s="25">
        <v>6237800</v>
      </c>
      <c r="O979" s="25">
        <v>6237800</v>
      </c>
      <c r="P979" s="25">
        <v>6237800</v>
      </c>
      <c r="Q979" s="25">
        <v>6237800</v>
      </c>
      <c r="R979" s="25">
        <v>6237800</v>
      </c>
      <c r="S979" s="25">
        <v>0</v>
      </c>
      <c r="T979" s="25">
        <v>0</v>
      </c>
      <c r="U979" s="25">
        <v>0</v>
      </c>
      <c r="V979" s="25">
        <v>0</v>
      </c>
      <c r="W979" s="25">
        <v>0</v>
      </c>
      <c r="X979" s="25">
        <v>0</v>
      </c>
      <c r="Y979" s="25">
        <v>0</v>
      </c>
      <c r="Z979" s="25">
        <v>0</v>
      </c>
      <c r="AA979" s="25">
        <v>0</v>
      </c>
      <c r="AB979" s="25">
        <v>0</v>
      </c>
      <c r="AC979" s="25">
        <v>0</v>
      </c>
      <c r="AD979" s="25">
        <v>0</v>
      </c>
      <c r="AE979" s="25">
        <v>0</v>
      </c>
    </row>
    <row r="980" spans="1:31" x14ac:dyDescent="0.2">
      <c r="A980" s="38" t="s">
        <v>1445</v>
      </c>
      <c r="B980" s="104" t="s">
        <v>1446</v>
      </c>
      <c r="C980" s="25">
        <v>0</v>
      </c>
      <c r="D980" s="25">
        <v>0</v>
      </c>
      <c r="E980" s="25">
        <v>0</v>
      </c>
      <c r="F980" s="25">
        <v>3821280</v>
      </c>
      <c r="G980" s="25">
        <v>705780</v>
      </c>
      <c r="H980" s="25">
        <v>3115500</v>
      </c>
      <c r="I980" s="25">
        <v>3115500</v>
      </c>
      <c r="J980" s="25">
        <v>3115500</v>
      </c>
      <c r="K980" s="25">
        <v>3115500</v>
      </c>
      <c r="L980" s="25">
        <v>3115500</v>
      </c>
      <c r="M980" s="25">
        <v>3115500</v>
      </c>
      <c r="N980" s="25">
        <v>3115500</v>
      </c>
      <c r="O980" s="25">
        <v>3115500</v>
      </c>
      <c r="P980" s="25">
        <v>3115500</v>
      </c>
      <c r="Q980" s="25">
        <v>3115500</v>
      </c>
      <c r="R980" s="25">
        <v>3115500</v>
      </c>
      <c r="S980" s="25">
        <v>0</v>
      </c>
      <c r="T980" s="25">
        <v>0</v>
      </c>
      <c r="U980" s="25">
        <v>0</v>
      </c>
      <c r="V980" s="25">
        <v>0</v>
      </c>
      <c r="W980" s="25">
        <v>0</v>
      </c>
      <c r="X980" s="25">
        <v>0</v>
      </c>
      <c r="Y980" s="25">
        <v>0</v>
      </c>
      <c r="Z980" s="25">
        <v>0</v>
      </c>
      <c r="AA980" s="25">
        <v>0</v>
      </c>
      <c r="AB980" s="25">
        <v>0</v>
      </c>
      <c r="AC980" s="25">
        <v>0</v>
      </c>
      <c r="AD980" s="25">
        <v>0</v>
      </c>
      <c r="AE980" s="25">
        <v>0</v>
      </c>
    </row>
    <row r="981" spans="1:31" x14ac:dyDescent="0.2">
      <c r="A981" s="38" t="s">
        <v>1447</v>
      </c>
      <c r="B981" s="104" t="s">
        <v>1448</v>
      </c>
      <c r="C981" s="25">
        <v>0</v>
      </c>
      <c r="D981" s="25">
        <v>0</v>
      </c>
      <c r="E981" s="25">
        <v>0</v>
      </c>
      <c r="F981" s="25">
        <v>132325714</v>
      </c>
      <c r="G981" s="25">
        <v>76823663</v>
      </c>
      <c r="H981" s="25">
        <v>55502051</v>
      </c>
      <c r="I981" s="25">
        <v>55502051</v>
      </c>
      <c r="J981" s="25">
        <v>55502051</v>
      </c>
      <c r="K981" s="25">
        <v>55502051</v>
      </c>
      <c r="L981" s="25">
        <v>55502051</v>
      </c>
      <c r="M981" s="25">
        <v>55502051</v>
      </c>
      <c r="N981" s="25">
        <v>55502051</v>
      </c>
      <c r="O981" s="25">
        <v>55502051</v>
      </c>
      <c r="P981" s="25">
        <v>55502051</v>
      </c>
      <c r="Q981" s="25">
        <v>55502051</v>
      </c>
      <c r="R981" s="25">
        <v>55502051</v>
      </c>
      <c r="S981" s="25">
        <v>0</v>
      </c>
      <c r="T981" s="25">
        <v>0</v>
      </c>
      <c r="U981" s="25">
        <v>0</v>
      </c>
      <c r="V981" s="25">
        <v>0</v>
      </c>
      <c r="W981" s="25">
        <v>0</v>
      </c>
      <c r="X981" s="25">
        <v>0</v>
      </c>
      <c r="Y981" s="25">
        <v>0</v>
      </c>
      <c r="Z981" s="25">
        <v>0</v>
      </c>
      <c r="AA981" s="25">
        <v>0</v>
      </c>
      <c r="AB981" s="25">
        <v>0</v>
      </c>
      <c r="AC981" s="25">
        <v>0</v>
      </c>
      <c r="AD981" s="25">
        <v>0</v>
      </c>
      <c r="AE981" s="25">
        <v>0</v>
      </c>
    </row>
    <row r="982" spans="1:31" x14ac:dyDescent="0.2">
      <c r="A982" s="38" t="s">
        <v>1449</v>
      </c>
      <c r="B982" s="104" t="s">
        <v>1450</v>
      </c>
      <c r="C982" s="25">
        <v>0</v>
      </c>
      <c r="D982" s="25">
        <v>0</v>
      </c>
      <c r="E982" s="25">
        <v>0</v>
      </c>
      <c r="F982" s="25">
        <v>62201120</v>
      </c>
      <c r="G982" s="25">
        <v>15465920</v>
      </c>
      <c r="H982" s="25">
        <v>46735200</v>
      </c>
      <c r="I982" s="25">
        <v>46735200</v>
      </c>
      <c r="J982" s="25">
        <v>46735200</v>
      </c>
      <c r="K982" s="25">
        <v>46735200</v>
      </c>
      <c r="L982" s="25">
        <v>46735200</v>
      </c>
      <c r="M982" s="25">
        <v>46735200</v>
      </c>
      <c r="N982" s="25">
        <v>46735200</v>
      </c>
      <c r="O982" s="25">
        <v>46735200</v>
      </c>
      <c r="P982" s="25">
        <v>46735200</v>
      </c>
      <c r="Q982" s="25">
        <v>45680661</v>
      </c>
      <c r="R982" s="25">
        <v>45680661</v>
      </c>
      <c r="S982" s="25">
        <v>0</v>
      </c>
      <c r="T982" s="25">
        <v>0</v>
      </c>
      <c r="U982" s="25">
        <v>0</v>
      </c>
      <c r="V982" s="25">
        <v>0</v>
      </c>
      <c r="W982" s="25">
        <v>0</v>
      </c>
      <c r="X982" s="25">
        <v>0</v>
      </c>
      <c r="Y982" s="25">
        <v>0</v>
      </c>
      <c r="Z982" s="25">
        <v>0</v>
      </c>
      <c r="AA982" s="25">
        <v>0</v>
      </c>
      <c r="AB982" s="25">
        <v>0</v>
      </c>
      <c r="AC982" s="25">
        <v>0</v>
      </c>
      <c r="AD982" s="25">
        <v>0</v>
      </c>
      <c r="AE982" s="25">
        <v>1054539</v>
      </c>
    </row>
    <row r="983" spans="1:31" x14ac:dyDescent="0.2">
      <c r="A983" s="38" t="s">
        <v>1451</v>
      </c>
      <c r="B983" s="104" t="s">
        <v>1452</v>
      </c>
      <c r="C983" s="25">
        <v>0</v>
      </c>
      <c r="D983" s="25">
        <v>0</v>
      </c>
      <c r="E983" s="25">
        <v>0</v>
      </c>
      <c r="F983" s="25">
        <v>87814400</v>
      </c>
      <c r="G983" s="25">
        <v>21834200</v>
      </c>
      <c r="H983" s="25">
        <v>65980200</v>
      </c>
      <c r="I983" s="25">
        <v>65980200</v>
      </c>
      <c r="J983" s="25">
        <v>65980200</v>
      </c>
      <c r="K983" s="25">
        <v>65980200</v>
      </c>
      <c r="L983" s="25">
        <v>65980200</v>
      </c>
      <c r="M983" s="25">
        <v>65980200</v>
      </c>
      <c r="N983" s="25">
        <v>65980200</v>
      </c>
      <c r="O983" s="25">
        <v>65980200</v>
      </c>
      <c r="P983" s="25">
        <v>65980200</v>
      </c>
      <c r="Q983" s="25">
        <v>64864436.82</v>
      </c>
      <c r="R983" s="25">
        <v>64864436.82</v>
      </c>
      <c r="S983" s="25">
        <v>0</v>
      </c>
      <c r="T983" s="25">
        <v>0</v>
      </c>
      <c r="U983" s="25">
        <v>0</v>
      </c>
      <c r="V983" s="25">
        <v>0</v>
      </c>
      <c r="W983" s="25">
        <v>0</v>
      </c>
      <c r="X983" s="25">
        <v>0</v>
      </c>
      <c r="Y983" s="25">
        <v>0</v>
      </c>
      <c r="Z983" s="25">
        <v>0</v>
      </c>
      <c r="AA983" s="25">
        <v>0</v>
      </c>
      <c r="AB983" s="25">
        <v>0</v>
      </c>
      <c r="AC983" s="25">
        <v>0</v>
      </c>
      <c r="AD983" s="25">
        <v>0</v>
      </c>
      <c r="AE983" s="25">
        <v>1115763.18</v>
      </c>
    </row>
    <row r="984" spans="1:31" x14ac:dyDescent="0.2">
      <c r="A984" s="38" t="s">
        <v>1453</v>
      </c>
      <c r="B984" s="104" t="s">
        <v>1454</v>
      </c>
      <c r="C984" s="25">
        <v>0</v>
      </c>
      <c r="D984" s="25">
        <v>0</v>
      </c>
      <c r="E984" s="25">
        <v>0</v>
      </c>
      <c r="F984" s="25">
        <v>3606400</v>
      </c>
      <c r="G984" s="25">
        <v>952800</v>
      </c>
      <c r="H984" s="25">
        <v>2653600</v>
      </c>
      <c r="I984" s="25">
        <v>2653600</v>
      </c>
      <c r="J984" s="25">
        <v>2653600</v>
      </c>
      <c r="K984" s="25">
        <v>2653600</v>
      </c>
      <c r="L984" s="25">
        <v>2653600</v>
      </c>
      <c r="M984" s="25">
        <v>2653600</v>
      </c>
      <c r="N984" s="25">
        <v>2653600</v>
      </c>
      <c r="O984" s="25">
        <v>2653600</v>
      </c>
      <c r="P984" s="25">
        <v>2653600</v>
      </c>
      <c r="Q984" s="25">
        <v>2653600</v>
      </c>
      <c r="R984" s="25">
        <v>2653600</v>
      </c>
      <c r="S984" s="25">
        <v>0</v>
      </c>
      <c r="T984" s="25">
        <v>0</v>
      </c>
      <c r="U984" s="25">
        <v>0</v>
      </c>
      <c r="V984" s="25">
        <v>0</v>
      </c>
      <c r="W984" s="25">
        <v>0</v>
      </c>
      <c r="X984" s="25">
        <v>0</v>
      </c>
      <c r="Y984" s="25">
        <v>0</v>
      </c>
      <c r="Z984" s="25">
        <v>0</v>
      </c>
      <c r="AA984" s="25">
        <v>0</v>
      </c>
      <c r="AB984" s="25">
        <v>0</v>
      </c>
      <c r="AC984" s="25">
        <v>0</v>
      </c>
      <c r="AD984" s="25">
        <v>0</v>
      </c>
      <c r="AE984" s="25">
        <v>0</v>
      </c>
    </row>
    <row r="985" spans="1:31" x14ac:dyDescent="0.2">
      <c r="A985" s="38" t="s">
        <v>1455</v>
      </c>
      <c r="B985" s="104" t="s">
        <v>1371</v>
      </c>
      <c r="C985" s="25">
        <v>0</v>
      </c>
      <c r="D985" s="25">
        <v>0</v>
      </c>
      <c r="E985" s="25">
        <v>0</v>
      </c>
      <c r="F985" s="25">
        <v>49000000</v>
      </c>
      <c r="G985" s="25">
        <v>49000000</v>
      </c>
      <c r="H985" s="25">
        <v>0</v>
      </c>
      <c r="I985" s="25">
        <v>0</v>
      </c>
      <c r="J985" s="25">
        <v>0</v>
      </c>
      <c r="K985" s="25">
        <v>0</v>
      </c>
      <c r="L985" s="25">
        <v>0</v>
      </c>
      <c r="M985" s="25">
        <v>0</v>
      </c>
      <c r="N985" s="25">
        <v>0</v>
      </c>
      <c r="O985" s="25">
        <v>0</v>
      </c>
      <c r="P985" s="25">
        <v>0</v>
      </c>
      <c r="Q985" s="25">
        <v>0</v>
      </c>
      <c r="R985" s="25">
        <v>0</v>
      </c>
      <c r="S985" s="25">
        <v>0</v>
      </c>
      <c r="T985" s="25">
        <v>0</v>
      </c>
      <c r="U985" s="25">
        <v>0</v>
      </c>
      <c r="V985" s="25">
        <v>0</v>
      </c>
      <c r="W985" s="25">
        <v>0</v>
      </c>
      <c r="X985" s="25">
        <v>0</v>
      </c>
      <c r="Y985" s="25">
        <v>0</v>
      </c>
      <c r="Z985" s="25">
        <v>0</v>
      </c>
      <c r="AA985" s="25">
        <v>0</v>
      </c>
      <c r="AB985" s="25">
        <v>0</v>
      </c>
      <c r="AC985" s="25">
        <v>0</v>
      </c>
      <c r="AD985" s="25">
        <v>0</v>
      </c>
      <c r="AE985" s="25">
        <v>0</v>
      </c>
    </row>
    <row r="986" spans="1:31" x14ac:dyDescent="0.2">
      <c r="A986" s="38" t="s">
        <v>1456</v>
      </c>
      <c r="B986" s="104" t="s">
        <v>1374</v>
      </c>
      <c r="C986" s="25">
        <v>0</v>
      </c>
      <c r="D986" s="25">
        <v>0</v>
      </c>
      <c r="E986" s="25">
        <v>0</v>
      </c>
      <c r="F986" s="25">
        <v>10000000</v>
      </c>
      <c r="G986" s="25">
        <v>10000000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v>0</v>
      </c>
      <c r="N986" s="25">
        <v>0</v>
      </c>
      <c r="O986" s="25">
        <v>0</v>
      </c>
      <c r="P986" s="25">
        <v>0</v>
      </c>
      <c r="Q986" s="25">
        <v>0</v>
      </c>
      <c r="R986" s="25">
        <v>0</v>
      </c>
      <c r="S986" s="25">
        <v>0</v>
      </c>
      <c r="T986" s="25">
        <v>0</v>
      </c>
      <c r="U986" s="25">
        <v>0</v>
      </c>
      <c r="V986" s="25">
        <v>0</v>
      </c>
      <c r="W986" s="25">
        <v>0</v>
      </c>
      <c r="X986" s="25">
        <v>0</v>
      </c>
      <c r="Y986" s="25">
        <v>0</v>
      </c>
      <c r="Z986" s="25">
        <v>0</v>
      </c>
      <c r="AA986" s="25">
        <v>0</v>
      </c>
      <c r="AB986" s="25">
        <v>0</v>
      </c>
      <c r="AC986" s="25">
        <v>0</v>
      </c>
      <c r="AD986" s="25">
        <v>0</v>
      </c>
      <c r="AE986" s="25">
        <v>0</v>
      </c>
    </row>
    <row r="987" spans="1:31" x14ac:dyDescent="0.2">
      <c r="A987" s="38" t="s">
        <v>1457</v>
      </c>
      <c r="B987" s="104" t="s">
        <v>1458</v>
      </c>
      <c r="C987" s="25">
        <v>0</v>
      </c>
      <c r="D987" s="25">
        <v>0</v>
      </c>
      <c r="E987" s="25">
        <v>0</v>
      </c>
      <c r="F987" s="25">
        <v>10000000</v>
      </c>
      <c r="G987" s="25">
        <v>10000000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  <c r="V987" s="25">
        <v>0</v>
      </c>
      <c r="W987" s="25">
        <v>0</v>
      </c>
      <c r="X987" s="25">
        <v>0</v>
      </c>
      <c r="Y987" s="25">
        <v>0</v>
      </c>
      <c r="Z987" s="25">
        <v>0</v>
      </c>
      <c r="AA987" s="25">
        <v>0</v>
      </c>
      <c r="AB987" s="25">
        <v>0</v>
      </c>
      <c r="AC987" s="25">
        <v>0</v>
      </c>
      <c r="AD987" s="25">
        <v>0</v>
      </c>
      <c r="AE987" s="25">
        <v>0</v>
      </c>
    </row>
    <row r="988" spans="1:31" x14ac:dyDescent="0.2">
      <c r="A988" s="38" t="s">
        <v>1459</v>
      </c>
      <c r="B988" s="104" t="s">
        <v>1460</v>
      </c>
      <c r="C988" s="25">
        <v>0</v>
      </c>
      <c r="D988" s="25">
        <v>0</v>
      </c>
      <c r="E988" s="25">
        <v>0</v>
      </c>
      <c r="F988" s="25">
        <v>2932256</v>
      </c>
      <c r="G988" s="25">
        <v>1000000</v>
      </c>
      <c r="H988" s="25">
        <v>1932256</v>
      </c>
      <c r="I988" s="25">
        <v>1932256</v>
      </c>
      <c r="J988" s="25">
        <v>1932256</v>
      </c>
      <c r="K988" s="25">
        <v>0</v>
      </c>
      <c r="L988" s="25">
        <v>0</v>
      </c>
      <c r="M988" s="25">
        <v>0</v>
      </c>
      <c r="N988" s="25">
        <v>0</v>
      </c>
      <c r="O988" s="25">
        <v>0</v>
      </c>
      <c r="P988" s="25">
        <v>0</v>
      </c>
      <c r="Q988" s="25">
        <v>0</v>
      </c>
      <c r="R988" s="25">
        <v>0</v>
      </c>
      <c r="S988" s="25">
        <v>0</v>
      </c>
      <c r="T988" s="25">
        <v>0</v>
      </c>
      <c r="U988" s="25">
        <v>0</v>
      </c>
      <c r="V988" s="25">
        <v>0</v>
      </c>
      <c r="W988" s="25">
        <v>1932256</v>
      </c>
      <c r="X988" s="25">
        <v>100</v>
      </c>
      <c r="Y988" s="25">
        <v>1932256</v>
      </c>
      <c r="Z988" s="25">
        <v>100</v>
      </c>
      <c r="AA988" s="25">
        <v>1932256</v>
      </c>
      <c r="AB988" s="25">
        <v>100</v>
      </c>
      <c r="AC988" s="25">
        <v>0</v>
      </c>
      <c r="AD988" s="25">
        <v>0</v>
      </c>
      <c r="AE988" s="25">
        <v>0</v>
      </c>
    </row>
    <row r="989" spans="1:31" x14ac:dyDescent="0.2">
      <c r="A989" s="38" t="s">
        <v>1461</v>
      </c>
      <c r="B989" s="104" t="s">
        <v>1378</v>
      </c>
      <c r="C989" s="25">
        <v>0</v>
      </c>
      <c r="D989" s="25">
        <v>0</v>
      </c>
      <c r="E989" s="25">
        <v>0</v>
      </c>
      <c r="F989" s="25">
        <v>11000000</v>
      </c>
      <c r="G989" s="25">
        <v>6946804</v>
      </c>
      <c r="H989" s="25">
        <v>4053196</v>
      </c>
      <c r="I989" s="25">
        <v>4053196</v>
      </c>
      <c r="J989" s="25">
        <v>4053196</v>
      </c>
      <c r="K989" s="25">
        <v>2983196</v>
      </c>
      <c r="L989" s="25">
        <v>2983196</v>
      </c>
      <c r="M989" s="25">
        <v>2983196</v>
      </c>
      <c r="N989" s="25">
        <v>2983196</v>
      </c>
      <c r="O989" s="25">
        <v>2983196</v>
      </c>
      <c r="P989" s="25">
        <v>2983196</v>
      </c>
      <c r="Q989" s="25">
        <v>2983196</v>
      </c>
      <c r="R989" s="25">
        <v>2983196</v>
      </c>
      <c r="S989" s="25">
        <v>0</v>
      </c>
      <c r="T989" s="25">
        <v>0</v>
      </c>
      <c r="U989" s="25">
        <v>0</v>
      </c>
      <c r="V989" s="25">
        <v>0</v>
      </c>
      <c r="W989" s="25">
        <v>1070000</v>
      </c>
      <c r="X989" s="25">
        <v>26.398920752907102</v>
      </c>
      <c r="Y989" s="25">
        <v>1070000</v>
      </c>
      <c r="Z989" s="25">
        <v>26.398920752907102</v>
      </c>
      <c r="AA989" s="25">
        <v>1070000</v>
      </c>
      <c r="AB989" s="25">
        <v>26.398920752907102</v>
      </c>
      <c r="AC989" s="25">
        <v>0</v>
      </c>
      <c r="AD989" s="25">
        <v>0</v>
      </c>
      <c r="AE989" s="25">
        <v>0</v>
      </c>
    </row>
    <row r="990" spans="1:31" x14ac:dyDescent="0.2">
      <c r="A990" s="38" t="s">
        <v>1462</v>
      </c>
      <c r="B990" s="104" t="s">
        <v>429</v>
      </c>
      <c r="C990" s="25">
        <v>0</v>
      </c>
      <c r="D990" s="25">
        <v>0</v>
      </c>
      <c r="E990" s="25">
        <v>0</v>
      </c>
      <c r="F990" s="25">
        <v>10000000</v>
      </c>
      <c r="G990" s="25">
        <v>10000000</v>
      </c>
      <c r="H990" s="25">
        <v>0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5">
        <v>0</v>
      </c>
      <c r="P990" s="25">
        <v>0</v>
      </c>
      <c r="Q990" s="25">
        <v>0</v>
      </c>
      <c r="R990" s="25">
        <v>0</v>
      </c>
      <c r="S990" s="25">
        <v>0</v>
      </c>
      <c r="T990" s="25">
        <v>0</v>
      </c>
      <c r="U990" s="25">
        <v>0</v>
      </c>
      <c r="V990" s="25">
        <v>0</v>
      </c>
      <c r="W990" s="25">
        <v>0</v>
      </c>
      <c r="X990" s="25">
        <v>0</v>
      </c>
      <c r="Y990" s="25">
        <v>0</v>
      </c>
      <c r="Z990" s="25">
        <v>0</v>
      </c>
      <c r="AA990" s="25">
        <v>0</v>
      </c>
      <c r="AB990" s="25">
        <v>0</v>
      </c>
      <c r="AC990" s="25">
        <v>0</v>
      </c>
      <c r="AD990" s="25">
        <v>0</v>
      </c>
      <c r="AE990" s="25">
        <v>0</v>
      </c>
    </row>
    <row r="991" spans="1:31" x14ac:dyDescent="0.2">
      <c r="A991" s="38" t="s">
        <v>1463</v>
      </c>
      <c r="B991" s="104" t="s">
        <v>1382</v>
      </c>
      <c r="C991" s="25">
        <v>0</v>
      </c>
      <c r="D991" s="25">
        <v>0</v>
      </c>
      <c r="E991" s="25">
        <v>0</v>
      </c>
      <c r="F991" s="25">
        <v>8000000</v>
      </c>
      <c r="G991" s="25">
        <v>5000000</v>
      </c>
      <c r="H991" s="25">
        <v>3000000</v>
      </c>
      <c r="I991" s="25">
        <v>3000000</v>
      </c>
      <c r="J991" s="25">
        <v>3000000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  <c r="V991" s="25">
        <v>0</v>
      </c>
      <c r="W991" s="25">
        <v>3000000</v>
      </c>
      <c r="X991" s="25">
        <v>100</v>
      </c>
      <c r="Y991" s="25">
        <v>3000000</v>
      </c>
      <c r="Z991" s="25">
        <v>100</v>
      </c>
      <c r="AA991" s="25">
        <v>3000000</v>
      </c>
      <c r="AB991" s="25">
        <v>100</v>
      </c>
      <c r="AC991" s="25">
        <v>0</v>
      </c>
      <c r="AD991" s="25">
        <v>0</v>
      </c>
      <c r="AE991" s="25">
        <v>0</v>
      </c>
    </row>
    <row r="992" spans="1:31" x14ac:dyDescent="0.2">
      <c r="A992" s="38" t="s">
        <v>1464</v>
      </c>
      <c r="B992" s="104" t="s">
        <v>1465</v>
      </c>
      <c r="C992" s="25">
        <v>0</v>
      </c>
      <c r="D992" s="25">
        <v>0</v>
      </c>
      <c r="E992" s="25">
        <v>0</v>
      </c>
      <c r="F992" s="25">
        <v>10846000</v>
      </c>
      <c r="G992" s="25">
        <v>10846000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5">
        <v>0</v>
      </c>
      <c r="P992" s="25">
        <v>0</v>
      </c>
      <c r="Q992" s="25">
        <v>0</v>
      </c>
      <c r="R992" s="25">
        <v>0</v>
      </c>
      <c r="S992" s="25">
        <v>0</v>
      </c>
      <c r="T992" s="25">
        <v>0</v>
      </c>
      <c r="U992" s="25">
        <v>0</v>
      </c>
      <c r="V992" s="25">
        <v>0</v>
      </c>
      <c r="W992" s="25">
        <v>0</v>
      </c>
      <c r="X992" s="25">
        <v>0</v>
      </c>
      <c r="Y992" s="25">
        <v>0</v>
      </c>
      <c r="Z992" s="25">
        <v>0</v>
      </c>
      <c r="AA992" s="25">
        <v>0</v>
      </c>
      <c r="AB992" s="25">
        <v>0</v>
      </c>
      <c r="AC992" s="25">
        <v>0</v>
      </c>
      <c r="AD992" s="25">
        <v>0</v>
      </c>
      <c r="AE992" s="25">
        <v>0</v>
      </c>
    </row>
    <row r="993" spans="1:31" x14ac:dyDescent="0.2">
      <c r="A993" s="38" t="s">
        <v>1466</v>
      </c>
      <c r="B993" s="104" t="s">
        <v>555</v>
      </c>
      <c r="C993" s="25">
        <v>0</v>
      </c>
      <c r="D993" s="25">
        <v>0</v>
      </c>
      <c r="E993" s="25">
        <v>0</v>
      </c>
      <c r="F993" s="25">
        <v>10692000</v>
      </c>
      <c r="G993" s="25">
        <v>0</v>
      </c>
      <c r="H993" s="25">
        <v>10692000</v>
      </c>
      <c r="I993" s="25">
        <v>10692000</v>
      </c>
      <c r="J993" s="25">
        <v>10692000</v>
      </c>
      <c r="K993" s="25">
        <v>8172750</v>
      </c>
      <c r="L993" s="25">
        <v>8172750</v>
      </c>
      <c r="M993" s="25">
        <v>8172750</v>
      </c>
      <c r="N993" s="25">
        <v>8172750</v>
      </c>
      <c r="O993" s="25">
        <v>8172750</v>
      </c>
      <c r="P993" s="25">
        <v>8172750</v>
      </c>
      <c r="Q993" s="25">
        <v>4500000</v>
      </c>
      <c r="R993" s="25">
        <v>4500000</v>
      </c>
      <c r="S993" s="25">
        <v>0</v>
      </c>
      <c r="T993" s="25">
        <v>0</v>
      </c>
      <c r="U993" s="25">
        <v>0</v>
      </c>
      <c r="V993" s="25">
        <v>0</v>
      </c>
      <c r="W993" s="25">
        <v>2519250</v>
      </c>
      <c r="X993" s="25">
        <v>23.5620089786756</v>
      </c>
      <c r="Y993" s="25">
        <v>2519250</v>
      </c>
      <c r="Z993" s="25">
        <v>23.5620089786756</v>
      </c>
      <c r="AA993" s="25">
        <v>2519250</v>
      </c>
      <c r="AB993" s="25">
        <v>23.5620089786756</v>
      </c>
      <c r="AC993" s="25">
        <v>0</v>
      </c>
      <c r="AD993" s="25">
        <v>0</v>
      </c>
      <c r="AE993" s="25">
        <v>3672750</v>
      </c>
    </row>
    <row r="994" spans="1:31" x14ac:dyDescent="0.2">
      <c r="A994" s="38" t="s">
        <v>1467</v>
      </c>
      <c r="B994" s="104" t="s">
        <v>1359</v>
      </c>
      <c r="C994" s="25">
        <v>0</v>
      </c>
      <c r="D994" s="25">
        <v>0</v>
      </c>
      <c r="E994" s="25">
        <v>0</v>
      </c>
      <c r="F994" s="25">
        <v>10692000</v>
      </c>
      <c r="G994" s="25">
        <v>0</v>
      </c>
      <c r="H994" s="25">
        <v>10692000</v>
      </c>
      <c r="I994" s="25">
        <v>10692000</v>
      </c>
      <c r="J994" s="25">
        <v>10692000</v>
      </c>
      <c r="K994" s="25">
        <v>8172750</v>
      </c>
      <c r="L994" s="25">
        <v>8172750</v>
      </c>
      <c r="M994" s="25">
        <v>8172750</v>
      </c>
      <c r="N994" s="25">
        <v>8172750</v>
      </c>
      <c r="O994" s="25">
        <v>8172750</v>
      </c>
      <c r="P994" s="25">
        <v>8172750</v>
      </c>
      <c r="Q994" s="25">
        <v>4500000</v>
      </c>
      <c r="R994" s="25">
        <v>4500000</v>
      </c>
      <c r="S994" s="25">
        <v>0</v>
      </c>
      <c r="T994" s="25">
        <v>0</v>
      </c>
      <c r="U994" s="25">
        <v>0</v>
      </c>
      <c r="V994" s="25">
        <v>0</v>
      </c>
      <c r="W994" s="25">
        <v>2519250</v>
      </c>
      <c r="X994" s="25">
        <v>23.5620089786756</v>
      </c>
      <c r="Y994" s="25">
        <v>2519250</v>
      </c>
      <c r="Z994" s="25">
        <v>23.5620089786756</v>
      </c>
      <c r="AA994" s="25">
        <v>2519250</v>
      </c>
      <c r="AB994" s="25">
        <v>23.5620089786756</v>
      </c>
      <c r="AC994" s="25">
        <v>0</v>
      </c>
      <c r="AD994" s="25">
        <v>0</v>
      </c>
      <c r="AE994" s="25">
        <v>3672750</v>
      </c>
    </row>
    <row r="995" spans="1:31" x14ac:dyDescent="0.2">
      <c r="A995" s="38" t="s">
        <v>1468</v>
      </c>
      <c r="B995" s="104" t="s">
        <v>1469</v>
      </c>
      <c r="C995" s="25">
        <v>11142415730</v>
      </c>
      <c r="D995" s="25">
        <v>145887734</v>
      </c>
      <c r="E995" s="25">
        <v>0</v>
      </c>
      <c r="F995" s="25">
        <v>8603463420</v>
      </c>
      <c r="G995" s="25">
        <v>8478067215.6300001</v>
      </c>
      <c r="H995" s="25">
        <v>11413699668.370001</v>
      </c>
      <c r="I995" s="25">
        <v>11413699668.370001</v>
      </c>
      <c r="J995" s="25">
        <v>11413699668.370001</v>
      </c>
      <c r="K995" s="25">
        <v>11393829660.370001</v>
      </c>
      <c r="L995" s="25">
        <v>11393829660.370001</v>
      </c>
      <c r="M995" s="25">
        <v>11393829660.370001</v>
      </c>
      <c r="N995" s="25">
        <v>11393829660.370001</v>
      </c>
      <c r="O995" s="25">
        <v>11393829660.370001</v>
      </c>
      <c r="P995" s="25">
        <v>11393829660.370001</v>
      </c>
      <c r="Q995" s="25">
        <v>11375106027.43</v>
      </c>
      <c r="R995" s="25">
        <v>11375106027.43</v>
      </c>
      <c r="S995" s="25">
        <v>0</v>
      </c>
      <c r="T995" s="25">
        <v>0</v>
      </c>
      <c r="U995" s="25">
        <v>0</v>
      </c>
      <c r="V995" s="25">
        <v>0</v>
      </c>
      <c r="W995" s="25">
        <v>19870008</v>
      </c>
      <c r="X995" s="25">
        <v>0.17408910850409301</v>
      </c>
      <c r="Y995" s="25">
        <v>19870008</v>
      </c>
      <c r="Z995" s="25">
        <v>0.17408910850409301</v>
      </c>
      <c r="AA995" s="25">
        <v>19870008</v>
      </c>
      <c r="AB995" s="25">
        <v>0.17408910850409301</v>
      </c>
      <c r="AC995" s="25">
        <v>0</v>
      </c>
      <c r="AD995" s="25">
        <v>0</v>
      </c>
      <c r="AE995" s="25">
        <v>18723632.940000001</v>
      </c>
    </row>
    <row r="996" spans="1:31" x14ac:dyDescent="0.2">
      <c r="A996" s="38" t="s">
        <v>1470</v>
      </c>
      <c r="B996" s="104" t="s">
        <v>488</v>
      </c>
      <c r="C996" s="25">
        <v>11142415730</v>
      </c>
      <c r="D996" s="25">
        <v>145887734</v>
      </c>
      <c r="E996" s="25">
        <v>0</v>
      </c>
      <c r="F996" s="25">
        <v>8603463420</v>
      </c>
      <c r="G996" s="25">
        <v>8478067215.6300001</v>
      </c>
      <c r="H996" s="25">
        <v>11413699668.370001</v>
      </c>
      <c r="I996" s="25">
        <v>11413699668.370001</v>
      </c>
      <c r="J996" s="25">
        <v>11413699668.370001</v>
      </c>
      <c r="K996" s="25">
        <v>11393829660.370001</v>
      </c>
      <c r="L996" s="25">
        <v>11393829660.370001</v>
      </c>
      <c r="M996" s="25">
        <v>11393829660.370001</v>
      </c>
      <c r="N996" s="25">
        <v>11393829660.370001</v>
      </c>
      <c r="O996" s="25">
        <v>11393829660.370001</v>
      </c>
      <c r="P996" s="25">
        <v>11393829660.370001</v>
      </c>
      <c r="Q996" s="25">
        <v>11375106027.43</v>
      </c>
      <c r="R996" s="25">
        <v>11375106027.43</v>
      </c>
      <c r="S996" s="25">
        <v>0</v>
      </c>
      <c r="T996" s="25">
        <v>0</v>
      </c>
      <c r="U996" s="25">
        <v>0</v>
      </c>
      <c r="V996" s="25">
        <v>0</v>
      </c>
      <c r="W996" s="25">
        <v>19870008</v>
      </c>
      <c r="X996" s="25">
        <v>0.17408910850409301</v>
      </c>
      <c r="Y996" s="25">
        <v>19870008</v>
      </c>
      <c r="Z996" s="25">
        <v>0.17408910850409301</v>
      </c>
      <c r="AA996" s="25">
        <v>19870008</v>
      </c>
      <c r="AB996" s="25">
        <v>0.17408910850409301</v>
      </c>
      <c r="AC996" s="25">
        <v>0</v>
      </c>
      <c r="AD996" s="25">
        <v>0</v>
      </c>
      <c r="AE996" s="25">
        <v>18723632.940000001</v>
      </c>
    </row>
    <row r="997" spans="1:31" x14ac:dyDescent="0.2">
      <c r="A997" s="38" t="s">
        <v>1471</v>
      </c>
      <c r="B997" s="104" t="s">
        <v>683</v>
      </c>
      <c r="C997" s="25">
        <v>11142415730</v>
      </c>
      <c r="D997" s="25">
        <v>0</v>
      </c>
      <c r="E997" s="25">
        <v>0</v>
      </c>
      <c r="F997" s="25">
        <v>22497480</v>
      </c>
      <c r="G997" s="25">
        <v>6622911338.6300001</v>
      </c>
      <c r="H997" s="25">
        <v>4542001871.3699999</v>
      </c>
      <c r="I997" s="25">
        <v>4542001871.3699999</v>
      </c>
      <c r="J997" s="25">
        <v>4542001871.3699999</v>
      </c>
      <c r="K997" s="25">
        <v>4541001871.3699999</v>
      </c>
      <c r="L997" s="25">
        <v>4541001871.3699999</v>
      </c>
      <c r="M997" s="25">
        <v>4541001871.3699999</v>
      </c>
      <c r="N997" s="25">
        <v>4541001871.3699999</v>
      </c>
      <c r="O997" s="25">
        <v>4541001871.3699999</v>
      </c>
      <c r="P997" s="25">
        <v>4541001871.3699999</v>
      </c>
      <c r="Q997" s="25">
        <v>4539213957.4899998</v>
      </c>
      <c r="R997" s="25">
        <v>4539213957.4899998</v>
      </c>
      <c r="S997" s="25">
        <v>0</v>
      </c>
      <c r="T997" s="25">
        <v>0</v>
      </c>
      <c r="U997" s="25">
        <v>0</v>
      </c>
      <c r="V997" s="25">
        <v>0</v>
      </c>
      <c r="W997" s="25">
        <v>1000000</v>
      </c>
      <c r="X997" s="25">
        <v>2.2016723645654702E-2</v>
      </c>
      <c r="Y997" s="25">
        <v>1000000</v>
      </c>
      <c r="Z997" s="25">
        <v>2.2016723645654702E-2</v>
      </c>
      <c r="AA997" s="25">
        <v>1000000</v>
      </c>
      <c r="AB997" s="25">
        <v>2.2016723645654702E-2</v>
      </c>
      <c r="AC997" s="25">
        <v>0</v>
      </c>
      <c r="AD997" s="25">
        <v>0</v>
      </c>
      <c r="AE997" s="25">
        <v>1787913.88</v>
      </c>
    </row>
    <row r="998" spans="1:31" x14ac:dyDescent="0.2">
      <c r="A998" s="38" t="s">
        <v>1472</v>
      </c>
      <c r="B998" s="104" t="s">
        <v>1330</v>
      </c>
      <c r="C998" s="25">
        <v>11142415730</v>
      </c>
      <c r="D998" s="25">
        <v>0</v>
      </c>
      <c r="E998" s="25">
        <v>0</v>
      </c>
      <c r="F998" s="25">
        <v>22497480</v>
      </c>
      <c r="G998" s="25">
        <v>6622911338.6300001</v>
      </c>
      <c r="H998" s="25">
        <v>4542001871.3699999</v>
      </c>
      <c r="I998" s="25">
        <v>4542001871.3699999</v>
      </c>
      <c r="J998" s="25">
        <v>4542001871.3699999</v>
      </c>
      <c r="K998" s="25">
        <v>4541001871.3699999</v>
      </c>
      <c r="L998" s="25">
        <v>4541001871.3699999</v>
      </c>
      <c r="M998" s="25">
        <v>4541001871.3699999</v>
      </c>
      <c r="N998" s="25">
        <v>4541001871.3699999</v>
      </c>
      <c r="O998" s="25">
        <v>4541001871.3699999</v>
      </c>
      <c r="P998" s="25">
        <v>4541001871.3699999</v>
      </c>
      <c r="Q998" s="25">
        <v>4539213957.4899998</v>
      </c>
      <c r="R998" s="25">
        <v>4539213957.4899998</v>
      </c>
      <c r="S998" s="25">
        <v>0</v>
      </c>
      <c r="T998" s="25">
        <v>0</v>
      </c>
      <c r="U998" s="25">
        <v>0</v>
      </c>
      <c r="V998" s="25">
        <v>0</v>
      </c>
      <c r="W998" s="25">
        <v>1000000</v>
      </c>
      <c r="X998" s="25">
        <v>2.2016723645654702E-2</v>
      </c>
      <c r="Y998" s="25">
        <v>1000000</v>
      </c>
      <c r="Z998" s="25">
        <v>2.2016723645654702E-2</v>
      </c>
      <c r="AA998" s="25">
        <v>1000000</v>
      </c>
      <c r="AB998" s="25">
        <v>2.2016723645654702E-2</v>
      </c>
      <c r="AC998" s="25">
        <v>0</v>
      </c>
      <c r="AD998" s="25">
        <v>0</v>
      </c>
      <c r="AE998" s="25">
        <v>1787913.88</v>
      </c>
    </row>
    <row r="999" spans="1:31" x14ac:dyDescent="0.2">
      <c r="A999" s="38" t="s">
        <v>1473</v>
      </c>
      <c r="B999" s="104" t="s">
        <v>1332</v>
      </c>
      <c r="C999" s="25">
        <v>11142415730</v>
      </c>
      <c r="D999" s="25">
        <v>0</v>
      </c>
      <c r="E999" s="25">
        <v>0</v>
      </c>
      <c r="F999" s="25">
        <v>22497480</v>
      </c>
      <c r="G999" s="25">
        <v>6622911338.6300001</v>
      </c>
      <c r="H999" s="25">
        <v>4542001871.3699999</v>
      </c>
      <c r="I999" s="25">
        <v>4542001871.3699999</v>
      </c>
      <c r="J999" s="25">
        <v>4542001871.3699999</v>
      </c>
      <c r="K999" s="25">
        <v>4541001871.3699999</v>
      </c>
      <c r="L999" s="25">
        <v>4541001871.3699999</v>
      </c>
      <c r="M999" s="25">
        <v>4541001871.3699999</v>
      </c>
      <c r="N999" s="25">
        <v>4541001871.3699999</v>
      </c>
      <c r="O999" s="25">
        <v>4541001871.3699999</v>
      </c>
      <c r="P999" s="25">
        <v>4541001871.3699999</v>
      </c>
      <c r="Q999" s="25">
        <v>4539213957.4899998</v>
      </c>
      <c r="R999" s="25">
        <v>4539213957.4899998</v>
      </c>
      <c r="S999" s="25">
        <v>0</v>
      </c>
      <c r="T999" s="25">
        <v>0</v>
      </c>
      <c r="U999" s="25">
        <v>0</v>
      </c>
      <c r="V999" s="25">
        <v>0</v>
      </c>
      <c r="W999" s="25">
        <v>1000000</v>
      </c>
      <c r="X999" s="25">
        <v>2.2016723645654702E-2</v>
      </c>
      <c r="Y999" s="25">
        <v>1000000</v>
      </c>
      <c r="Z999" s="25">
        <v>2.2016723645654702E-2</v>
      </c>
      <c r="AA999" s="25">
        <v>1000000</v>
      </c>
      <c r="AB999" s="25">
        <v>2.2016723645654702E-2</v>
      </c>
      <c r="AC999" s="25">
        <v>0</v>
      </c>
      <c r="AD999" s="25">
        <v>0</v>
      </c>
      <c r="AE999" s="25">
        <v>1787913.88</v>
      </c>
    </row>
    <row r="1000" spans="1:31" x14ac:dyDescent="0.2">
      <c r="A1000" s="38" t="s">
        <v>1474</v>
      </c>
      <c r="B1000" s="104" t="s">
        <v>1475</v>
      </c>
      <c r="C1000" s="25">
        <v>11142415730</v>
      </c>
      <c r="D1000" s="25">
        <v>0</v>
      </c>
      <c r="E1000" s="25">
        <v>0</v>
      </c>
      <c r="F1000" s="25">
        <v>22497480</v>
      </c>
      <c r="G1000" s="25">
        <v>6622911338.6300001</v>
      </c>
      <c r="H1000" s="25">
        <v>4542001871.3699999</v>
      </c>
      <c r="I1000" s="25">
        <v>4542001871.3699999</v>
      </c>
      <c r="J1000" s="25">
        <v>4542001871.3699999</v>
      </c>
      <c r="K1000" s="25">
        <v>4541001871.3699999</v>
      </c>
      <c r="L1000" s="25">
        <v>4541001871.3699999</v>
      </c>
      <c r="M1000" s="25">
        <v>4541001871.3699999</v>
      </c>
      <c r="N1000" s="25">
        <v>4541001871.3699999</v>
      </c>
      <c r="O1000" s="25">
        <v>4541001871.3699999</v>
      </c>
      <c r="P1000" s="25">
        <v>4541001871.3699999</v>
      </c>
      <c r="Q1000" s="25">
        <v>4539213957.4899998</v>
      </c>
      <c r="R1000" s="25">
        <v>4539213957.4899998</v>
      </c>
      <c r="S1000" s="25">
        <v>0</v>
      </c>
      <c r="T1000" s="25">
        <v>0</v>
      </c>
      <c r="U1000" s="25">
        <v>0</v>
      </c>
      <c r="V1000" s="25">
        <v>0</v>
      </c>
      <c r="W1000" s="25">
        <v>1000000</v>
      </c>
      <c r="X1000" s="25">
        <v>2.2016723645654702E-2</v>
      </c>
      <c r="Y1000" s="25">
        <v>1000000</v>
      </c>
      <c r="Z1000" s="25">
        <v>2.2016723645654702E-2</v>
      </c>
      <c r="AA1000" s="25">
        <v>1000000</v>
      </c>
      <c r="AB1000" s="25">
        <v>2.2016723645654702E-2</v>
      </c>
      <c r="AC1000" s="25">
        <v>0</v>
      </c>
      <c r="AD1000" s="25">
        <v>0</v>
      </c>
      <c r="AE1000" s="25">
        <v>1787913.88</v>
      </c>
    </row>
    <row r="1001" spans="1:31" ht="25.5" x14ac:dyDescent="0.2">
      <c r="A1001" s="38" t="s">
        <v>1476</v>
      </c>
      <c r="B1001" s="104" t="s">
        <v>1477</v>
      </c>
      <c r="C1001" s="25">
        <v>11142415730</v>
      </c>
      <c r="D1001" s="25">
        <v>0</v>
      </c>
      <c r="E1001" s="25">
        <v>0</v>
      </c>
      <c r="F1001" s="25">
        <v>22497480</v>
      </c>
      <c r="G1001" s="25">
        <v>6622911338.6300001</v>
      </c>
      <c r="H1001" s="25">
        <v>4542001871.3699999</v>
      </c>
      <c r="I1001" s="25">
        <v>4542001871.3699999</v>
      </c>
      <c r="J1001" s="25">
        <v>4542001871.3699999</v>
      </c>
      <c r="K1001" s="25">
        <v>4541001871.3699999</v>
      </c>
      <c r="L1001" s="25">
        <v>4541001871.3699999</v>
      </c>
      <c r="M1001" s="25">
        <v>4541001871.3699999</v>
      </c>
      <c r="N1001" s="25">
        <v>4541001871.3699999</v>
      </c>
      <c r="O1001" s="25">
        <v>4541001871.3699999</v>
      </c>
      <c r="P1001" s="25">
        <v>4541001871.3699999</v>
      </c>
      <c r="Q1001" s="25">
        <v>4539213957.4899998</v>
      </c>
      <c r="R1001" s="25">
        <v>4539213957.4899998</v>
      </c>
      <c r="S1001" s="25">
        <v>0</v>
      </c>
      <c r="T1001" s="25">
        <v>0</v>
      </c>
      <c r="U1001" s="25">
        <v>0</v>
      </c>
      <c r="V1001" s="25">
        <v>0</v>
      </c>
      <c r="W1001" s="25">
        <v>1000000</v>
      </c>
      <c r="X1001" s="25">
        <v>2.2016723645654702E-2</v>
      </c>
      <c r="Y1001" s="25">
        <v>1000000</v>
      </c>
      <c r="Z1001" s="25">
        <v>2.2016723645654702E-2</v>
      </c>
      <c r="AA1001" s="25">
        <v>1000000</v>
      </c>
      <c r="AB1001" s="25">
        <v>2.2016723645654702E-2</v>
      </c>
      <c r="AC1001" s="25">
        <v>0</v>
      </c>
      <c r="AD1001" s="25">
        <v>0</v>
      </c>
      <c r="AE1001" s="25">
        <v>1787913.88</v>
      </c>
    </row>
    <row r="1002" spans="1:31" x14ac:dyDescent="0.2">
      <c r="A1002" s="38" t="s">
        <v>1478</v>
      </c>
      <c r="B1002" s="104" t="s">
        <v>1343</v>
      </c>
      <c r="C1002" s="25">
        <v>11142415730</v>
      </c>
      <c r="D1002" s="25">
        <v>0</v>
      </c>
      <c r="E1002" s="25">
        <v>0</v>
      </c>
      <c r="F1002" s="25">
        <v>22497480</v>
      </c>
      <c r="G1002" s="25">
        <v>6622911338.6300001</v>
      </c>
      <c r="H1002" s="25">
        <v>4542001871.3699999</v>
      </c>
      <c r="I1002" s="25">
        <v>4542001871.3699999</v>
      </c>
      <c r="J1002" s="25">
        <v>4542001871.3699999</v>
      </c>
      <c r="K1002" s="25">
        <v>4541001871.3699999</v>
      </c>
      <c r="L1002" s="25">
        <v>4541001871.3699999</v>
      </c>
      <c r="M1002" s="25">
        <v>4541001871.3699999</v>
      </c>
      <c r="N1002" s="25">
        <v>4541001871.3699999</v>
      </c>
      <c r="O1002" s="25">
        <v>4541001871.3699999</v>
      </c>
      <c r="P1002" s="25">
        <v>4541001871.3699999</v>
      </c>
      <c r="Q1002" s="25">
        <v>4539213957.4899998</v>
      </c>
      <c r="R1002" s="25">
        <v>4539213957.4899998</v>
      </c>
      <c r="S1002" s="25">
        <v>0</v>
      </c>
      <c r="T1002" s="25">
        <v>0</v>
      </c>
      <c r="U1002" s="25">
        <v>0</v>
      </c>
      <c r="V1002" s="25">
        <v>0</v>
      </c>
      <c r="W1002" s="25">
        <v>1000000</v>
      </c>
      <c r="X1002" s="25">
        <v>2.2016723645654702E-2</v>
      </c>
      <c r="Y1002" s="25">
        <v>1000000</v>
      </c>
      <c r="Z1002" s="25">
        <v>2.2016723645654702E-2</v>
      </c>
      <c r="AA1002" s="25">
        <v>1000000</v>
      </c>
      <c r="AB1002" s="25">
        <v>2.2016723645654702E-2</v>
      </c>
      <c r="AC1002" s="25">
        <v>0</v>
      </c>
      <c r="AD1002" s="25">
        <v>0</v>
      </c>
      <c r="AE1002" s="25">
        <v>1787913.88</v>
      </c>
    </row>
    <row r="1003" spans="1:31" x14ac:dyDescent="0.2">
      <c r="A1003" s="38" t="s">
        <v>1479</v>
      </c>
      <c r="B1003" s="104" t="s">
        <v>1347</v>
      </c>
      <c r="C1003" s="25">
        <v>5589837998</v>
      </c>
      <c r="D1003" s="25">
        <v>0</v>
      </c>
      <c r="E1003" s="25">
        <v>0</v>
      </c>
      <c r="F1003" s="25">
        <v>0</v>
      </c>
      <c r="G1003" s="25">
        <v>3123066540</v>
      </c>
      <c r="H1003" s="25">
        <v>2466771458</v>
      </c>
      <c r="I1003" s="25">
        <v>2466771458</v>
      </c>
      <c r="J1003" s="25">
        <v>2466771458</v>
      </c>
      <c r="K1003" s="25">
        <v>2466771458</v>
      </c>
      <c r="L1003" s="25">
        <v>2466771458</v>
      </c>
      <c r="M1003" s="25">
        <v>2466771458</v>
      </c>
      <c r="N1003" s="25">
        <v>2466771458</v>
      </c>
      <c r="O1003" s="25">
        <v>2466771458</v>
      </c>
      <c r="P1003" s="25">
        <v>2466771458</v>
      </c>
      <c r="Q1003" s="25">
        <v>2465271470.73</v>
      </c>
      <c r="R1003" s="25">
        <v>2465271470.73</v>
      </c>
      <c r="S1003" s="25">
        <v>0</v>
      </c>
      <c r="T1003" s="25">
        <v>0</v>
      </c>
      <c r="U1003" s="25">
        <v>0</v>
      </c>
      <c r="V1003" s="25">
        <v>0</v>
      </c>
      <c r="W1003" s="25">
        <v>0</v>
      </c>
      <c r="X1003" s="25">
        <v>0</v>
      </c>
      <c r="Y1003" s="25">
        <v>0</v>
      </c>
      <c r="Z1003" s="25">
        <v>0</v>
      </c>
      <c r="AA1003" s="25">
        <v>0</v>
      </c>
      <c r="AB1003" s="25">
        <v>0</v>
      </c>
      <c r="AC1003" s="25">
        <v>0</v>
      </c>
      <c r="AD1003" s="25">
        <v>0</v>
      </c>
      <c r="AE1003" s="25">
        <v>1499987.27</v>
      </c>
    </row>
    <row r="1004" spans="1:31" x14ac:dyDescent="0.2">
      <c r="A1004" s="38" t="s">
        <v>1480</v>
      </c>
      <c r="B1004" s="104" t="s">
        <v>1394</v>
      </c>
      <c r="C1004" s="25">
        <v>351495592</v>
      </c>
      <c r="D1004" s="25">
        <v>0</v>
      </c>
      <c r="E1004" s="25">
        <v>0</v>
      </c>
      <c r="F1004" s="25">
        <v>6000000</v>
      </c>
      <c r="G1004" s="25">
        <v>156943743</v>
      </c>
      <c r="H1004" s="25">
        <v>200551849</v>
      </c>
      <c r="I1004" s="25">
        <v>200551849</v>
      </c>
      <c r="J1004" s="25">
        <v>200551849</v>
      </c>
      <c r="K1004" s="25">
        <v>200551849</v>
      </c>
      <c r="L1004" s="25">
        <v>200551849</v>
      </c>
      <c r="M1004" s="25">
        <v>200551849</v>
      </c>
      <c r="N1004" s="25">
        <v>200551849</v>
      </c>
      <c r="O1004" s="25">
        <v>200551849</v>
      </c>
      <c r="P1004" s="25">
        <v>200551849</v>
      </c>
      <c r="Q1004" s="25">
        <v>200551849</v>
      </c>
      <c r="R1004" s="25">
        <v>200551849</v>
      </c>
      <c r="S1004" s="25">
        <v>0</v>
      </c>
      <c r="T1004" s="25">
        <v>0</v>
      </c>
      <c r="U1004" s="25">
        <v>0</v>
      </c>
      <c r="V1004" s="25">
        <v>0</v>
      </c>
      <c r="W1004" s="25">
        <v>0</v>
      </c>
      <c r="X1004" s="25">
        <v>0</v>
      </c>
      <c r="Y1004" s="25">
        <v>0</v>
      </c>
      <c r="Z1004" s="25">
        <v>0</v>
      </c>
      <c r="AA1004" s="25">
        <v>0</v>
      </c>
      <c r="AB1004" s="25">
        <v>0</v>
      </c>
      <c r="AC1004" s="25">
        <v>0</v>
      </c>
      <c r="AD1004" s="25">
        <v>0</v>
      </c>
      <c r="AE1004" s="25">
        <v>0</v>
      </c>
    </row>
    <row r="1005" spans="1:31" x14ac:dyDescent="0.2">
      <c r="A1005" s="38" t="s">
        <v>1481</v>
      </c>
      <c r="B1005" s="104" t="s">
        <v>1482</v>
      </c>
      <c r="C1005" s="25">
        <v>73781556</v>
      </c>
      <c r="D1005" s="25">
        <v>0</v>
      </c>
      <c r="E1005" s="25">
        <v>0</v>
      </c>
      <c r="F1005" s="25">
        <v>0</v>
      </c>
      <c r="G1005" s="25">
        <v>40519544</v>
      </c>
      <c r="H1005" s="25">
        <v>33262012</v>
      </c>
      <c r="I1005" s="25">
        <v>33262012</v>
      </c>
      <c r="J1005" s="25">
        <v>33262012</v>
      </c>
      <c r="K1005" s="25">
        <v>33262012</v>
      </c>
      <c r="L1005" s="25">
        <v>33262012</v>
      </c>
      <c r="M1005" s="25">
        <v>33262012</v>
      </c>
      <c r="N1005" s="25">
        <v>33262012</v>
      </c>
      <c r="O1005" s="25">
        <v>33262012</v>
      </c>
      <c r="P1005" s="25">
        <v>33262012</v>
      </c>
      <c r="Q1005" s="25">
        <v>33241833.98</v>
      </c>
      <c r="R1005" s="25">
        <v>33241833.98</v>
      </c>
      <c r="S1005" s="25">
        <v>0</v>
      </c>
      <c r="T1005" s="25">
        <v>0</v>
      </c>
      <c r="U1005" s="25">
        <v>0</v>
      </c>
      <c r="V1005" s="25">
        <v>0</v>
      </c>
      <c r="W1005" s="25">
        <v>0</v>
      </c>
      <c r="X1005" s="25">
        <v>0</v>
      </c>
      <c r="Y1005" s="25">
        <v>0</v>
      </c>
      <c r="Z1005" s="25">
        <v>0</v>
      </c>
      <c r="AA1005" s="25">
        <v>0</v>
      </c>
      <c r="AB1005" s="25">
        <v>0</v>
      </c>
      <c r="AC1005" s="25">
        <v>0</v>
      </c>
      <c r="AD1005" s="25">
        <v>0</v>
      </c>
      <c r="AE1005" s="25">
        <v>20178.02</v>
      </c>
    </row>
    <row r="1006" spans="1:31" x14ac:dyDescent="0.2">
      <c r="A1006" s="38" t="s">
        <v>1483</v>
      </c>
      <c r="B1006" s="104" t="s">
        <v>1484</v>
      </c>
      <c r="C1006" s="25">
        <v>111701288</v>
      </c>
      <c r="D1006" s="25">
        <v>0</v>
      </c>
      <c r="E1006" s="25">
        <v>0</v>
      </c>
      <c r="F1006" s="25">
        <v>0</v>
      </c>
      <c r="G1006" s="25">
        <v>102012098</v>
      </c>
      <c r="H1006" s="25">
        <v>9689190</v>
      </c>
      <c r="I1006" s="25">
        <v>9689190</v>
      </c>
      <c r="J1006" s="25">
        <v>9689190</v>
      </c>
      <c r="K1006" s="25">
        <v>9689190</v>
      </c>
      <c r="L1006" s="25">
        <v>9689190</v>
      </c>
      <c r="M1006" s="25">
        <v>9689190</v>
      </c>
      <c r="N1006" s="25">
        <v>9689190</v>
      </c>
      <c r="O1006" s="25">
        <v>9689190</v>
      </c>
      <c r="P1006" s="25">
        <v>9689190</v>
      </c>
      <c r="Q1006" s="25">
        <v>9667594.2799999993</v>
      </c>
      <c r="R1006" s="25">
        <v>9667594.2799999993</v>
      </c>
      <c r="S1006" s="25">
        <v>0</v>
      </c>
      <c r="T1006" s="25">
        <v>0</v>
      </c>
      <c r="U1006" s="25">
        <v>0</v>
      </c>
      <c r="V1006" s="25">
        <v>0</v>
      </c>
      <c r="W1006" s="25">
        <v>0</v>
      </c>
      <c r="X1006" s="25">
        <v>0</v>
      </c>
      <c r="Y1006" s="25">
        <v>0</v>
      </c>
      <c r="Z1006" s="25">
        <v>0</v>
      </c>
      <c r="AA1006" s="25">
        <v>0</v>
      </c>
      <c r="AB1006" s="25">
        <v>0</v>
      </c>
      <c r="AC1006" s="25">
        <v>0</v>
      </c>
      <c r="AD1006" s="25">
        <v>0</v>
      </c>
      <c r="AE1006" s="25">
        <v>21595.72</v>
      </c>
    </row>
    <row r="1007" spans="1:31" x14ac:dyDescent="0.2">
      <c r="A1007" s="38" t="s">
        <v>1485</v>
      </c>
      <c r="B1007" s="104" t="s">
        <v>1353</v>
      </c>
      <c r="C1007" s="25">
        <v>433840000</v>
      </c>
      <c r="D1007" s="25">
        <v>0</v>
      </c>
      <c r="E1007" s="25">
        <v>0</v>
      </c>
      <c r="F1007" s="25">
        <v>0</v>
      </c>
      <c r="G1007" s="25">
        <v>382852761</v>
      </c>
      <c r="H1007" s="25">
        <v>50987239</v>
      </c>
      <c r="I1007" s="25">
        <v>50987239</v>
      </c>
      <c r="J1007" s="25">
        <v>50987239</v>
      </c>
      <c r="K1007" s="25">
        <v>50987239</v>
      </c>
      <c r="L1007" s="25">
        <v>50987239</v>
      </c>
      <c r="M1007" s="25">
        <v>50987239</v>
      </c>
      <c r="N1007" s="25">
        <v>50987239</v>
      </c>
      <c r="O1007" s="25">
        <v>50987239</v>
      </c>
      <c r="P1007" s="25">
        <v>50987239</v>
      </c>
      <c r="Q1007" s="25">
        <v>50946298.450000003</v>
      </c>
      <c r="R1007" s="25">
        <v>50946298.450000003</v>
      </c>
      <c r="S1007" s="25">
        <v>0</v>
      </c>
      <c r="T1007" s="25">
        <v>0</v>
      </c>
      <c r="U1007" s="25">
        <v>0</v>
      </c>
      <c r="V1007" s="25">
        <v>0</v>
      </c>
      <c r="W1007" s="25">
        <v>0</v>
      </c>
      <c r="X1007" s="25">
        <v>0</v>
      </c>
      <c r="Y1007" s="25">
        <v>0</v>
      </c>
      <c r="Z1007" s="25">
        <v>0</v>
      </c>
      <c r="AA1007" s="25">
        <v>0</v>
      </c>
      <c r="AB1007" s="25">
        <v>0</v>
      </c>
      <c r="AC1007" s="25">
        <v>0</v>
      </c>
      <c r="AD1007" s="25">
        <v>0</v>
      </c>
      <c r="AE1007" s="25">
        <v>40940.550000000003</v>
      </c>
    </row>
    <row r="1008" spans="1:31" x14ac:dyDescent="0.2">
      <c r="A1008" s="38" t="s">
        <v>1486</v>
      </c>
      <c r="B1008" s="104" t="s">
        <v>1355</v>
      </c>
      <c r="C1008" s="25">
        <v>488070000</v>
      </c>
      <c r="D1008" s="25">
        <v>0</v>
      </c>
      <c r="E1008" s="25">
        <v>0</v>
      </c>
      <c r="F1008" s="25">
        <v>0</v>
      </c>
      <c r="G1008" s="25">
        <v>486435179</v>
      </c>
      <c r="H1008" s="25">
        <v>1634821</v>
      </c>
      <c r="I1008" s="25">
        <v>1634821</v>
      </c>
      <c r="J1008" s="25">
        <v>1634821</v>
      </c>
      <c r="K1008" s="25">
        <v>1634821</v>
      </c>
      <c r="L1008" s="25">
        <v>1634821</v>
      </c>
      <c r="M1008" s="25">
        <v>1634821</v>
      </c>
      <c r="N1008" s="25">
        <v>1634821</v>
      </c>
      <c r="O1008" s="25">
        <v>1634821</v>
      </c>
      <c r="P1008" s="25">
        <v>1634821</v>
      </c>
      <c r="Q1008" s="25">
        <v>1633896.52</v>
      </c>
      <c r="R1008" s="25">
        <v>1633896.52</v>
      </c>
      <c r="S1008" s="25">
        <v>0</v>
      </c>
      <c r="T1008" s="25">
        <v>0</v>
      </c>
      <c r="U1008" s="25">
        <v>0</v>
      </c>
      <c r="V1008" s="25">
        <v>0</v>
      </c>
      <c r="W1008" s="25">
        <v>0</v>
      </c>
      <c r="X1008" s="25">
        <v>0</v>
      </c>
      <c r="Y1008" s="25">
        <v>0</v>
      </c>
      <c r="Z1008" s="25">
        <v>0</v>
      </c>
      <c r="AA1008" s="25">
        <v>0</v>
      </c>
      <c r="AB1008" s="25">
        <v>0</v>
      </c>
      <c r="AC1008" s="25">
        <v>0</v>
      </c>
      <c r="AD1008" s="25">
        <v>0</v>
      </c>
      <c r="AE1008" s="25">
        <v>924.48</v>
      </c>
    </row>
    <row r="1009" spans="1:31" x14ac:dyDescent="0.2">
      <c r="A1009" s="38" t="s">
        <v>1487</v>
      </c>
      <c r="B1009" s="104" t="s">
        <v>1361</v>
      </c>
      <c r="C1009" s="25">
        <v>202785499</v>
      </c>
      <c r="D1009" s="25">
        <v>0</v>
      </c>
      <c r="E1009" s="25">
        <v>0</v>
      </c>
      <c r="F1009" s="25">
        <v>0</v>
      </c>
      <c r="G1009" s="25">
        <v>59977225</v>
      </c>
      <c r="H1009" s="25">
        <v>142808274</v>
      </c>
      <c r="I1009" s="25">
        <v>142808274</v>
      </c>
      <c r="J1009" s="25">
        <v>142808274</v>
      </c>
      <c r="K1009" s="25">
        <v>142808274</v>
      </c>
      <c r="L1009" s="25">
        <v>142808274</v>
      </c>
      <c r="M1009" s="25">
        <v>142808274</v>
      </c>
      <c r="N1009" s="25">
        <v>142808274</v>
      </c>
      <c r="O1009" s="25">
        <v>142808274</v>
      </c>
      <c r="P1009" s="25">
        <v>142808274</v>
      </c>
      <c r="Q1009" s="25">
        <v>142808274</v>
      </c>
      <c r="R1009" s="25">
        <v>142808274</v>
      </c>
      <c r="S1009" s="25">
        <v>0</v>
      </c>
      <c r="T1009" s="25">
        <v>0</v>
      </c>
      <c r="U1009" s="25">
        <v>0</v>
      </c>
      <c r="V1009" s="25">
        <v>0</v>
      </c>
      <c r="W1009" s="25">
        <v>0</v>
      </c>
      <c r="X1009" s="25">
        <v>0</v>
      </c>
      <c r="Y1009" s="25">
        <v>0</v>
      </c>
      <c r="Z1009" s="25">
        <v>0</v>
      </c>
      <c r="AA1009" s="25">
        <v>0</v>
      </c>
      <c r="AB1009" s="25">
        <v>0</v>
      </c>
      <c r="AC1009" s="25">
        <v>0</v>
      </c>
      <c r="AD1009" s="25">
        <v>0</v>
      </c>
      <c r="AE1009" s="25">
        <v>0</v>
      </c>
    </row>
    <row r="1010" spans="1:31" x14ac:dyDescent="0.2">
      <c r="A1010" s="38" t="s">
        <v>1488</v>
      </c>
      <c r="B1010" s="104" t="s">
        <v>1489</v>
      </c>
      <c r="C1010" s="25">
        <v>25292675</v>
      </c>
      <c r="D1010" s="25">
        <v>0</v>
      </c>
      <c r="E1010" s="25">
        <v>0</v>
      </c>
      <c r="F1010" s="25">
        <v>0</v>
      </c>
      <c r="G1010" s="25">
        <v>7444416</v>
      </c>
      <c r="H1010" s="25">
        <v>17848259</v>
      </c>
      <c r="I1010" s="25">
        <v>17848259</v>
      </c>
      <c r="J1010" s="25">
        <v>17848259</v>
      </c>
      <c r="K1010" s="25">
        <v>17848259</v>
      </c>
      <c r="L1010" s="25">
        <v>17848259</v>
      </c>
      <c r="M1010" s="25">
        <v>17848259</v>
      </c>
      <c r="N1010" s="25">
        <v>17848259</v>
      </c>
      <c r="O1010" s="25">
        <v>17848259</v>
      </c>
      <c r="P1010" s="25">
        <v>17848259</v>
      </c>
      <c r="Q1010" s="25">
        <v>17848259</v>
      </c>
      <c r="R1010" s="25">
        <v>17848259</v>
      </c>
      <c r="S1010" s="25">
        <v>0</v>
      </c>
      <c r="T1010" s="25">
        <v>0</v>
      </c>
      <c r="U1010" s="25">
        <v>0</v>
      </c>
      <c r="V1010" s="25">
        <v>0</v>
      </c>
      <c r="W1010" s="25">
        <v>0</v>
      </c>
      <c r="X1010" s="25">
        <v>0</v>
      </c>
      <c r="Y1010" s="25">
        <v>0</v>
      </c>
      <c r="Z1010" s="25">
        <v>0</v>
      </c>
      <c r="AA1010" s="25">
        <v>0</v>
      </c>
      <c r="AB1010" s="25">
        <v>0</v>
      </c>
      <c r="AC1010" s="25">
        <v>0</v>
      </c>
      <c r="AD1010" s="25">
        <v>0</v>
      </c>
      <c r="AE1010" s="25">
        <v>0</v>
      </c>
    </row>
    <row r="1011" spans="1:31" x14ac:dyDescent="0.2">
      <c r="A1011" s="38" t="s">
        <v>1490</v>
      </c>
      <c r="B1011" s="104" t="s">
        <v>1491</v>
      </c>
      <c r="C1011" s="25">
        <v>151847430</v>
      </c>
      <c r="D1011" s="25">
        <v>0</v>
      </c>
      <c r="E1011" s="25">
        <v>0</v>
      </c>
      <c r="F1011" s="25">
        <v>0</v>
      </c>
      <c r="G1011" s="25">
        <v>44743375</v>
      </c>
      <c r="H1011" s="25">
        <v>107104055</v>
      </c>
      <c r="I1011" s="25">
        <v>107104055</v>
      </c>
      <c r="J1011" s="25">
        <v>107104055</v>
      </c>
      <c r="K1011" s="25">
        <v>107104055</v>
      </c>
      <c r="L1011" s="25">
        <v>107104055</v>
      </c>
      <c r="M1011" s="25">
        <v>107104055</v>
      </c>
      <c r="N1011" s="25">
        <v>107104055</v>
      </c>
      <c r="O1011" s="25">
        <v>107104055</v>
      </c>
      <c r="P1011" s="25">
        <v>107104055</v>
      </c>
      <c r="Q1011" s="25">
        <v>107104055</v>
      </c>
      <c r="R1011" s="25">
        <v>107104055</v>
      </c>
      <c r="S1011" s="25">
        <v>0</v>
      </c>
      <c r="T1011" s="25">
        <v>0</v>
      </c>
      <c r="U1011" s="25">
        <v>0</v>
      </c>
      <c r="V1011" s="25">
        <v>0</v>
      </c>
      <c r="W1011" s="25">
        <v>0</v>
      </c>
      <c r="X1011" s="25">
        <v>0</v>
      </c>
      <c r="Y1011" s="25">
        <v>0</v>
      </c>
      <c r="Z1011" s="25">
        <v>0</v>
      </c>
      <c r="AA1011" s="25">
        <v>0</v>
      </c>
      <c r="AB1011" s="25">
        <v>0</v>
      </c>
      <c r="AC1011" s="25">
        <v>0</v>
      </c>
      <c r="AD1011" s="25">
        <v>0</v>
      </c>
      <c r="AE1011" s="25">
        <v>0</v>
      </c>
    </row>
    <row r="1012" spans="1:31" x14ac:dyDescent="0.2">
      <c r="A1012" s="38" t="s">
        <v>1492</v>
      </c>
      <c r="B1012" s="104" t="s">
        <v>1493</v>
      </c>
      <c r="C1012" s="25">
        <v>50600319</v>
      </c>
      <c r="D1012" s="25">
        <v>0</v>
      </c>
      <c r="E1012" s="25">
        <v>0</v>
      </c>
      <c r="F1012" s="25">
        <v>0</v>
      </c>
      <c r="G1012" s="25">
        <v>14896601</v>
      </c>
      <c r="H1012" s="25">
        <v>35703718</v>
      </c>
      <c r="I1012" s="25">
        <v>35703718</v>
      </c>
      <c r="J1012" s="25">
        <v>35703718</v>
      </c>
      <c r="K1012" s="25">
        <v>35703718</v>
      </c>
      <c r="L1012" s="25">
        <v>35703718</v>
      </c>
      <c r="M1012" s="25">
        <v>35703718</v>
      </c>
      <c r="N1012" s="25">
        <v>35703718</v>
      </c>
      <c r="O1012" s="25">
        <v>35703718</v>
      </c>
      <c r="P1012" s="25">
        <v>35703718</v>
      </c>
      <c r="Q1012" s="25">
        <v>35703718</v>
      </c>
      <c r="R1012" s="25">
        <v>35703718</v>
      </c>
      <c r="S1012" s="25">
        <v>0</v>
      </c>
      <c r="T1012" s="25">
        <v>0</v>
      </c>
      <c r="U1012" s="25">
        <v>0</v>
      </c>
      <c r="V1012" s="25">
        <v>0</v>
      </c>
      <c r="W1012" s="25">
        <v>0</v>
      </c>
      <c r="X1012" s="25">
        <v>0</v>
      </c>
      <c r="Y1012" s="25">
        <v>0</v>
      </c>
      <c r="Z1012" s="25">
        <v>0</v>
      </c>
      <c r="AA1012" s="25">
        <v>0</v>
      </c>
      <c r="AB1012" s="25">
        <v>0</v>
      </c>
      <c r="AC1012" s="25">
        <v>0</v>
      </c>
      <c r="AD1012" s="25">
        <v>0</v>
      </c>
      <c r="AE1012" s="25">
        <v>0</v>
      </c>
    </row>
    <row r="1013" spans="1:31" ht="25.5" x14ac:dyDescent="0.2">
      <c r="A1013" s="38" t="s">
        <v>1494</v>
      </c>
      <c r="B1013" s="104" t="s">
        <v>1369</v>
      </c>
      <c r="C1013" s="25">
        <v>25292675</v>
      </c>
      <c r="D1013" s="25">
        <v>0</v>
      </c>
      <c r="E1013" s="25">
        <v>0</v>
      </c>
      <c r="F1013" s="25">
        <v>0</v>
      </c>
      <c r="G1013" s="25">
        <v>7444416</v>
      </c>
      <c r="H1013" s="25">
        <v>17848259</v>
      </c>
      <c r="I1013" s="25">
        <v>17848259</v>
      </c>
      <c r="J1013" s="25">
        <v>17848259</v>
      </c>
      <c r="K1013" s="25">
        <v>17848259</v>
      </c>
      <c r="L1013" s="25">
        <v>17848259</v>
      </c>
      <c r="M1013" s="25">
        <v>17848259</v>
      </c>
      <c r="N1013" s="25">
        <v>17848259</v>
      </c>
      <c r="O1013" s="25">
        <v>17848259</v>
      </c>
      <c r="P1013" s="25">
        <v>17848259</v>
      </c>
      <c r="Q1013" s="25">
        <v>17848259</v>
      </c>
      <c r="R1013" s="25">
        <v>17848259</v>
      </c>
      <c r="S1013" s="25">
        <v>0</v>
      </c>
      <c r="T1013" s="25">
        <v>0</v>
      </c>
      <c r="U1013" s="25">
        <v>0</v>
      </c>
      <c r="V1013" s="25">
        <v>0</v>
      </c>
      <c r="W1013" s="25">
        <v>0</v>
      </c>
      <c r="X1013" s="25">
        <v>0</v>
      </c>
      <c r="Y1013" s="25">
        <v>0</v>
      </c>
      <c r="Z1013" s="25">
        <v>0</v>
      </c>
      <c r="AA1013" s="25">
        <v>0</v>
      </c>
      <c r="AB1013" s="25">
        <v>0</v>
      </c>
      <c r="AC1013" s="25">
        <v>0</v>
      </c>
      <c r="AD1013" s="25">
        <v>0</v>
      </c>
      <c r="AE1013" s="25">
        <v>0</v>
      </c>
    </row>
    <row r="1014" spans="1:31" x14ac:dyDescent="0.2">
      <c r="A1014" s="38" t="s">
        <v>1495</v>
      </c>
      <c r="B1014" s="104" t="s">
        <v>1496</v>
      </c>
      <c r="C1014" s="25">
        <v>283788367</v>
      </c>
      <c r="D1014" s="25">
        <v>0</v>
      </c>
      <c r="E1014" s="25">
        <v>0</v>
      </c>
      <c r="F1014" s="25">
        <v>0</v>
      </c>
      <c r="G1014" s="25">
        <v>283788367</v>
      </c>
      <c r="H1014" s="25">
        <v>0</v>
      </c>
      <c r="I1014" s="25">
        <v>0</v>
      </c>
      <c r="J1014" s="25">
        <v>0</v>
      </c>
      <c r="K1014" s="25">
        <v>0</v>
      </c>
      <c r="L1014" s="25">
        <v>0</v>
      </c>
      <c r="M1014" s="25">
        <v>0</v>
      </c>
      <c r="N1014" s="25">
        <v>0</v>
      </c>
      <c r="O1014" s="25">
        <v>0</v>
      </c>
      <c r="P1014" s="25">
        <v>0</v>
      </c>
      <c r="Q1014" s="25">
        <v>0</v>
      </c>
      <c r="R1014" s="25">
        <v>0</v>
      </c>
      <c r="S1014" s="25">
        <v>0</v>
      </c>
      <c r="T1014" s="25">
        <v>0</v>
      </c>
      <c r="U1014" s="25">
        <v>0</v>
      </c>
      <c r="V1014" s="25">
        <v>0</v>
      </c>
      <c r="W1014" s="25">
        <v>0</v>
      </c>
      <c r="X1014" s="25">
        <v>0</v>
      </c>
      <c r="Y1014" s="25">
        <v>0</v>
      </c>
      <c r="Z1014" s="25">
        <v>0</v>
      </c>
      <c r="AA1014" s="25">
        <v>0</v>
      </c>
      <c r="AB1014" s="25">
        <v>0</v>
      </c>
      <c r="AC1014" s="25">
        <v>0</v>
      </c>
      <c r="AD1014" s="25">
        <v>0</v>
      </c>
      <c r="AE1014" s="25">
        <v>0</v>
      </c>
    </row>
    <row r="1015" spans="1:31" x14ac:dyDescent="0.2">
      <c r="A1015" s="38" t="s">
        <v>1497</v>
      </c>
      <c r="B1015" s="104" t="s">
        <v>1498</v>
      </c>
      <c r="C1015" s="25">
        <v>1188744</v>
      </c>
      <c r="D1015" s="25">
        <v>0</v>
      </c>
      <c r="E1015" s="25">
        <v>0</v>
      </c>
      <c r="F1015" s="25">
        <v>10000000</v>
      </c>
      <c r="G1015" s="25">
        <v>8831258.6300000008</v>
      </c>
      <c r="H1015" s="25">
        <v>2357485.37</v>
      </c>
      <c r="I1015" s="25">
        <v>2357485.37</v>
      </c>
      <c r="J1015" s="25">
        <v>2357485.37</v>
      </c>
      <c r="K1015" s="25">
        <v>2357485.37</v>
      </c>
      <c r="L1015" s="25">
        <v>2357485.37</v>
      </c>
      <c r="M1015" s="25">
        <v>2357485.37</v>
      </c>
      <c r="N1015" s="25">
        <v>2357485.37</v>
      </c>
      <c r="O1015" s="25">
        <v>2357485.37</v>
      </c>
      <c r="P1015" s="25">
        <v>2357485.37</v>
      </c>
      <c r="Q1015" s="25">
        <v>2357485</v>
      </c>
      <c r="R1015" s="25">
        <v>2357485</v>
      </c>
      <c r="S1015" s="25">
        <v>0</v>
      </c>
      <c r="T1015" s="25">
        <v>0</v>
      </c>
      <c r="U1015" s="25">
        <v>0</v>
      </c>
      <c r="V1015" s="25">
        <v>0</v>
      </c>
      <c r="W1015" s="25">
        <v>0</v>
      </c>
      <c r="X1015" s="25">
        <v>0</v>
      </c>
      <c r="Y1015" s="25">
        <v>0</v>
      </c>
      <c r="Z1015" s="25">
        <v>0</v>
      </c>
      <c r="AA1015" s="25">
        <v>0</v>
      </c>
      <c r="AB1015" s="25">
        <v>0</v>
      </c>
      <c r="AC1015" s="25">
        <v>0</v>
      </c>
      <c r="AD1015" s="25">
        <v>0</v>
      </c>
      <c r="AE1015" s="25">
        <v>0.37</v>
      </c>
    </row>
    <row r="1016" spans="1:31" x14ac:dyDescent="0.2">
      <c r="A1016" s="38" t="s">
        <v>1499</v>
      </c>
      <c r="B1016" s="104" t="s">
        <v>1500</v>
      </c>
      <c r="C1016" s="25">
        <v>27115000</v>
      </c>
      <c r="D1016" s="25">
        <v>0</v>
      </c>
      <c r="E1016" s="25">
        <v>0</v>
      </c>
      <c r="F1016" s="25">
        <v>0</v>
      </c>
      <c r="G1016" s="25">
        <v>26115000</v>
      </c>
      <c r="H1016" s="25">
        <v>1000000</v>
      </c>
      <c r="I1016" s="25">
        <v>1000000</v>
      </c>
      <c r="J1016" s="25">
        <v>1000000</v>
      </c>
      <c r="K1016" s="25">
        <v>0</v>
      </c>
      <c r="L1016" s="25">
        <v>0</v>
      </c>
      <c r="M1016" s="25">
        <v>0</v>
      </c>
      <c r="N1016" s="25">
        <v>0</v>
      </c>
      <c r="O1016" s="25">
        <v>0</v>
      </c>
      <c r="P1016" s="25">
        <v>0</v>
      </c>
      <c r="Q1016" s="25">
        <v>0</v>
      </c>
      <c r="R1016" s="25">
        <v>0</v>
      </c>
      <c r="S1016" s="25">
        <v>0</v>
      </c>
      <c r="T1016" s="25">
        <v>0</v>
      </c>
      <c r="U1016" s="25">
        <v>0</v>
      </c>
      <c r="V1016" s="25">
        <v>0</v>
      </c>
      <c r="W1016" s="25">
        <v>1000000</v>
      </c>
      <c r="X1016" s="25">
        <v>100</v>
      </c>
      <c r="Y1016" s="25">
        <v>1000000</v>
      </c>
      <c r="Z1016" s="25">
        <v>100</v>
      </c>
      <c r="AA1016" s="25">
        <v>1000000</v>
      </c>
      <c r="AB1016" s="25">
        <v>100</v>
      </c>
      <c r="AC1016" s="25">
        <v>0</v>
      </c>
      <c r="AD1016" s="25">
        <v>0</v>
      </c>
      <c r="AE1016" s="25">
        <v>0</v>
      </c>
    </row>
    <row r="1017" spans="1:31" x14ac:dyDescent="0.2">
      <c r="A1017" s="38" t="s">
        <v>1501</v>
      </c>
      <c r="B1017" s="104" t="s">
        <v>1502</v>
      </c>
      <c r="C1017" s="25">
        <v>9885391</v>
      </c>
      <c r="D1017" s="25">
        <v>0</v>
      </c>
      <c r="E1017" s="25">
        <v>0</v>
      </c>
      <c r="F1017" s="25">
        <v>0</v>
      </c>
      <c r="G1017" s="25">
        <v>8160077</v>
      </c>
      <c r="H1017" s="25">
        <v>1725314</v>
      </c>
      <c r="I1017" s="25">
        <v>1725314</v>
      </c>
      <c r="J1017" s="25">
        <v>1725314</v>
      </c>
      <c r="K1017" s="25">
        <v>1725314</v>
      </c>
      <c r="L1017" s="25">
        <v>1725314</v>
      </c>
      <c r="M1017" s="25">
        <v>1725314</v>
      </c>
      <c r="N1017" s="25">
        <v>1725314</v>
      </c>
      <c r="O1017" s="25">
        <v>1725314</v>
      </c>
      <c r="P1017" s="25">
        <v>1725314</v>
      </c>
      <c r="Q1017" s="25">
        <v>1724264.4500000002</v>
      </c>
      <c r="R1017" s="25">
        <v>1724264.4500000002</v>
      </c>
      <c r="S1017" s="25">
        <v>0</v>
      </c>
      <c r="T1017" s="25">
        <v>0</v>
      </c>
      <c r="U1017" s="25">
        <v>0</v>
      </c>
      <c r="V1017" s="25">
        <v>0</v>
      </c>
      <c r="W1017" s="25">
        <v>0</v>
      </c>
      <c r="X1017" s="25">
        <v>0</v>
      </c>
      <c r="Y1017" s="25">
        <v>0</v>
      </c>
      <c r="Z1017" s="25">
        <v>0</v>
      </c>
      <c r="AA1017" s="25">
        <v>0</v>
      </c>
      <c r="AB1017" s="25">
        <v>0</v>
      </c>
      <c r="AC1017" s="25">
        <v>0</v>
      </c>
      <c r="AD1017" s="25">
        <v>0</v>
      </c>
      <c r="AE1017" s="25">
        <v>1049.55</v>
      </c>
    </row>
    <row r="1018" spans="1:31" x14ac:dyDescent="0.2">
      <c r="A1018" s="38" t="s">
        <v>1503</v>
      </c>
      <c r="B1018" s="104" t="s">
        <v>1504</v>
      </c>
      <c r="C1018" s="25">
        <v>78869757</v>
      </c>
      <c r="D1018" s="25">
        <v>0</v>
      </c>
      <c r="E1018" s="25">
        <v>0</v>
      </c>
      <c r="F1018" s="25">
        <v>0</v>
      </c>
      <c r="G1018" s="25">
        <v>59939005</v>
      </c>
      <c r="H1018" s="25">
        <v>18930752</v>
      </c>
      <c r="I1018" s="25">
        <v>18930752</v>
      </c>
      <c r="J1018" s="25">
        <v>18930752</v>
      </c>
      <c r="K1018" s="25">
        <v>18930752</v>
      </c>
      <c r="L1018" s="25">
        <v>18930752</v>
      </c>
      <c r="M1018" s="25">
        <v>18930752</v>
      </c>
      <c r="N1018" s="25">
        <v>18930752</v>
      </c>
      <c r="O1018" s="25">
        <v>18930752</v>
      </c>
      <c r="P1018" s="25">
        <v>18930752</v>
      </c>
      <c r="Q1018" s="25">
        <v>18898889.469999999</v>
      </c>
      <c r="R1018" s="25">
        <v>18898889.469999999</v>
      </c>
      <c r="S1018" s="25">
        <v>0</v>
      </c>
      <c r="T1018" s="25">
        <v>0</v>
      </c>
      <c r="U1018" s="25">
        <v>0</v>
      </c>
      <c r="V1018" s="25">
        <v>0</v>
      </c>
      <c r="W1018" s="25">
        <v>0</v>
      </c>
      <c r="X1018" s="25">
        <v>0</v>
      </c>
      <c r="Y1018" s="25">
        <v>0</v>
      </c>
      <c r="Z1018" s="25">
        <v>0</v>
      </c>
      <c r="AA1018" s="25">
        <v>0</v>
      </c>
      <c r="AB1018" s="25">
        <v>0</v>
      </c>
      <c r="AC1018" s="25">
        <v>0</v>
      </c>
      <c r="AD1018" s="25">
        <v>0</v>
      </c>
      <c r="AE1018" s="25">
        <v>31862.530000000002</v>
      </c>
    </row>
    <row r="1019" spans="1:31" x14ac:dyDescent="0.2">
      <c r="A1019" s="38" t="s">
        <v>1505</v>
      </c>
      <c r="B1019" s="104" t="s">
        <v>1349</v>
      </c>
      <c r="C1019" s="25">
        <v>187816824</v>
      </c>
      <c r="D1019" s="25">
        <v>0</v>
      </c>
      <c r="E1019" s="25">
        <v>0</v>
      </c>
      <c r="F1019" s="25">
        <v>0</v>
      </c>
      <c r="G1019" s="25">
        <v>87618267</v>
      </c>
      <c r="H1019" s="25">
        <v>100198557</v>
      </c>
      <c r="I1019" s="25">
        <v>100198557</v>
      </c>
      <c r="J1019" s="25">
        <v>100198557</v>
      </c>
      <c r="K1019" s="25">
        <v>100198557</v>
      </c>
      <c r="L1019" s="25">
        <v>100198557</v>
      </c>
      <c r="M1019" s="25">
        <v>100198557</v>
      </c>
      <c r="N1019" s="25">
        <v>100198557</v>
      </c>
      <c r="O1019" s="25">
        <v>100198557</v>
      </c>
      <c r="P1019" s="25">
        <v>100198557</v>
      </c>
      <c r="Q1019" s="25">
        <v>100136474.8</v>
      </c>
      <c r="R1019" s="25">
        <v>100136474.8</v>
      </c>
      <c r="S1019" s="25">
        <v>0</v>
      </c>
      <c r="T1019" s="25">
        <v>0</v>
      </c>
      <c r="U1019" s="25">
        <v>0</v>
      </c>
      <c r="V1019" s="25">
        <v>0</v>
      </c>
      <c r="W1019" s="25">
        <v>0</v>
      </c>
      <c r="X1019" s="25">
        <v>0</v>
      </c>
      <c r="Y1019" s="25">
        <v>0</v>
      </c>
      <c r="Z1019" s="25">
        <v>0</v>
      </c>
      <c r="AA1019" s="25">
        <v>0</v>
      </c>
      <c r="AB1019" s="25">
        <v>0</v>
      </c>
      <c r="AC1019" s="25">
        <v>0</v>
      </c>
      <c r="AD1019" s="25">
        <v>0</v>
      </c>
      <c r="AE1019" s="25">
        <v>62082.200000000004</v>
      </c>
    </row>
    <row r="1020" spans="1:31" x14ac:dyDescent="0.2">
      <c r="A1020" s="38" t="s">
        <v>1506</v>
      </c>
      <c r="B1020" s="104" t="s">
        <v>1507</v>
      </c>
      <c r="C1020" s="25">
        <v>243580966</v>
      </c>
      <c r="D1020" s="25">
        <v>0</v>
      </c>
      <c r="E1020" s="25">
        <v>0</v>
      </c>
      <c r="F1020" s="25">
        <v>0</v>
      </c>
      <c r="G1020" s="25">
        <v>240434702</v>
      </c>
      <c r="H1020" s="25">
        <v>3146264</v>
      </c>
      <c r="I1020" s="25">
        <v>3146264</v>
      </c>
      <c r="J1020" s="25">
        <v>3146264</v>
      </c>
      <c r="K1020" s="25">
        <v>3146264</v>
      </c>
      <c r="L1020" s="25">
        <v>3146264</v>
      </c>
      <c r="M1020" s="25">
        <v>3146264</v>
      </c>
      <c r="N1020" s="25">
        <v>3146264</v>
      </c>
      <c r="O1020" s="25">
        <v>3146264</v>
      </c>
      <c r="P1020" s="25">
        <v>3146264</v>
      </c>
      <c r="Q1020" s="25">
        <v>3143271.57</v>
      </c>
      <c r="R1020" s="25">
        <v>3143271.57</v>
      </c>
      <c r="S1020" s="25">
        <v>0</v>
      </c>
      <c r="T1020" s="25">
        <v>0</v>
      </c>
      <c r="U1020" s="25">
        <v>0</v>
      </c>
      <c r="V1020" s="25">
        <v>0</v>
      </c>
      <c r="W1020" s="25">
        <v>0</v>
      </c>
      <c r="X1020" s="25">
        <v>0</v>
      </c>
      <c r="Y1020" s="25">
        <v>0</v>
      </c>
      <c r="Z1020" s="25">
        <v>0</v>
      </c>
      <c r="AA1020" s="25">
        <v>0</v>
      </c>
      <c r="AB1020" s="25">
        <v>0</v>
      </c>
      <c r="AC1020" s="25">
        <v>0</v>
      </c>
      <c r="AD1020" s="25">
        <v>0</v>
      </c>
      <c r="AE1020" s="25">
        <v>2992.43</v>
      </c>
    </row>
    <row r="1021" spans="1:31" x14ac:dyDescent="0.2">
      <c r="A1021" s="38" t="s">
        <v>1508</v>
      </c>
      <c r="B1021" s="104" t="s">
        <v>1345</v>
      </c>
      <c r="C1021" s="25">
        <v>370040072</v>
      </c>
      <c r="D1021" s="25">
        <v>0</v>
      </c>
      <c r="E1021" s="25">
        <v>0</v>
      </c>
      <c r="F1021" s="25">
        <v>0</v>
      </c>
      <c r="G1021" s="25">
        <v>203849225</v>
      </c>
      <c r="H1021" s="25">
        <v>166190847</v>
      </c>
      <c r="I1021" s="25">
        <v>166190847</v>
      </c>
      <c r="J1021" s="25">
        <v>166190847</v>
      </c>
      <c r="K1021" s="25">
        <v>166190847</v>
      </c>
      <c r="L1021" s="25">
        <v>166190847</v>
      </c>
      <c r="M1021" s="25">
        <v>166190847</v>
      </c>
      <c r="N1021" s="25">
        <v>166190847</v>
      </c>
      <c r="O1021" s="25">
        <v>166190847</v>
      </c>
      <c r="P1021" s="25">
        <v>166190847</v>
      </c>
      <c r="Q1021" s="25">
        <v>166089017.93000001</v>
      </c>
      <c r="R1021" s="25">
        <v>166089017.93000001</v>
      </c>
      <c r="S1021" s="25">
        <v>0</v>
      </c>
      <c r="T1021" s="25">
        <v>0</v>
      </c>
      <c r="U1021" s="25">
        <v>0</v>
      </c>
      <c r="V1021" s="25">
        <v>0</v>
      </c>
      <c r="W1021" s="25">
        <v>0</v>
      </c>
      <c r="X1021" s="25">
        <v>0</v>
      </c>
      <c r="Y1021" s="25">
        <v>0</v>
      </c>
      <c r="Z1021" s="25">
        <v>0</v>
      </c>
      <c r="AA1021" s="25">
        <v>0</v>
      </c>
      <c r="AB1021" s="25">
        <v>0</v>
      </c>
      <c r="AC1021" s="25">
        <v>0</v>
      </c>
      <c r="AD1021" s="25">
        <v>0</v>
      </c>
      <c r="AE1021" s="25">
        <v>101829.07</v>
      </c>
    </row>
    <row r="1022" spans="1:31" x14ac:dyDescent="0.2">
      <c r="A1022" s="38" t="s">
        <v>1509</v>
      </c>
      <c r="B1022" s="104" t="s">
        <v>1357</v>
      </c>
      <c r="C1022" s="25">
        <v>11403284</v>
      </c>
      <c r="D1022" s="25">
        <v>0</v>
      </c>
      <c r="E1022" s="25">
        <v>0</v>
      </c>
      <c r="F1022" s="25">
        <v>0</v>
      </c>
      <c r="G1022" s="25">
        <v>5624806</v>
      </c>
      <c r="H1022" s="25">
        <v>5778478</v>
      </c>
      <c r="I1022" s="25">
        <v>5778478</v>
      </c>
      <c r="J1022" s="25">
        <v>5778478</v>
      </c>
      <c r="K1022" s="25">
        <v>5778478</v>
      </c>
      <c r="L1022" s="25">
        <v>5778478</v>
      </c>
      <c r="M1022" s="25">
        <v>5778478</v>
      </c>
      <c r="N1022" s="25">
        <v>5778478</v>
      </c>
      <c r="O1022" s="25">
        <v>5778478</v>
      </c>
      <c r="P1022" s="25">
        <v>5778478</v>
      </c>
      <c r="Q1022" s="25">
        <v>5774006.3100000005</v>
      </c>
      <c r="R1022" s="25">
        <v>5774006.3100000005</v>
      </c>
      <c r="S1022" s="25">
        <v>0</v>
      </c>
      <c r="T1022" s="25">
        <v>0</v>
      </c>
      <c r="U1022" s="25">
        <v>0</v>
      </c>
      <c r="V1022" s="25">
        <v>0</v>
      </c>
      <c r="W1022" s="25">
        <v>0</v>
      </c>
      <c r="X1022" s="25">
        <v>0</v>
      </c>
      <c r="Y1022" s="25">
        <v>0</v>
      </c>
      <c r="Z1022" s="25">
        <v>0</v>
      </c>
      <c r="AA1022" s="25">
        <v>0</v>
      </c>
      <c r="AB1022" s="25">
        <v>0</v>
      </c>
      <c r="AC1022" s="25">
        <v>0</v>
      </c>
      <c r="AD1022" s="25">
        <v>0</v>
      </c>
      <c r="AE1022" s="25">
        <v>4471.6900000000005</v>
      </c>
    </row>
    <row r="1023" spans="1:31" x14ac:dyDescent="0.2">
      <c r="A1023" s="38" t="s">
        <v>1510</v>
      </c>
      <c r="B1023" s="104" t="s">
        <v>1359</v>
      </c>
      <c r="C1023" s="25">
        <v>65076000</v>
      </c>
      <c r="D1023" s="25">
        <v>0</v>
      </c>
      <c r="E1023" s="25">
        <v>0</v>
      </c>
      <c r="F1023" s="25">
        <v>6497480</v>
      </c>
      <c r="G1023" s="25">
        <v>330</v>
      </c>
      <c r="H1023" s="25">
        <v>71573150</v>
      </c>
      <c r="I1023" s="25">
        <v>71573150</v>
      </c>
      <c r="J1023" s="25">
        <v>71573150</v>
      </c>
      <c r="K1023" s="25">
        <v>71573150</v>
      </c>
      <c r="L1023" s="25">
        <v>71573150</v>
      </c>
      <c r="M1023" s="25">
        <v>71573150</v>
      </c>
      <c r="N1023" s="25">
        <v>71573150</v>
      </c>
      <c r="O1023" s="25">
        <v>71573150</v>
      </c>
      <c r="P1023" s="25">
        <v>71573150</v>
      </c>
      <c r="Q1023" s="25">
        <v>71573150</v>
      </c>
      <c r="R1023" s="25">
        <v>71573150</v>
      </c>
      <c r="S1023" s="25">
        <v>0</v>
      </c>
      <c r="T1023" s="25">
        <v>0</v>
      </c>
      <c r="U1023" s="25">
        <v>0</v>
      </c>
      <c r="V1023" s="25">
        <v>0</v>
      </c>
      <c r="W1023" s="25">
        <v>0</v>
      </c>
      <c r="X1023" s="25">
        <v>0</v>
      </c>
      <c r="Y1023" s="25">
        <v>0</v>
      </c>
      <c r="Z1023" s="25">
        <v>0</v>
      </c>
      <c r="AA1023" s="25">
        <v>0</v>
      </c>
      <c r="AB1023" s="25">
        <v>0</v>
      </c>
      <c r="AC1023" s="25">
        <v>0</v>
      </c>
      <c r="AD1023" s="25">
        <v>0</v>
      </c>
      <c r="AE1023" s="25">
        <v>0</v>
      </c>
    </row>
    <row r="1024" spans="1:31" x14ac:dyDescent="0.2">
      <c r="A1024" s="38" t="s">
        <v>1511</v>
      </c>
      <c r="B1024" s="104" t="s">
        <v>1512</v>
      </c>
      <c r="C1024" s="25">
        <v>16269000</v>
      </c>
      <c r="D1024" s="25">
        <v>0</v>
      </c>
      <c r="E1024" s="25">
        <v>0</v>
      </c>
      <c r="F1024" s="25">
        <v>0</v>
      </c>
      <c r="G1024" s="25">
        <v>7065962</v>
      </c>
      <c r="H1024" s="25">
        <v>9203038</v>
      </c>
      <c r="I1024" s="25">
        <v>9203038</v>
      </c>
      <c r="J1024" s="25">
        <v>9203038</v>
      </c>
      <c r="K1024" s="25">
        <v>9203038</v>
      </c>
      <c r="L1024" s="25">
        <v>9203038</v>
      </c>
      <c r="M1024" s="25">
        <v>9203038</v>
      </c>
      <c r="N1024" s="25">
        <v>9203038</v>
      </c>
      <c r="O1024" s="25">
        <v>9203038</v>
      </c>
      <c r="P1024" s="25">
        <v>9203038</v>
      </c>
      <c r="Q1024" s="25">
        <v>9203038</v>
      </c>
      <c r="R1024" s="25">
        <v>9203038</v>
      </c>
      <c r="S1024" s="25">
        <v>0</v>
      </c>
      <c r="T1024" s="25">
        <v>0</v>
      </c>
      <c r="U1024" s="25">
        <v>0</v>
      </c>
      <c r="V1024" s="25">
        <v>0</v>
      </c>
      <c r="W1024" s="25">
        <v>0</v>
      </c>
      <c r="X1024" s="25">
        <v>0</v>
      </c>
      <c r="Y1024" s="25">
        <v>0</v>
      </c>
      <c r="Z1024" s="25">
        <v>0</v>
      </c>
      <c r="AA1024" s="25">
        <v>0</v>
      </c>
      <c r="AB1024" s="25">
        <v>0</v>
      </c>
      <c r="AC1024" s="25">
        <v>0</v>
      </c>
      <c r="AD1024" s="25">
        <v>0</v>
      </c>
      <c r="AE1024" s="25">
        <v>0</v>
      </c>
    </row>
    <row r="1025" spans="1:31" x14ac:dyDescent="0.2">
      <c r="A1025" s="38" t="s">
        <v>1513</v>
      </c>
      <c r="B1025" s="104" t="s">
        <v>1384</v>
      </c>
      <c r="C1025" s="25">
        <v>696923630</v>
      </c>
      <c r="D1025" s="25">
        <v>0</v>
      </c>
      <c r="E1025" s="25">
        <v>0</v>
      </c>
      <c r="F1025" s="25">
        <v>0</v>
      </c>
      <c r="G1025" s="25">
        <v>310504107</v>
      </c>
      <c r="H1025" s="25">
        <v>386419523</v>
      </c>
      <c r="I1025" s="25">
        <v>386419523</v>
      </c>
      <c r="J1025" s="25">
        <v>386419523</v>
      </c>
      <c r="K1025" s="25">
        <v>386419523</v>
      </c>
      <c r="L1025" s="25">
        <v>386419523</v>
      </c>
      <c r="M1025" s="25">
        <v>386419523</v>
      </c>
      <c r="N1025" s="25">
        <v>386419523</v>
      </c>
      <c r="O1025" s="25">
        <v>386419523</v>
      </c>
      <c r="P1025" s="25">
        <v>386419523</v>
      </c>
      <c r="Q1025" s="25">
        <v>386419523</v>
      </c>
      <c r="R1025" s="25">
        <v>386419523</v>
      </c>
      <c r="S1025" s="25">
        <v>0</v>
      </c>
      <c r="T1025" s="25">
        <v>0</v>
      </c>
      <c r="U1025" s="25">
        <v>0</v>
      </c>
      <c r="V1025" s="25">
        <v>0</v>
      </c>
      <c r="W1025" s="25">
        <v>0</v>
      </c>
      <c r="X1025" s="25">
        <v>0</v>
      </c>
      <c r="Y1025" s="25">
        <v>0</v>
      </c>
      <c r="Z1025" s="25">
        <v>0</v>
      </c>
      <c r="AA1025" s="25">
        <v>0</v>
      </c>
      <c r="AB1025" s="25">
        <v>0</v>
      </c>
      <c r="AC1025" s="25">
        <v>0</v>
      </c>
      <c r="AD1025" s="25">
        <v>0</v>
      </c>
      <c r="AE1025" s="25">
        <v>0</v>
      </c>
    </row>
    <row r="1026" spans="1:31" x14ac:dyDescent="0.2">
      <c r="A1026" s="38" t="s">
        <v>1514</v>
      </c>
      <c r="B1026" s="104" t="s">
        <v>1386</v>
      </c>
      <c r="C1026" s="25">
        <v>377295038</v>
      </c>
      <c r="D1026" s="25">
        <v>0</v>
      </c>
      <c r="E1026" s="25">
        <v>0</v>
      </c>
      <c r="F1026" s="25">
        <v>0</v>
      </c>
      <c r="G1026" s="25">
        <v>100121331</v>
      </c>
      <c r="H1026" s="25">
        <v>277173707</v>
      </c>
      <c r="I1026" s="25">
        <v>277173707</v>
      </c>
      <c r="J1026" s="25">
        <v>277173707</v>
      </c>
      <c r="K1026" s="25">
        <v>277173707</v>
      </c>
      <c r="L1026" s="25">
        <v>277173707</v>
      </c>
      <c r="M1026" s="25">
        <v>277173707</v>
      </c>
      <c r="N1026" s="25">
        <v>277173707</v>
      </c>
      <c r="O1026" s="25">
        <v>277173707</v>
      </c>
      <c r="P1026" s="25">
        <v>277173707</v>
      </c>
      <c r="Q1026" s="25">
        <v>277173707</v>
      </c>
      <c r="R1026" s="25">
        <v>277173707</v>
      </c>
      <c r="S1026" s="25">
        <v>0</v>
      </c>
      <c r="T1026" s="25">
        <v>0</v>
      </c>
      <c r="U1026" s="25">
        <v>0</v>
      </c>
      <c r="V1026" s="25">
        <v>0</v>
      </c>
      <c r="W1026" s="25">
        <v>0</v>
      </c>
      <c r="X1026" s="25">
        <v>0</v>
      </c>
      <c r="Y1026" s="25">
        <v>0</v>
      </c>
      <c r="Z1026" s="25">
        <v>0</v>
      </c>
      <c r="AA1026" s="25">
        <v>0</v>
      </c>
      <c r="AB1026" s="25">
        <v>0</v>
      </c>
      <c r="AC1026" s="25">
        <v>0</v>
      </c>
      <c r="AD1026" s="25">
        <v>0</v>
      </c>
      <c r="AE1026" s="25">
        <v>0</v>
      </c>
    </row>
    <row r="1027" spans="1:31" x14ac:dyDescent="0.2">
      <c r="A1027" s="38" t="s">
        <v>1515</v>
      </c>
      <c r="B1027" s="104" t="s">
        <v>1388</v>
      </c>
      <c r="C1027" s="25">
        <v>532946322</v>
      </c>
      <c r="D1027" s="25">
        <v>0</v>
      </c>
      <c r="E1027" s="25">
        <v>0</v>
      </c>
      <c r="F1027" s="25">
        <v>0</v>
      </c>
      <c r="G1027" s="25">
        <v>143062100</v>
      </c>
      <c r="H1027" s="25">
        <v>389884222</v>
      </c>
      <c r="I1027" s="25">
        <v>389884222</v>
      </c>
      <c r="J1027" s="25">
        <v>389884222</v>
      </c>
      <c r="K1027" s="25">
        <v>389884222</v>
      </c>
      <c r="L1027" s="25">
        <v>389884222</v>
      </c>
      <c r="M1027" s="25">
        <v>389884222</v>
      </c>
      <c r="N1027" s="25">
        <v>389884222</v>
      </c>
      <c r="O1027" s="25">
        <v>389884222</v>
      </c>
      <c r="P1027" s="25">
        <v>389884222</v>
      </c>
      <c r="Q1027" s="25">
        <v>389884222</v>
      </c>
      <c r="R1027" s="25">
        <v>389884222</v>
      </c>
      <c r="S1027" s="25">
        <v>0</v>
      </c>
      <c r="T1027" s="25">
        <v>0</v>
      </c>
      <c r="U1027" s="25">
        <v>0</v>
      </c>
      <c r="V1027" s="25">
        <v>0</v>
      </c>
      <c r="W1027" s="25">
        <v>0</v>
      </c>
      <c r="X1027" s="25">
        <v>0</v>
      </c>
      <c r="Y1027" s="25">
        <v>0</v>
      </c>
      <c r="Z1027" s="25">
        <v>0</v>
      </c>
      <c r="AA1027" s="25">
        <v>0</v>
      </c>
      <c r="AB1027" s="25">
        <v>0</v>
      </c>
      <c r="AC1027" s="25">
        <v>0</v>
      </c>
      <c r="AD1027" s="25">
        <v>0</v>
      </c>
      <c r="AE1027" s="25">
        <v>0</v>
      </c>
    </row>
    <row r="1028" spans="1:31" x14ac:dyDescent="0.2">
      <c r="A1028" s="38" t="s">
        <v>1516</v>
      </c>
      <c r="B1028" s="104" t="s">
        <v>1517</v>
      </c>
      <c r="C1028" s="25">
        <v>33909160</v>
      </c>
      <c r="D1028" s="25">
        <v>0</v>
      </c>
      <c r="E1028" s="25">
        <v>0</v>
      </c>
      <c r="F1028" s="25">
        <v>0</v>
      </c>
      <c r="G1028" s="25">
        <v>16486360</v>
      </c>
      <c r="H1028" s="25">
        <v>17422800</v>
      </c>
      <c r="I1028" s="25">
        <v>17422800</v>
      </c>
      <c r="J1028" s="25">
        <v>17422800</v>
      </c>
      <c r="K1028" s="25">
        <v>17422800</v>
      </c>
      <c r="L1028" s="25">
        <v>17422800</v>
      </c>
      <c r="M1028" s="25">
        <v>17422800</v>
      </c>
      <c r="N1028" s="25">
        <v>17422800</v>
      </c>
      <c r="O1028" s="25">
        <v>17422800</v>
      </c>
      <c r="P1028" s="25">
        <v>17422800</v>
      </c>
      <c r="Q1028" s="25">
        <v>17422800</v>
      </c>
      <c r="R1028" s="25">
        <v>17422800</v>
      </c>
      <c r="S1028" s="25">
        <v>0</v>
      </c>
      <c r="T1028" s="25">
        <v>0</v>
      </c>
      <c r="U1028" s="25">
        <v>0</v>
      </c>
      <c r="V1028" s="25">
        <v>0</v>
      </c>
      <c r="W1028" s="25">
        <v>0</v>
      </c>
      <c r="X1028" s="25">
        <v>0</v>
      </c>
      <c r="Y1028" s="25">
        <v>0</v>
      </c>
      <c r="Z1028" s="25">
        <v>0</v>
      </c>
      <c r="AA1028" s="25">
        <v>0</v>
      </c>
      <c r="AB1028" s="25">
        <v>0</v>
      </c>
      <c r="AC1028" s="25">
        <v>0</v>
      </c>
      <c r="AD1028" s="25">
        <v>0</v>
      </c>
      <c r="AE1028" s="25">
        <v>0</v>
      </c>
    </row>
    <row r="1029" spans="1:31" x14ac:dyDescent="0.2">
      <c r="A1029" s="38" t="s">
        <v>1518</v>
      </c>
      <c r="B1029" s="104" t="s">
        <v>1519</v>
      </c>
      <c r="C1029" s="25">
        <v>701763143</v>
      </c>
      <c r="D1029" s="25">
        <v>0</v>
      </c>
      <c r="E1029" s="25">
        <v>0</v>
      </c>
      <c r="F1029" s="25">
        <v>0</v>
      </c>
      <c r="G1029" s="25">
        <v>694974543</v>
      </c>
      <c r="H1029" s="25">
        <v>6788600</v>
      </c>
      <c r="I1029" s="25">
        <v>6788600</v>
      </c>
      <c r="J1029" s="25">
        <v>6788600</v>
      </c>
      <c r="K1029" s="25">
        <v>6788600</v>
      </c>
      <c r="L1029" s="25">
        <v>6788600</v>
      </c>
      <c r="M1029" s="25">
        <v>6788600</v>
      </c>
      <c r="N1029" s="25">
        <v>6788600</v>
      </c>
      <c r="O1029" s="25">
        <v>6788600</v>
      </c>
      <c r="P1029" s="25">
        <v>6788600</v>
      </c>
      <c r="Q1029" s="25">
        <v>6788600</v>
      </c>
      <c r="R1029" s="25">
        <v>6788600</v>
      </c>
      <c r="S1029" s="25">
        <v>0</v>
      </c>
      <c r="T1029" s="25">
        <v>0</v>
      </c>
      <c r="U1029" s="25">
        <v>0</v>
      </c>
      <c r="V1029" s="25">
        <v>0</v>
      </c>
      <c r="W1029" s="25">
        <v>0</v>
      </c>
      <c r="X1029" s="25">
        <v>0</v>
      </c>
      <c r="Y1029" s="25">
        <v>0</v>
      </c>
      <c r="Z1029" s="25">
        <v>0</v>
      </c>
      <c r="AA1029" s="25">
        <v>0</v>
      </c>
      <c r="AB1029" s="25">
        <v>0</v>
      </c>
      <c r="AC1029" s="25">
        <v>0</v>
      </c>
      <c r="AD1029" s="25">
        <v>0</v>
      </c>
      <c r="AE1029" s="25">
        <v>0</v>
      </c>
    </row>
    <row r="1030" spans="1:31" x14ac:dyDescent="0.2">
      <c r="A1030" s="38" t="s">
        <v>1520</v>
      </c>
      <c r="B1030" s="104" t="s">
        <v>577</v>
      </c>
      <c r="C1030" s="25">
        <v>0</v>
      </c>
      <c r="D1030" s="25">
        <v>145887734</v>
      </c>
      <c r="E1030" s="25">
        <v>0</v>
      </c>
      <c r="F1030" s="25">
        <v>8580965940</v>
      </c>
      <c r="G1030" s="25">
        <v>1855155877</v>
      </c>
      <c r="H1030" s="25">
        <v>6871697797</v>
      </c>
      <c r="I1030" s="25">
        <v>6871697797</v>
      </c>
      <c r="J1030" s="25">
        <v>6871697797</v>
      </c>
      <c r="K1030" s="25">
        <v>6852827789</v>
      </c>
      <c r="L1030" s="25">
        <v>6852827789</v>
      </c>
      <c r="M1030" s="25">
        <v>6852827789</v>
      </c>
      <c r="N1030" s="25">
        <v>6852827789</v>
      </c>
      <c r="O1030" s="25">
        <v>6852827789</v>
      </c>
      <c r="P1030" s="25">
        <v>6852827789</v>
      </c>
      <c r="Q1030" s="25">
        <v>6835892069.9399996</v>
      </c>
      <c r="R1030" s="25">
        <v>6835892069.9399996</v>
      </c>
      <c r="S1030" s="25">
        <v>0</v>
      </c>
      <c r="T1030" s="25">
        <v>0</v>
      </c>
      <c r="U1030" s="25">
        <v>0</v>
      </c>
      <c r="V1030" s="25">
        <v>0</v>
      </c>
      <c r="W1030" s="25">
        <v>18870008</v>
      </c>
      <c r="X1030" s="25">
        <v>0.27460474190582301</v>
      </c>
      <c r="Y1030" s="25">
        <v>18870008</v>
      </c>
      <c r="Z1030" s="25">
        <v>0.27460474190582301</v>
      </c>
      <c r="AA1030" s="25">
        <v>18870008</v>
      </c>
      <c r="AB1030" s="25">
        <v>0.27460474190582301</v>
      </c>
      <c r="AC1030" s="25">
        <v>0</v>
      </c>
      <c r="AD1030" s="25">
        <v>0</v>
      </c>
      <c r="AE1030" s="25">
        <v>16935719.059999999</v>
      </c>
    </row>
    <row r="1031" spans="1:31" x14ac:dyDescent="0.2">
      <c r="A1031" s="38" t="s">
        <v>1521</v>
      </c>
      <c r="B1031" s="104" t="s">
        <v>1330</v>
      </c>
      <c r="C1031" s="25">
        <v>0</v>
      </c>
      <c r="D1031" s="25">
        <v>145887734</v>
      </c>
      <c r="E1031" s="25">
        <v>0</v>
      </c>
      <c r="F1031" s="25">
        <v>8580965940</v>
      </c>
      <c r="G1031" s="25">
        <v>1855155877</v>
      </c>
      <c r="H1031" s="25">
        <v>6871697797</v>
      </c>
      <c r="I1031" s="25">
        <v>6871697797</v>
      </c>
      <c r="J1031" s="25">
        <v>6871697797</v>
      </c>
      <c r="K1031" s="25">
        <v>6852827789</v>
      </c>
      <c r="L1031" s="25">
        <v>6852827789</v>
      </c>
      <c r="M1031" s="25">
        <v>6852827789</v>
      </c>
      <c r="N1031" s="25">
        <v>6852827789</v>
      </c>
      <c r="O1031" s="25">
        <v>6852827789</v>
      </c>
      <c r="P1031" s="25">
        <v>6852827789</v>
      </c>
      <c r="Q1031" s="25">
        <v>6835892069.9399996</v>
      </c>
      <c r="R1031" s="25">
        <v>6835892069.9399996</v>
      </c>
      <c r="S1031" s="25">
        <v>0</v>
      </c>
      <c r="T1031" s="25">
        <v>0</v>
      </c>
      <c r="U1031" s="25">
        <v>0</v>
      </c>
      <c r="V1031" s="25">
        <v>0</v>
      </c>
      <c r="W1031" s="25">
        <v>18870008</v>
      </c>
      <c r="X1031" s="25">
        <v>0.27460474190582301</v>
      </c>
      <c r="Y1031" s="25">
        <v>18870008</v>
      </c>
      <c r="Z1031" s="25">
        <v>0.27460474190582301</v>
      </c>
      <c r="AA1031" s="25">
        <v>18870008</v>
      </c>
      <c r="AB1031" s="25">
        <v>0.27460474190582301</v>
      </c>
      <c r="AC1031" s="25">
        <v>0</v>
      </c>
      <c r="AD1031" s="25">
        <v>0</v>
      </c>
      <c r="AE1031" s="25">
        <v>16935719.059999999</v>
      </c>
    </row>
    <row r="1032" spans="1:31" x14ac:dyDescent="0.2">
      <c r="A1032" s="38" t="s">
        <v>1522</v>
      </c>
      <c r="B1032" s="104" t="s">
        <v>1330</v>
      </c>
      <c r="C1032" s="25">
        <v>0</v>
      </c>
      <c r="D1032" s="25">
        <v>145887734</v>
      </c>
      <c r="E1032" s="25">
        <v>0</v>
      </c>
      <c r="F1032" s="25">
        <v>8580965940</v>
      </c>
      <c r="G1032" s="25">
        <v>1855155877</v>
      </c>
      <c r="H1032" s="25">
        <v>6871697797</v>
      </c>
      <c r="I1032" s="25">
        <v>6871697797</v>
      </c>
      <c r="J1032" s="25">
        <v>6871697797</v>
      </c>
      <c r="K1032" s="25">
        <v>6852827789</v>
      </c>
      <c r="L1032" s="25">
        <v>6852827789</v>
      </c>
      <c r="M1032" s="25">
        <v>6852827789</v>
      </c>
      <c r="N1032" s="25">
        <v>6852827789</v>
      </c>
      <c r="O1032" s="25">
        <v>6852827789</v>
      </c>
      <c r="P1032" s="25">
        <v>6852827789</v>
      </c>
      <c r="Q1032" s="25">
        <v>6835892069.9399996</v>
      </c>
      <c r="R1032" s="25">
        <v>6835892069.9399996</v>
      </c>
      <c r="S1032" s="25">
        <v>0</v>
      </c>
      <c r="T1032" s="25">
        <v>0</v>
      </c>
      <c r="U1032" s="25">
        <v>0</v>
      </c>
      <c r="V1032" s="25">
        <v>0</v>
      </c>
      <c r="W1032" s="25">
        <v>18870008</v>
      </c>
      <c r="X1032" s="25">
        <v>0.27460474190582301</v>
      </c>
      <c r="Y1032" s="25">
        <v>18870008</v>
      </c>
      <c r="Z1032" s="25">
        <v>0.27460474190582301</v>
      </c>
      <c r="AA1032" s="25">
        <v>18870008</v>
      </c>
      <c r="AB1032" s="25">
        <v>0.27460474190582301</v>
      </c>
      <c r="AC1032" s="25">
        <v>0</v>
      </c>
      <c r="AD1032" s="25">
        <v>0</v>
      </c>
      <c r="AE1032" s="25">
        <v>16935719.059999999</v>
      </c>
    </row>
    <row r="1033" spans="1:31" x14ac:dyDescent="0.2">
      <c r="A1033" s="38" t="s">
        <v>1523</v>
      </c>
      <c r="B1033" s="104" t="s">
        <v>1524</v>
      </c>
      <c r="C1033" s="25">
        <v>0</v>
      </c>
      <c r="D1033" s="25">
        <v>145887734</v>
      </c>
      <c r="E1033" s="25">
        <v>0</v>
      </c>
      <c r="F1033" s="25">
        <v>8580965940</v>
      </c>
      <c r="G1033" s="25">
        <v>1855155877</v>
      </c>
      <c r="H1033" s="25">
        <v>6871697797</v>
      </c>
      <c r="I1033" s="25">
        <v>6871697797</v>
      </c>
      <c r="J1033" s="25">
        <v>6871697797</v>
      </c>
      <c r="K1033" s="25">
        <v>6852827789</v>
      </c>
      <c r="L1033" s="25">
        <v>6852827789</v>
      </c>
      <c r="M1033" s="25">
        <v>6852827789</v>
      </c>
      <c r="N1033" s="25">
        <v>6852827789</v>
      </c>
      <c r="O1033" s="25">
        <v>6852827789</v>
      </c>
      <c r="P1033" s="25">
        <v>6852827789</v>
      </c>
      <c r="Q1033" s="25">
        <v>6835892069.9399996</v>
      </c>
      <c r="R1033" s="25">
        <v>6835892069.9399996</v>
      </c>
      <c r="S1033" s="25">
        <v>0</v>
      </c>
      <c r="T1033" s="25">
        <v>0</v>
      </c>
      <c r="U1033" s="25">
        <v>0</v>
      </c>
      <c r="V1033" s="25">
        <v>0</v>
      </c>
      <c r="W1033" s="25">
        <v>18870008</v>
      </c>
      <c r="X1033" s="25">
        <v>0.27460474190582301</v>
      </c>
      <c r="Y1033" s="25">
        <v>18870008</v>
      </c>
      <c r="Z1033" s="25">
        <v>0.27460474190582301</v>
      </c>
      <c r="AA1033" s="25">
        <v>18870008</v>
      </c>
      <c r="AB1033" s="25">
        <v>0.27460474190582301</v>
      </c>
      <c r="AC1033" s="25">
        <v>0</v>
      </c>
      <c r="AD1033" s="25">
        <v>0</v>
      </c>
      <c r="AE1033" s="25">
        <v>16935719.059999999</v>
      </c>
    </row>
    <row r="1034" spans="1:31" ht="51" x14ac:dyDescent="0.2">
      <c r="A1034" s="38" t="s">
        <v>1525</v>
      </c>
      <c r="B1034" s="104" t="s">
        <v>1526</v>
      </c>
      <c r="C1034" s="25">
        <v>0</v>
      </c>
      <c r="D1034" s="25">
        <v>145887734</v>
      </c>
      <c r="E1034" s="25">
        <v>0</v>
      </c>
      <c r="F1034" s="25">
        <v>8580965940</v>
      </c>
      <c r="G1034" s="25">
        <v>1855155877</v>
      </c>
      <c r="H1034" s="25">
        <v>6871697797</v>
      </c>
      <c r="I1034" s="25">
        <v>6871697797</v>
      </c>
      <c r="J1034" s="25">
        <v>6871697797</v>
      </c>
      <c r="K1034" s="25">
        <v>6852827789</v>
      </c>
      <c r="L1034" s="25">
        <v>6852827789</v>
      </c>
      <c r="M1034" s="25">
        <v>6852827789</v>
      </c>
      <c r="N1034" s="25">
        <v>6852827789</v>
      </c>
      <c r="O1034" s="25">
        <v>6852827789</v>
      </c>
      <c r="P1034" s="25">
        <v>6852827789</v>
      </c>
      <c r="Q1034" s="25">
        <v>6835892069.9399996</v>
      </c>
      <c r="R1034" s="25">
        <v>6835892069.9399996</v>
      </c>
      <c r="S1034" s="25">
        <v>0</v>
      </c>
      <c r="T1034" s="25">
        <v>0</v>
      </c>
      <c r="U1034" s="25">
        <v>0</v>
      </c>
      <c r="V1034" s="25">
        <v>0</v>
      </c>
      <c r="W1034" s="25">
        <v>18870008</v>
      </c>
      <c r="X1034" s="25">
        <v>0.27460474190582301</v>
      </c>
      <c r="Y1034" s="25">
        <v>18870008</v>
      </c>
      <c r="Z1034" s="25">
        <v>0.27460474190582301</v>
      </c>
      <c r="AA1034" s="25">
        <v>18870008</v>
      </c>
      <c r="AB1034" s="25">
        <v>0.27460474190582301</v>
      </c>
      <c r="AC1034" s="25">
        <v>0</v>
      </c>
      <c r="AD1034" s="25">
        <v>0</v>
      </c>
      <c r="AE1034" s="25">
        <v>16935719.059999999</v>
      </c>
    </row>
    <row r="1035" spans="1:31" x14ac:dyDescent="0.2">
      <c r="A1035" s="38" t="s">
        <v>1527</v>
      </c>
      <c r="B1035" s="104" t="s">
        <v>1343</v>
      </c>
      <c r="C1035" s="25">
        <v>0</v>
      </c>
      <c r="D1035" s="25">
        <v>145887734</v>
      </c>
      <c r="E1035" s="25">
        <v>0</v>
      </c>
      <c r="F1035" s="25">
        <v>8580965940</v>
      </c>
      <c r="G1035" s="25">
        <v>1855155877</v>
      </c>
      <c r="H1035" s="25">
        <v>6871697797</v>
      </c>
      <c r="I1035" s="25">
        <v>6871697797</v>
      </c>
      <c r="J1035" s="25">
        <v>6871697797</v>
      </c>
      <c r="K1035" s="25">
        <v>6852827789</v>
      </c>
      <c r="L1035" s="25">
        <v>6852827789</v>
      </c>
      <c r="M1035" s="25">
        <v>6852827789</v>
      </c>
      <c r="N1035" s="25">
        <v>6852827789</v>
      </c>
      <c r="O1035" s="25">
        <v>6852827789</v>
      </c>
      <c r="P1035" s="25">
        <v>6852827789</v>
      </c>
      <c r="Q1035" s="25">
        <v>6835892069.9399996</v>
      </c>
      <c r="R1035" s="25">
        <v>6835892069.9399996</v>
      </c>
      <c r="S1035" s="25">
        <v>0</v>
      </c>
      <c r="T1035" s="25">
        <v>0</v>
      </c>
      <c r="U1035" s="25">
        <v>0</v>
      </c>
      <c r="V1035" s="25">
        <v>0</v>
      </c>
      <c r="W1035" s="25">
        <v>18870008</v>
      </c>
      <c r="X1035" s="25">
        <v>0.27460474190582301</v>
      </c>
      <c r="Y1035" s="25">
        <v>18870008</v>
      </c>
      <c r="Z1035" s="25">
        <v>0.27460474190582301</v>
      </c>
      <c r="AA1035" s="25">
        <v>18870008</v>
      </c>
      <c r="AB1035" s="25">
        <v>0.27460474190582301</v>
      </c>
      <c r="AC1035" s="25">
        <v>0</v>
      </c>
      <c r="AD1035" s="25">
        <v>0</v>
      </c>
      <c r="AE1035" s="25">
        <v>16935719.059999999</v>
      </c>
    </row>
    <row r="1036" spans="1:31" x14ac:dyDescent="0.2">
      <c r="A1036" s="38" t="s">
        <v>1528</v>
      </c>
      <c r="B1036" s="104" t="s">
        <v>1347</v>
      </c>
      <c r="C1036" s="25">
        <v>0</v>
      </c>
      <c r="D1036" s="25">
        <v>0</v>
      </c>
      <c r="E1036" s="25">
        <v>0</v>
      </c>
      <c r="F1036" s="25">
        <v>3494802327</v>
      </c>
      <c r="G1036" s="25">
        <v>0</v>
      </c>
      <c r="H1036" s="25">
        <v>3494802327</v>
      </c>
      <c r="I1036" s="25">
        <v>3494802327</v>
      </c>
      <c r="J1036" s="25">
        <v>3494802327</v>
      </c>
      <c r="K1036" s="25">
        <v>3490510962</v>
      </c>
      <c r="L1036" s="25">
        <v>3490510962</v>
      </c>
      <c r="M1036" s="25">
        <v>3490510962</v>
      </c>
      <c r="N1036" s="25">
        <v>3490510962</v>
      </c>
      <c r="O1036" s="25">
        <v>3490510962</v>
      </c>
      <c r="P1036" s="25">
        <v>3490510962</v>
      </c>
      <c r="Q1036" s="25">
        <v>3489835925.7800002</v>
      </c>
      <c r="R1036" s="25">
        <v>3489835925.7800002</v>
      </c>
      <c r="S1036" s="25">
        <v>0</v>
      </c>
      <c r="T1036" s="25">
        <v>0</v>
      </c>
      <c r="U1036" s="25">
        <v>0</v>
      </c>
      <c r="V1036" s="25">
        <v>0</v>
      </c>
      <c r="W1036" s="25">
        <v>4291365</v>
      </c>
      <c r="X1036" s="25">
        <v>0.12279278192205501</v>
      </c>
      <c r="Y1036" s="25">
        <v>4291365</v>
      </c>
      <c r="Z1036" s="25">
        <v>0.12279278192205501</v>
      </c>
      <c r="AA1036" s="25">
        <v>4291365</v>
      </c>
      <c r="AB1036" s="25">
        <v>0.12279278192205501</v>
      </c>
      <c r="AC1036" s="25">
        <v>0</v>
      </c>
      <c r="AD1036" s="25">
        <v>0</v>
      </c>
      <c r="AE1036" s="25">
        <v>675036.22</v>
      </c>
    </row>
    <row r="1037" spans="1:31" x14ac:dyDescent="0.2">
      <c r="A1037" s="38" t="s">
        <v>1529</v>
      </c>
      <c r="B1037" s="104" t="s">
        <v>1502</v>
      </c>
      <c r="C1037" s="25">
        <v>0</v>
      </c>
      <c r="D1037" s="25">
        <v>0</v>
      </c>
      <c r="E1037" s="25">
        <v>0</v>
      </c>
      <c r="F1037" s="25">
        <v>2415440</v>
      </c>
      <c r="G1037" s="25">
        <v>0</v>
      </c>
      <c r="H1037" s="25">
        <v>2415440</v>
      </c>
      <c r="I1037" s="25">
        <v>2415440</v>
      </c>
      <c r="J1037" s="25">
        <v>2415440</v>
      </c>
      <c r="K1037" s="25">
        <v>1708975</v>
      </c>
      <c r="L1037" s="25">
        <v>1708975</v>
      </c>
      <c r="M1037" s="25">
        <v>1708975</v>
      </c>
      <c r="N1037" s="25">
        <v>1708975</v>
      </c>
      <c r="O1037" s="25">
        <v>1708975</v>
      </c>
      <c r="P1037" s="25">
        <v>1708975</v>
      </c>
      <c r="Q1037" s="25">
        <v>1708568.9300000002</v>
      </c>
      <c r="R1037" s="25">
        <v>1708568.9300000002</v>
      </c>
      <c r="S1037" s="25">
        <v>0</v>
      </c>
      <c r="T1037" s="25">
        <v>0</v>
      </c>
      <c r="U1037" s="25">
        <v>0</v>
      </c>
      <c r="V1037" s="25">
        <v>0</v>
      </c>
      <c r="W1037" s="25">
        <v>706465</v>
      </c>
      <c r="X1037" s="25">
        <v>29.247880303381596</v>
      </c>
      <c r="Y1037" s="25">
        <v>706465</v>
      </c>
      <c r="Z1037" s="25">
        <v>29.247880303381596</v>
      </c>
      <c r="AA1037" s="25">
        <v>706465</v>
      </c>
      <c r="AB1037" s="25">
        <v>29.247880303381596</v>
      </c>
      <c r="AC1037" s="25">
        <v>0</v>
      </c>
      <c r="AD1037" s="25">
        <v>0</v>
      </c>
      <c r="AE1037" s="25">
        <v>406.07</v>
      </c>
    </row>
    <row r="1038" spans="1:31" x14ac:dyDescent="0.2">
      <c r="A1038" s="38" t="s">
        <v>1530</v>
      </c>
      <c r="B1038" s="104" t="s">
        <v>1531</v>
      </c>
      <c r="C1038" s="25">
        <v>0</v>
      </c>
      <c r="D1038" s="25">
        <v>0</v>
      </c>
      <c r="E1038" s="25">
        <v>0</v>
      </c>
      <c r="F1038" s="25">
        <v>280772589</v>
      </c>
      <c r="G1038" s="25">
        <v>45688204</v>
      </c>
      <c r="H1038" s="25">
        <v>235084385</v>
      </c>
      <c r="I1038" s="25">
        <v>235084385</v>
      </c>
      <c r="J1038" s="25">
        <v>235084385</v>
      </c>
      <c r="K1038" s="25">
        <v>235084385</v>
      </c>
      <c r="L1038" s="25">
        <v>235084385</v>
      </c>
      <c r="M1038" s="25">
        <v>235084385</v>
      </c>
      <c r="N1038" s="25">
        <v>235084385</v>
      </c>
      <c r="O1038" s="25">
        <v>235084385</v>
      </c>
      <c r="P1038" s="25">
        <v>235084385</v>
      </c>
      <c r="Q1038" s="25">
        <v>235035335.46000001</v>
      </c>
      <c r="R1038" s="25">
        <v>235035335.46000001</v>
      </c>
      <c r="S1038" s="25">
        <v>0</v>
      </c>
      <c r="T1038" s="25">
        <v>0</v>
      </c>
      <c r="U1038" s="25">
        <v>0</v>
      </c>
      <c r="V1038" s="25">
        <v>0</v>
      </c>
      <c r="W1038" s="25">
        <v>0</v>
      </c>
      <c r="X1038" s="25">
        <v>0</v>
      </c>
      <c r="Y1038" s="25">
        <v>0</v>
      </c>
      <c r="Z1038" s="25">
        <v>0</v>
      </c>
      <c r="AA1038" s="25">
        <v>0</v>
      </c>
      <c r="AB1038" s="25">
        <v>0</v>
      </c>
      <c r="AC1038" s="25">
        <v>0</v>
      </c>
      <c r="AD1038" s="25">
        <v>0</v>
      </c>
      <c r="AE1038" s="25">
        <v>49049.54</v>
      </c>
    </row>
    <row r="1039" spans="1:31" x14ac:dyDescent="0.2">
      <c r="A1039" s="38" t="s">
        <v>1532</v>
      </c>
      <c r="B1039" s="104" t="s">
        <v>1533</v>
      </c>
      <c r="C1039" s="25">
        <v>0</v>
      </c>
      <c r="D1039" s="25">
        <v>0</v>
      </c>
      <c r="E1039" s="25">
        <v>0</v>
      </c>
      <c r="F1039" s="25">
        <v>29805017</v>
      </c>
      <c r="G1039" s="25">
        <v>17070498</v>
      </c>
      <c r="H1039" s="25">
        <v>12734519</v>
      </c>
      <c r="I1039" s="25">
        <v>12734519</v>
      </c>
      <c r="J1039" s="25">
        <v>12734519</v>
      </c>
      <c r="K1039" s="25">
        <v>12734519</v>
      </c>
      <c r="L1039" s="25">
        <v>12734519</v>
      </c>
      <c r="M1039" s="25">
        <v>12734519</v>
      </c>
      <c r="N1039" s="25">
        <v>12734519</v>
      </c>
      <c r="O1039" s="25">
        <v>12734519</v>
      </c>
      <c r="P1039" s="25">
        <v>12734519</v>
      </c>
      <c r="Q1039" s="25">
        <v>12727574.25</v>
      </c>
      <c r="R1039" s="25">
        <v>12727574.25</v>
      </c>
      <c r="S1039" s="25">
        <v>0</v>
      </c>
      <c r="T1039" s="25">
        <v>0</v>
      </c>
      <c r="U1039" s="25">
        <v>0</v>
      </c>
      <c r="V1039" s="25">
        <v>0</v>
      </c>
      <c r="W1039" s="25">
        <v>0</v>
      </c>
      <c r="X1039" s="25">
        <v>0</v>
      </c>
      <c r="Y1039" s="25">
        <v>0</v>
      </c>
      <c r="Z1039" s="25">
        <v>0</v>
      </c>
      <c r="AA1039" s="25">
        <v>0</v>
      </c>
      <c r="AB1039" s="25">
        <v>0</v>
      </c>
      <c r="AC1039" s="25">
        <v>0</v>
      </c>
      <c r="AD1039" s="25">
        <v>0</v>
      </c>
      <c r="AE1039" s="25">
        <v>6944.75</v>
      </c>
    </row>
    <row r="1040" spans="1:31" x14ac:dyDescent="0.2">
      <c r="A1040" s="38" t="s">
        <v>1534</v>
      </c>
      <c r="B1040" s="104" t="s">
        <v>1535</v>
      </c>
      <c r="C1040" s="25">
        <v>0</v>
      </c>
      <c r="D1040" s="25">
        <v>0</v>
      </c>
      <c r="E1040" s="25">
        <v>0</v>
      </c>
      <c r="F1040" s="25">
        <v>232667186</v>
      </c>
      <c r="G1040" s="25">
        <v>18174471</v>
      </c>
      <c r="H1040" s="25">
        <v>214492715</v>
      </c>
      <c r="I1040" s="25">
        <v>214492715</v>
      </c>
      <c r="J1040" s="25">
        <v>214492715</v>
      </c>
      <c r="K1040" s="25">
        <v>214492715</v>
      </c>
      <c r="L1040" s="25">
        <v>214492715</v>
      </c>
      <c r="M1040" s="25">
        <v>214492715</v>
      </c>
      <c r="N1040" s="25">
        <v>214492715</v>
      </c>
      <c r="O1040" s="25">
        <v>214492715</v>
      </c>
      <c r="P1040" s="25">
        <v>214492715</v>
      </c>
      <c r="Q1040" s="25">
        <v>214455851.86000001</v>
      </c>
      <c r="R1040" s="25">
        <v>214455851.86000001</v>
      </c>
      <c r="S1040" s="25">
        <v>0</v>
      </c>
      <c r="T1040" s="25">
        <v>0</v>
      </c>
      <c r="U1040" s="25">
        <v>0</v>
      </c>
      <c r="V1040" s="25">
        <v>0</v>
      </c>
      <c r="W1040" s="25">
        <v>0</v>
      </c>
      <c r="X1040" s="25">
        <v>0</v>
      </c>
      <c r="Y1040" s="25">
        <v>0</v>
      </c>
      <c r="Z1040" s="25">
        <v>0</v>
      </c>
      <c r="AA1040" s="25">
        <v>0</v>
      </c>
      <c r="AB1040" s="25">
        <v>0</v>
      </c>
      <c r="AC1040" s="25">
        <v>0</v>
      </c>
      <c r="AD1040" s="25">
        <v>0</v>
      </c>
      <c r="AE1040" s="25">
        <v>36863.14</v>
      </c>
    </row>
    <row r="1041" spans="1:31" x14ac:dyDescent="0.2">
      <c r="A1041" s="38" t="s">
        <v>1536</v>
      </c>
      <c r="B1041" s="104" t="s">
        <v>1537</v>
      </c>
      <c r="C1041" s="25">
        <v>0</v>
      </c>
      <c r="D1041" s="25">
        <v>0</v>
      </c>
      <c r="E1041" s="25">
        <v>0</v>
      </c>
      <c r="F1041" s="25">
        <v>46566817</v>
      </c>
      <c r="G1041" s="25">
        <v>0</v>
      </c>
      <c r="H1041" s="25">
        <v>46566817</v>
      </c>
      <c r="I1041" s="25">
        <v>46566817</v>
      </c>
      <c r="J1041" s="25">
        <v>46566817</v>
      </c>
      <c r="K1041" s="25">
        <v>45343971</v>
      </c>
      <c r="L1041" s="25">
        <v>45343971</v>
      </c>
      <c r="M1041" s="25">
        <v>45343971</v>
      </c>
      <c r="N1041" s="25">
        <v>45343971</v>
      </c>
      <c r="O1041" s="25">
        <v>45343971</v>
      </c>
      <c r="P1041" s="25">
        <v>45343971</v>
      </c>
      <c r="Q1041" s="25">
        <v>45334861.609999999</v>
      </c>
      <c r="R1041" s="25">
        <v>45334861.609999999</v>
      </c>
      <c r="S1041" s="25">
        <v>0</v>
      </c>
      <c r="T1041" s="25">
        <v>0</v>
      </c>
      <c r="U1041" s="25">
        <v>0</v>
      </c>
      <c r="V1041" s="25">
        <v>0</v>
      </c>
      <c r="W1041" s="25">
        <v>1222846</v>
      </c>
      <c r="X1041" s="25">
        <v>2.6260029754664096</v>
      </c>
      <c r="Y1041" s="25">
        <v>1222846</v>
      </c>
      <c r="Z1041" s="25">
        <v>2.6260029754664096</v>
      </c>
      <c r="AA1041" s="25">
        <v>1222846</v>
      </c>
      <c r="AB1041" s="25">
        <v>2.6260029754664096</v>
      </c>
      <c r="AC1041" s="25">
        <v>0</v>
      </c>
      <c r="AD1041" s="25">
        <v>0</v>
      </c>
      <c r="AE1041" s="25">
        <v>9109.39</v>
      </c>
    </row>
    <row r="1042" spans="1:31" x14ac:dyDescent="0.2">
      <c r="A1042" s="38" t="s">
        <v>1538</v>
      </c>
      <c r="B1042" s="104" t="s">
        <v>1539</v>
      </c>
      <c r="C1042" s="25">
        <v>0</v>
      </c>
      <c r="D1042" s="25">
        <v>0</v>
      </c>
      <c r="E1042" s="25">
        <v>0</v>
      </c>
      <c r="F1042" s="25">
        <v>13564866</v>
      </c>
      <c r="G1042" s="25">
        <v>13564866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v>0</v>
      </c>
      <c r="N1042" s="25">
        <v>0</v>
      </c>
      <c r="O1042" s="25">
        <v>0</v>
      </c>
      <c r="P1042" s="25">
        <v>0</v>
      </c>
      <c r="Q1042" s="25">
        <v>0</v>
      </c>
      <c r="R1042" s="25">
        <v>0</v>
      </c>
      <c r="S1042" s="25">
        <v>0</v>
      </c>
      <c r="T1042" s="25">
        <v>0</v>
      </c>
      <c r="U1042" s="25">
        <v>0</v>
      </c>
      <c r="V1042" s="25">
        <v>0</v>
      </c>
      <c r="W1042" s="25">
        <v>0</v>
      </c>
      <c r="X1042" s="25">
        <v>0</v>
      </c>
      <c r="Y1042" s="25">
        <v>0</v>
      </c>
      <c r="Z1042" s="25">
        <v>0</v>
      </c>
      <c r="AA1042" s="25">
        <v>0</v>
      </c>
      <c r="AB1042" s="25">
        <v>0</v>
      </c>
      <c r="AC1042" s="25">
        <v>0</v>
      </c>
      <c r="AD1042" s="25">
        <v>0</v>
      </c>
      <c r="AE1042" s="25">
        <v>0</v>
      </c>
    </row>
    <row r="1043" spans="1:31" x14ac:dyDescent="0.2">
      <c r="A1043" s="38" t="s">
        <v>1540</v>
      </c>
      <c r="B1043" s="104" t="s">
        <v>1349</v>
      </c>
      <c r="C1043" s="25">
        <v>0</v>
      </c>
      <c r="D1043" s="25">
        <v>0</v>
      </c>
      <c r="E1043" s="25">
        <v>0</v>
      </c>
      <c r="F1043" s="25">
        <v>140708635</v>
      </c>
      <c r="G1043" s="25">
        <v>38967115</v>
      </c>
      <c r="H1043" s="25">
        <v>101741520</v>
      </c>
      <c r="I1043" s="25">
        <v>101741520</v>
      </c>
      <c r="J1043" s="25">
        <v>101741520</v>
      </c>
      <c r="K1043" s="25">
        <v>101741520</v>
      </c>
      <c r="L1043" s="25">
        <v>101741520</v>
      </c>
      <c r="M1043" s="25">
        <v>101741520</v>
      </c>
      <c r="N1043" s="25">
        <v>101741520</v>
      </c>
      <c r="O1043" s="25">
        <v>101741520</v>
      </c>
      <c r="P1043" s="25">
        <v>101741520</v>
      </c>
      <c r="Q1043" s="25">
        <v>101721648.13</v>
      </c>
      <c r="R1043" s="25">
        <v>101721648.13</v>
      </c>
      <c r="S1043" s="25">
        <v>0</v>
      </c>
      <c r="T1043" s="25">
        <v>0</v>
      </c>
      <c r="U1043" s="25">
        <v>0</v>
      </c>
      <c r="V1043" s="25">
        <v>0</v>
      </c>
      <c r="W1043" s="25">
        <v>0</v>
      </c>
      <c r="X1043" s="25">
        <v>0</v>
      </c>
      <c r="Y1043" s="25">
        <v>0</v>
      </c>
      <c r="Z1043" s="25">
        <v>0</v>
      </c>
      <c r="AA1043" s="25">
        <v>0</v>
      </c>
      <c r="AB1043" s="25">
        <v>0</v>
      </c>
      <c r="AC1043" s="25">
        <v>0</v>
      </c>
      <c r="AD1043" s="25">
        <v>0</v>
      </c>
      <c r="AE1043" s="25">
        <v>19871.87</v>
      </c>
    </row>
    <row r="1044" spans="1:31" x14ac:dyDescent="0.2">
      <c r="A1044" s="38" t="s">
        <v>1541</v>
      </c>
      <c r="B1044" s="104" t="s">
        <v>1507</v>
      </c>
      <c r="C1044" s="25">
        <v>0</v>
      </c>
      <c r="D1044" s="25">
        <v>0</v>
      </c>
      <c r="E1044" s="25">
        <v>0</v>
      </c>
      <c r="F1044" s="25">
        <v>242988842</v>
      </c>
      <c r="G1044" s="25">
        <v>0</v>
      </c>
      <c r="H1044" s="25">
        <v>242988842</v>
      </c>
      <c r="I1044" s="25">
        <v>242988842</v>
      </c>
      <c r="J1044" s="25">
        <v>242988842</v>
      </c>
      <c r="K1044" s="25">
        <v>242988842</v>
      </c>
      <c r="L1044" s="25">
        <v>242988842</v>
      </c>
      <c r="M1044" s="25">
        <v>242988842</v>
      </c>
      <c r="N1044" s="25">
        <v>242988842</v>
      </c>
      <c r="O1044" s="25">
        <v>242988842</v>
      </c>
      <c r="P1044" s="25">
        <v>242988842</v>
      </c>
      <c r="Q1044" s="25">
        <v>242777083.86000001</v>
      </c>
      <c r="R1044" s="25">
        <v>242777083.86000001</v>
      </c>
      <c r="S1044" s="25">
        <v>0</v>
      </c>
      <c r="T1044" s="25">
        <v>0</v>
      </c>
      <c r="U1044" s="25">
        <v>0</v>
      </c>
      <c r="V1044" s="25">
        <v>0</v>
      </c>
      <c r="W1044" s="25">
        <v>0</v>
      </c>
      <c r="X1044" s="25">
        <v>0</v>
      </c>
      <c r="Y1044" s="25">
        <v>0</v>
      </c>
      <c r="Z1044" s="25">
        <v>0</v>
      </c>
      <c r="AA1044" s="25">
        <v>0</v>
      </c>
      <c r="AB1044" s="25">
        <v>0</v>
      </c>
      <c r="AC1044" s="25">
        <v>0</v>
      </c>
      <c r="AD1044" s="25">
        <v>0</v>
      </c>
      <c r="AE1044" s="25">
        <v>211758.14</v>
      </c>
    </row>
    <row r="1045" spans="1:31" x14ac:dyDescent="0.2">
      <c r="A1045" s="38" t="s">
        <v>1542</v>
      </c>
      <c r="B1045" s="104" t="s">
        <v>157</v>
      </c>
      <c r="C1045" s="25">
        <v>0</v>
      </c>
      <c r="D1045" s="25">
        <v>0</v>
      </c>
      <c r="E1045" s="25">
        <v>0</v>
      </c>
      <c r="F1045" s="25">
        <v>241376838</v>
      </c>
      <c r="G1045" s="25">
        <v>0</v>
      </c>
      <c r="H1045" s="25">
        <v>241376838</v>
      </c>
      <c r="I1045" s="25">
        <v>241376838</v>
      </c>
      <c r="J1045" s="25">
        <v>241376838</v>
      </c>
      <c r="K1045" s="25">
        <v>240914523</v>
      </c>
      <c r="L1045" s="25">
        <v>240914523</v>
      </c>
      <c r="M1045" s="25">
        <v>240914523</v>
      </c>
      <c r="N1045" s="25">
        <v>240914523</v>
      </c>
      <c r="O1045" s="25">
        <v>240914523</v>
      </c>
      <c r="P1045" s="25">
        <v>240914523</v>
      </c>
      <c r="Q1045" s="25">
        <v>240887852.71000001</v>
      </c>
      <c r="R1045" s="25">
        <v>240887852.71000001</v>
      </c>
      <c r="S1045" s="25">
        <v>0</v>
      </c>
      <c r="T1045" s="25">
        <v>0</v>
      </c>
      <c r="U1045" s="25">
        <v>0</v>
      </c>
      <c r="V1045" s="25">
        <v>0</v>
      </c>
      <c r="W1045" s="25">
        <v>462315</v>
      </c>
      <c r="X1045" s="25">
        <v>0.19153246178492103</v>
      </c>
      <c r="Y1045" s="25">
        <v>462315</v>
      </c>
      <c r="Z1045" s="25">
        <v>0.19153246178492103</v>
      </c>
      <c r="AA1045" s="25">
        <v>462315</v>
      </c>
      <c r="AB1045" s="25">
        <v>0.19153246178492103</v>
      </c>
      <c r="AC1045" s="25">
        <v>0</v>
      </c>
      <c r="AD1045" s="25">
        <v>0</v>
      </c>
      <c r="AE1045" s="25">
        <v>26670.29</v>
      </c>
    </row>
    <row r="1046" spans="1:31" x14ac:dyDescent="0.2">
      <c r="A1046" s="38" t="s">
        <v>1543</v>
      </c>
      <c r="B1046" s="104" t="s">
        <v>142</v>
      </c>
      <c r="C1046" s="25">
        <v>0</v>
      </c>
      <c r="D1046" s="25">
        <v>0</v>
      </c>
      <c r="E1046" s="25">
        <v>0</v>
      </c>
      <c r="F1046" s="25">
        <v>557018125</v>
      </c>
      <c r="G1046" s="25">
        <v>0</v>
      </c>
      <c r="H1046" s="25">
        <v>557018125</v>
      </c>
      <c r="I1046" s="25">
        <v>557018125</v>
      </c>
      <c r="J1046" s="25">
        <v>557018125</v>
      </c>
      <c r="K1046" s="25">
        <v>556919434</v>
      </c>
      <c r="L1046" s="25">
        <v>556919434</v>
      </c>
      <c r="M1046" s="25">
        <v>556919434</v>
      </c>
      <c r="N1046" s="25">
        <v>556919434</v>
      </c>
      <c r="O1046" s="25">
        <v>556919434</v>
      </c>
      <c r="P1046" s="25">
        <v>556919434</v>
      </c>
      <c r="Q1046" s="25">
        <v>556917318.98000002</v>
      </c>
      <c r="R1046" s="25">
        <v>556917318.98000002</v>
      </c>
      <c r="S1046" s="25">
        <v>0</v>
      </c>
      <c r="T1046" s="25">
        <v>0</v>
      </c>
      <c r="U1046" s="25">
        <v>0</v>
      </c>
      <c r="V1046" s="25">
        <v>0</v>
      </c>
      <c r="W1046" s="25">
        <v>98691</v>
      </c>
      <c r="X1046" s="25">
        <v>1.77177358456693E-2</v>
      </c>
      <c r="Y1046" s="25">
        <v>98691</v>
      </c>
      <c r="Z1046" s="25">
        <v>1.77177358456693E-2</v>
      </c>
      <c r="AA1046" s="25">
        <v>98691</v>
      </c>
      <c r="AB1046" s="25">
        <v>1.77177358456693E-2</v>
      </c>
      <c r="AC1046" s="25">
        <v>0</v>
      </c>
      <c r="AD1046" s="25">
        <v>0</v>
      </c>
      <c r="AE1046" s="25">
        <v>2115.02</v>
      </c>
    </row>
    <row r="1047" spans="1:31" x14ac:dyDescent="0.2">
      <c r="A1047" s="38" t="s">
        <v>1544</v>
      </c>
      <c r="B1047" s="104" t="s">
        <v>1545</v>
      </c>
      <c r="C1047" s="25">
        <v>0</v>
      </c>
      <c r="D1047" s="25">
        <v>0</v>
      </c>
      <c r="E1047" s="25">
        <v>0</v>
      </c>
      <c r="F1047" s="25">
        <v>28394726</v>
      </c>
      <c r="G1047" s="25">
        <v>0</v>
      </c>
      <c r="H1047" s="25">
        <v>28394726</v>
      </c>
      <c r="I1047" s="25">
        <v>28394726</v>
      </c>
      <c r="J1047" s="25">
        <v>28394726</v>
      </c>
      <c r="K1047" s="25">
        <v>27916613</v>
      </c>
      <c r="L1047" s="25">
        <v>27916613</v>
      </c>
      <c r="M1047" s="25">
        <v>27916613</v>
      </c>
      <c r="N1047" s="25">
        <v>27916613</v>
      </c>
      <c r="O1047" s="25">
        <v>27916613</v>
      </c>
      <c r="P1047" s="25">
        <v>27916613</v>
      </c>
      <c r="Q1047" s="25">
        <v>27914743.260000002</v>
      </c>
      <c r="R1047" s="25">
        <v>27914743.260000002</v>
      </c>
      <c r="S1047" s="25">
        <v>0</v>
      </c>
      <c r="T1047" s="25">
        <v>0</v>
      </c>
      <c r="U1047" s="25">
        <v>0</v>
      </c>
      <c r="V1047" s="25">
        <v>0</v>
      </c>
      <c r="W1047" s="25">
        <v>478113</v>
      </c>
      <c r="X1047" s="25">
        <v>1.6838091693506698</v>
      </c>
      <c r="Y1047" s="25">
        <v>478113</v>
      </c>
      <c r="Z1047" s="25">
        <v>1.6838091693506698</v>
      </c>
      <c r="AA1047" s="25">
        <v>478113</v>
      </c>
      <c r="AB1047" s="25">
        <v>1.6838091693506698</v>
      </c>
      <c r="AC1047" s="25">
        <v>0</v>
      </c>
      <c r="AD1047" s="25">
        <v>0</v>
      </c>
      <c r="AE1047" s="25">
        <v>1869.74</v>
      </c>
    </row>
    <row r="1048" spans="1:31" x14ac:dyDescent="0.2">
      <c r="A1048" s="38" t="s">
        <v>1546</v>
      </c>
      <c r="B1048" s="104" t="s">
        <v>1359</v>
      </c>
      <c r="C1048" s="25">
        <v>0</v>
      </c>
      <c r="D1048" s="25">
        <v>0</v>
      </c>
      <c r="E1048" s="25">
        <v>0</v>
      </c>
      <c r="F1048" s="25">
        <v>35145009</v>
      </c>
      <c r="G1048" s="25">
        <v>35145009</v>
      </c>
      <c r="H1048" s="25">
        <v>0</v>
      </c>
      <c r="I1048" s="25">
        <v>0</v>
      </c>
      <c r="J1048" s="25">
        <v>0</v>
      </c>
      <c r="K1048" s="25">
        <v>0</v>
      </c>
      <c r="L1048" s="25">
        <v>0</v>
      </c>
      <c r="M1048" s="25">
        <v>0</v>
      </c>
      <c r="N1048" s="25">
        <v>0</v>
      </c>
      <c r="O1048" s="25">
        <v>0</v>
      </c>
      <c r="P1048" s="25">
        <v>0</v>
      </c>
      <c r="Q1048" s="25">
        <v>0</v>
      </c>
      <c r="R1048" s="25">
        <v>0</v>
      </c>
      <c r="S1048" s="25">
        <v>0</v>
      </c>
      <c r="T1048" s="25">
        <v>0</v>
      </c>
      <c r="U1048" s="25">
        <v>0</v>
      </c>
      <c r="V1048" s="25">
        <v>0</v>
      </c>
      <c r="W1048" s="25">
        <v>0</v>
      </c>
      <c r="X1048" s="25">
        <v>0</v>
      </c>
      <c r="Y1048" s="25">
        <v>0</v>
      </c>
      <c r="Z1048" s="25">
        <v>0</v>
      </c>
      <c r="AA1048" s="25">
        <v>0</v>
      </c>
      <c r="AB1048" s="25">
        <v>0</v>
      </c>
      <c r="AC1048" s="25">
        <v>0</v>
      </c>
      <c r="AD1048" s="25">
        <v>0</v>
      </c>
      <c r="AE1048" s="25">
        <v>0</v>
      </c>
    </row>
    <row r="1049" spans="1:31" x14ac:dyDescent="0.2">
      <c r="A1049" s="38" t="s">
        <v>1547</v>
      </c>
      <c r="B1049" s="104" t="s">
        <v>1438</v>
      </c>
      <c r="C1049" s="25">
        <v>0</v>
      </c>
      <c r="D1049" s="25">
        <v>0</v>
      </c>
      <c r="E1049" s="25">
        <v>0</v>
      </c>
      <c r="F1049" s="25">
        <v>321318617</v>
      </c>
      <c r="G1049" s="25">
        <v>139890317</v>
      </c>
      <c r="H1049" s="25">
        <v>181428300</v>
      </c>
      <c r="I1049" s="25">
        <v>181428300</v>
      </c>
      <c r="J1049" s="25">
        <v>181428300</v>
      </c>
      <c r="K1049" s="25">
        <v>181428300</v>
      </c>
      <c r="L1049" s="25">
        <v>181428300</v>
      </c>
      <c r="M1049" s="25">
        <v>181428300</v>
      </c>
      <c r="N1049" s="25">
        <v>181428300</v>
      </c>
      <c r="O1049" s="25">
        <v>181428300</v>
      </c>
      <c r="P1049" s="25">
        <v>181428300</v>
      </c>
      <c r="Q1049" s="25">
        <v>181428300</v>
      </c>
      <c r="R1049" s="25">
        <v>181428300</v>
      </c>
      <c r="S1049" s="25">
        <v>0</v>
      </c>
      <c r="T1049" s="25">
        <v>0</v>
      </c>
      <c r="U1049" s="25">
        <v>0</v>
      </c>
      <c r="V1049" s="25">
        <v>0</v>
      </c>
      <c r="W1049" s="25">
        <v>0</v>
      </c>
      <c r="X1049" s="25">
        <v>0</v>
      </c>
      <c r="Y1049" s="25">
        <v>0</v>
      </c>
      <c r="Z1049" s="25">
        <v>0</v>
      </c>
      <c r="AA1049" s="25">
        <v>0</v>
      </c>
      <c r="AB1049" s="25">
        <v>0</v>
      </c>
      <c r="AC1049" s="25">
        <v>0</v>
      </c>
      <c r="AD1049" s="25">
        <v>0</v>
      </c>
      <c r="AE1049" s="25">
        <v>0</v>
      </c>
    </row>
    <row r="1050" spans="1:31" x14ac:dyDescent="0.2">
      <c r="A1050" s="38" t="s">
        <v>1548</v>
      </c>
      <c r="B1050" s="104" t="s">
        <v>1440</v>
      </c>
      <c r="C1050" s="25">
        <v>0</v>
      </c>
      <c r="D1050" s="25">
        <v>0</v>
      </c>
      <c r="E1050" s="25">
        <v>0</v>
      </c>
      <c r="F1050" s="25">
        <v>40158583</v>
      </c>
      <c r="G1050" s="25">
        <v>17482683</v>
      </c>
      <c r="H1050" s="25">
        <v>22675900</v>
      </c>
      <c r="I1050" s="25">
        <v>22675900</v>
      </c>
      <c r="J1050" s="25">
        <v>22675900</v>
      </c>
      <c r="K1050" s="25">
        <v>22675900</v>
      </c>
      <c r="L1050" s="25">
        <v>22675900</v>
      </c>
      <c r="M1050" s="25">
        <v>22675900</v>
      </c>
      <c r="N1050" s="25">
        <v>22675900</v>
      </c>
      <c r="O1050" s="25">
        <v>22675900</v>
      </c>
      <c r="P1050" s="25">
        <v>22675900</v>
      </c>
      <c r="Q1050" s="25">
        <v>22675900</v>
      </c>
      <c r="R1050" s="25">
        <v>22675900</v>
      </c>
      <c r="S1050" s="25">
        <v>0</v>
      </c>
      <c r="T1050" s="25">
        <v>0</v>
      </c>
      <c r="U1050" s="25">
        <v>0</v>
      </c>
      <c r="V1050" s="25">
        <v>0</v>
      </c>
      <c r="W1050" s="25">
        <v>0</v>
      </c>
      <c r="X1050" s="25">
        <v>0</v>
      </c>
      <c r="Y1050" s="25">
        <v>0</v>
      </c>
      <c r="Z1050" s="25">
        <v>0</v>
      </c>
      <c r="AA1050" s="25">
        <v>0</v>
      </c>
      <c r="AB1050" s="25">
        <v>0</v>
      </c>
      <c r="AC1050" s="25">
        <v>0</v>
      </c>
      <c r="AD1050" s="25">
        <v>0</v>
      </c>
      <c r="AE1050" s="25">
        <v>0</v>
      </c>
    </row>
    <row r="1051" spans="1:31" x14ac:dyDescent="0.2">
      <c r="A1051" s="38" t="s">
        <v>1549</v>
      </c>
      <c r="B1051" s="104" t="s">
        <v>1442</v>
      </c>
      <c r="C1051" s="25">
        <v>0</v>
      </c>
      <c r="D1051" s="25">
        <v>0</v>
      </c>
      <c r="E1051" s="25">
        <v>0</v>
      </c>
      <c r="F1051" s="25">
        <v>240984124</v>
      </c>
      <c r="G1051" s="25">
        <v>104916224</v>
      </c>
      <c r="H1051" s="25">
        <v>136067900</v>
      </c>
      <c r="I1051" s="25">
        <v>136067900</v>
      </c>
      <c r="J1051" s="25">
        <v>136067900</v>
      </c>
      <c r="K1051" s="25">
        <v>136067900</v>
      </c>
      <c r="L1051" s="25">
        <v>136067900</v>
      </c>
      <c r="M1051" s="25">
        <v>136067900</v>
      </c>
      <c r="N1051" s="25">
        <v>136067900</v>
      </c>
      <c r="O1051" s="25">
        <v>136067900</v>
      </c>
      <c r="P1051" s="25">
        <v>136067900</v>
      </c>
      <c r="Q1051" s="25">
        <v>136067900</v>
      </c>
      <c r="R1051" s="25">
        <v>136067900</v>
      </c>
      <c r="S1051" s="25">
        <v>0</v>
      </c>
      <c r="T1051" s="25">
        <v>0</v>
      </c>
      <c r="U1051" s="25">
        <v>0</v>
      </c>
      <c r="V1051" s="25">
        <v>0</v>
      </c>
      <c r="W1051" s="25">
        <v>0</v>
      </c>
      <c r="X1051" s="25">
        <v>0</v>
      </c>
      <c r="Y1051" s="25">
        <v>0</v>
      </c>
      <c r="Z1051" s="25">
        <v>0</v>
      </c>
      <c r="AA1051" s="25">
        <v>0</v>
      </c>
      <c r="AB1051" s="25">
        <v>0</v>
      </c>
      <c r="AC1051" s="25">
        <v>0</v>
      </c>
      <c r="AD1051" s="25">
        <v>0</v>
      </c>
      <c r="AE1051" s="25">
        <v>0</v>
      </c>
    </row>
    <row r="1052" spans="1:31" x14ac:dyDescent="0.2">
      <c r="A1052" s="38" t="s">
        <v>1550</v>
      </c>
      <c r="B1052" s="104" t="s">
        <v>1551</v>
      </c>
      <c r="C1052" s="25">
        <v>0</v>
      </c>
      <c r="D1052" s="25">
        <v>0</v>
      </c>
      <c r="E1052" s="25">
        <v>0</v>
      </c>
      <c r="F1052" s="25">
        <v>80333366</v>
      </c>
      <c r="G1052" s="25">
        <v>34975466</v>
      </c>
      <c r="H1052" s="25">
        <v>45357900</v>
      </c>
      <c r="I1052" s="25">
        <v>45357900</v>
      </c>
      <c r="J1052" s="25">
        <v>45357900</v>
      </c>
      <c r="K1052" s="25">
        <v>45357900</v>
      </c>
      <c r="L1052" s="25">
        <v>45357900</v>
      </c>
      <c r="M1052" s="25">
        <v>45357900</v>
      </c>
      <c r="N1052" s="25">
        <v>45357900</v>
      </c>
      <c r="O1052" s="25">
        <v>45357900</v>
      </c>
      <c r="P1052" s="25">
        <v>45357900</v>
      </c>
      <c r="Q1052" s="25">
        <v>45357900</v>
      </c>
      <c r="R1052" s="25">
        <v>45357900</v>
      </c>
      <c r="S1052" s="25">
        <v>0</v>
      </c>
      <c r="T1052" s="25">
        <v>0</v>
      </c>
      <c r="U1052" s="25">
        <v>0</v>
      </c>
      <c r="V1052" s="25">
        <v>0</v>
      </c>
      <c r="W1052" s="25">
        <v>0</v>
      </c>
      <c r="X1052" s="25">
        <v>0</v>
      </c>
      <c r="Y1052" s="25">
        <v>0</v>
      </c>
      <c r="Z1052" s="25">
        <v>0</v>
      </c>
      <c r="AA1052" s="25">
        <v>0</v>
      </c>
      <c r="AB1052" s="25">
        <v>0</v>
      </c>
      <c r="AC1052" s="25">
        <v>0</v>
      </c>
      <c r="AD1052" s="25">
        <v>0</v>
      </c>
      <c r="AE1052" s="25">
        <v>0</v>
      </c>
    </row>
    <row r="1053" spans="1:31" x14ac:dyDescent="0.2">
      <c r="A1053" s="38" t="s">
        <v>1552</v>
      </c>
      <c r="B1053" s="104" t="s">
        <v>1553</v>
      </c>
      <c r="C1053" s="25">
        <v>0</v>
      </c>
      <c r="D1053" s="25">
        <v>0</v>
      </c>
      <c r="E1053" s="25">
        <v>0</v>
      </c>
      <c r="F1053" s="25">
        <v>40158583</v>
      </c>
      <c r="G1053" s="25">
        <v>17482683</v>
      </c>
      <c r="H1053" s="25">
        <v>22675900</v>
      </c>
      <c r="I1053" s="25">
        <v>22675900</v>
      </c>
      <c r="J1053" s="25">
        <v>22675900</v>
      </c>
      <c r="K1053" s="25">
        <v>22675900</v>
      </c>
      <c r="L1053" s="25">
        <v>22675900</v>
      </c>
      <c r="M1053" s="25">
        <v>22675900</v>
      </c>
      <c r="N1053" s="25">
        <v>22675900</v>
      </c>
      <c r="O1053" s="25">
        <v>22675900</v>
      </c>
      <c r="P1053" s="25">
        <v>22675900</v>
      </c>
      <c r="Q1053" s="25">
        <v>22675900</v>
      </c>
      <c r="R1053" s="25">
        <v>22675900</v>
      </c>
      <c r="S1053" s="25">
        <v>0</v>
      </c>
      <c r="T1053" s="25">
        <v>0</v>
      </c>
      <c r="U1053" s="25">
        <v>0</v>
      </c>
      <c r="V1053" s="25">
        <v>0</v>
      </c>
      <c r="W1053" s="25">
        <v>0</v>
      </c>
      <c r="X1053" s="25">
        <v>0</v>
      </c>
      <c r="Y1053" s="25">
        <v>0</v>
      </c>
      <c r="Z1053" s="25">
        <v>0</v>
      </c>
      <c r="AA1053" s="25">
        <v>0</v>
      </c>
      <c r="AB1053" s="25">
        <v>0</v>
      </c>
      <c r="AC1053" s="25">
        <v>0</v>
      </c>
      <c r="AD1053" s="25">
        <v>0</v>
      </c>
      <c r="AE1053" s="25">
        <v>0</v>
      </c>
    </row>
    <row r="1054" spans="1:31" x14ac:dyDescent="0.2">
      <c r="A1054" s="38" t="s">
        <v>1554</v>
      </c>
      <c r="B1054" s="104" t="s">
        <v>1555</v>
      </c>
      <c r="C1054" s="25">
        <v>0</v>
      </c>
      <c r="D1054" s="25">
        <v>0</v>
      </c>
      <c r="E1054" s="25">
        <v>0</v>
      </c>
      <c r="F1054" s="25">
        <v>869443927</v>
      </c>
      <c r="G1054" s="25">
        <v>486126522</v>
      </c>
      <c r="H1054" s="25">
        <v>383317405</v>
      </c>
      <c r="I1054" s="25">
        <v>383317405</v>
      </c>
      <c r="J1054" s="25">
        <v>383317405</v>
      </c>
      <c r="K1054" s="25">
        <v>383317405</v>
      </c>
      <c r="L1054" s="25">
        <v>383317405</v>
      </c>
      <c r="M1054" s="25">
        <v>383317405</v>
      </c>
      <c r="N1054" s="25">
        <v>383317405</v>
      </c>
      <c r="O1054" s="25">
        <v>383317405</v>
      </c>
      <c r="P1054" s="25">
        <v>383317405</v>
      </c>
      <c r="Q1054" s="25">
        <v>383314753.47000003</v>
      </c>
      <c r="R1054" s="25">
        <v>383314753.47000003</v>
      </c>
      <c r="S1054" s="25">
        <v>0</v>
      </c>
      <c r="T1054" s="25">
        <v>0</v>
      </c>
      <c r="U1054" s="25">
        <v>0</v>
      </c>
      <c r="V1054" s="25">
        <v>0</v>
      </c>
      <c r="W1054" s="25">
        <v>0</v>
      </c>
      <c r="X1054" s="25">
        <v>0</v>
      </c>
      <c r="Y1054" s="25">
        <v>0</v>
      </c>
      <c r="Z1054" s="25">
        <v>0</v>
      </c>
      <c r="AA1054" s="25">
        <v>0</v>
      </c>
      <c r="AB1054" s="25">
        <v>0</v>
      </c>
      <c r="AC1054" s="25">
        <v>0</v>
      </c>
      <c r="AD1054" s="25">
        <v>0</v>
      </c>
      <c r="AE1054" s="25">
        <v>2651.53</v>
      </c>
    </row>
    <row r="1055" spans="1:31" x14ac:dyDescent="0.2">
      <c r="A1055" s="38" t="s">
        <v>1556</v>
      </c>
      <c r="B1055" s="104" t="s">
        <v>1557</v>
      </c>
      <c r="C1055" s="25">
        <v>0</v>
      </c>
      <c r="D1055" s="25">
        <v>0</v>
      </c>
      <c r="E1055" s="25">
        <v>0</v>
      </c>
      <c r="F1055" s="25">
        <v>623640841</v>
      </c>
      <c r="G1055" s="25">
        <v>301346541</v>
      </c>
      <c r="H1055" s="25">
        <v>322294300</v>
      </c>
      <c r="I1055" s="25">
        <v>322294300</v>
      </c>
      <c r="J1055" s="25">
        <v>322294300</v>
      </c>
      <c r="K1055" s="25">
        <v>322294300</v>
      </c>
      <c r="L1055" s="25">
        <v>322294300</v>
      </c>
      <c r="M1055" s="25">
        <v>322294300</v>
      </c>
      <c r="N1055" s="25">
        <v>322294300</v>
      </c>
      <c r="O1055" s="25">
        <v>322294300</v>
      </c>
      <c r="P1055" s="25">
        <v>322294300</v>
      </c>
      <c r="Q1055" s="25">
        <v>314080639</v>
      </c>
      <c r="R1055" s="25">
        <v>314080639</v>
      </c>
      <c r="S1055" s="25">
        <v>0</v>
      </c>
      <c r="T1055" s="25">
        <v>0</v>
      </c>
      <c r="U1055" s="25">
        <v>0</v>
      </c>
      <c r="V1055" s="25">
        <v>0</v>
      </c>
      <c r="W1055" s="25">
        <v>0</v>
      </c>
      <c r="X1055" s="25">
        <v>0</v>
      </c>
      <c r="Y1055" s="25">
        <v>0</v>
      </c>
      <c r="Z1055" s="25">
        <v>0</v>
      </c>
      <c r="AA1055" s="25">
        <v>0</v>
      </c>
      <c r="AB1055" s="25">
        <v>0</v>
      </c>
      <c r="AC1055" s="25">
        <v>0</v>
      </c>
      <c r="AD1055" s="25">
        <v>0</v>
      </c>
      <c r="AE1055" s="25">
        <v>8213661</v>
      </c>
    </row>
    <row r="1056" spans="1:31" x14ac:dyDescent="0.2">
      <c r="A1056" s="38" t="s">
        <v>1558</v>
      </c>
      <c r="B1056" s="104" t="s">
        <v>1559</v>
      </c>
      <c r="C1056" s="25">
        <v>0</v>
      </c>
      <c r="D1056" s="25">
        <v>0</v>
      </c>
      <c r="E1056" s="25">
        <v>0</v>
      </c>
      <c r="F1056" s="25">
        <v>877239500</v>
      </c>
      <c r="G1056" s="25">
        <v>411760700</v>
      </c>
      <c r="H1056" s="25">
        <v>465478800</v>
      </c>
      <c r="I1056" s="25">
        <v>465478800</v>
      </c>
      <c r="J1056" s="25">
        <v>465478800</v>
      </c>
      <c r="K1056" s="25">
        <v>465478800</v>
      </c>
      <c r="L1056" s="25">
        <v>465478800</v>
      </c>
      <c r="M1056" s="25">
        <v>465478800</v>
      </c>
      <c r="N1056" s="25">
        <v>465478800</v>
      </c>
      <c r="O1056" s="25">
        <v>465478800</v>
      </c>
      <c r="P1056" s="25">
        <v>465478800</v>
      </c>
      <c r="Q1056" s="25">
        <v>457825563.18000001</v>
      </c>
      <c r="R1056" s="25">
        <v>457825563.18000001</v>
      </c>
      <c r="S1056" s="25">
        <v>0</v>
      </c>
      <c r="T1056" s="25">
        <v>0</v>
      </c>
      <c r="U1056" s="25">
        <v>0</v>
      </c>
      <c r="V1056" s="25">
        <v>0</v>
      </c>
      <c r="W1056" s="25">
        <v>0</v>
      </c>
      <c r="X1056" s="25">
        <v>0</v>
      </c>
      <c r="Y1056" s="25">
        <v>0</v>
      </c>
      <c r="Z1056" s="25">
        <v>0</v>
      </c>
      <c r="AA1056" s="25">
        <v>0</v>
      </c>
      <c r="AB1056" s="25">
        <v>0</v>
      </c>
      <c r="AC1056" s="25">
        <v>0</v>
      </c>
      <c r="AD1056" s="25">
        <v>0</v>
      </c>
      <c r="AE1056" s="25">
        <v>7653236.8200000003</v>
      </c>
    </row>
    <row r="1057" spans="1:31" x14ac:dyDescent="0.2">
      <c r="A1057" s="38" t="s">
        <v>1560</v>
      </c>
      <c r="B1057" s="104" t="s">
        <v>1561</v>
      </c>
      <c r="C1057" s="25">
        <v>0</v>
      </c>
      <c r="D1057" s="25">
        <v>0</v>
      </c>
      <c r="E1057" s="25">
        <v>0</v>
      </c>
      <c r="F1057" s="25">
        <v>39201300</v>
      </c>
      <c r="G1057" s="25">
        <v>18738300</v>
      </c>
      <c r="H1057" s="25">
        <v>20463000</v>
      </c>
      <c r="I1057" s="25">
        <v>20463000</v>
      </c>
      <c r="J1057" s="25">
        <v>20463000</v>
      </c>
      <c r="K1057" s="25">
        <v>20463000</v>
      </c>
      <c r="L1057" s="25">
        <v>20463000</v>
      </c>
      <c r="M1057" s="25">
        <v>20463000</v>
      </c>
      <c r="N1057" s="25">
        <v>20463000</v>
      </c>
      <c r="O1057" s="25">
        <v>20463000</v>
      </c>
      <c r="P1057" s="25">
        <v>20463000</v>
      </c>
      <c r="Q1057" s="25">
        <v>20463000</v>
      </c>
      <c r="R1057" s="25">
        <v>20463000</v>
      </c>
      <c r="S1057" s="25">
        <v>0</v>
      </c>
      <c r="T1057" s="25">
        <v>0</v>
      </c>
      <c r="U1057" s="25">
        <v>0</v>
      </c>
      <c r="V1057" s="25">
        <v>0</v>
      </c>
      <c r="W1057" s="25">
        <v>0</v>
      </c>
      <c r="X1057" s="25">
        <v>0</v>
      </c>
      <c r="Y1057" s="25">
        <v>0</v>
      </c>
      <c r="Z1057" s="25">
        <v>0</v>
      </c>
      <c r="AA1057" s="25">
        <v>0</v>
      </c>
      <c r="AB1057" s="25">
        <v>0</v>
      </c>
      <c r="AC1057" s="25">
        <v>0</v>
      </c>
      <c r="AD1057" s="25">
        <v>0</v>
      </c>
      <c r="AE1057" s="25">
        <v>0</v>
      </c>
    </row>
    <row r="1058" spans="1:31" x14ac:dyDescent="0.2">
      <c r="A1058" s="38" t="s">
        <v>1562</v>
      </c>
      <c r="B1058" s="104" t="s">
        <v>1512</v>
      </c>
      <c r="C1058" s="25">
        <v>0</v>
      </c>
      <c r="D1058" s="25">
        <v>0</v>
      </c>
      <c r="E1058" s="25">
        <v>0</v>
      </c>
      <c r="F1058" s="25">
        <v>7065962</v>
      </c>
      <c r="G1058" s="25">
        <v>0</v>
      </c>
      <c r="H1058" s="25">
        <v>7065962</v>
      </c>
      <c r="I1058" s="25">
        <v>7065962</v>
      </c>
      <c r="J1058" s="25">
        <v>7065962</v>
      </c>
      <c r="K1058" s="25">
        <v>2568549</v>
      </c>
      <c r="L1058" s="25">
        <v>2568549</v>
      </c>
      <c r="M1058" s="25">
        <v>2568549</v>
      </c>
      <c r="N1058" s="25">
        <v>2568549</v>
      </c>
      <c r="O1058" s="25">
        <v>2568549</v>
      </c>
      <c r="P1058" s="25">
        <v>2568549</v>
      </c>
      <c r="Q1058" s="25">
        <v>2568549</v>
      </c>
      <c r="R1058" s="25">
        <v>2568549</v>
      </c>
      <c r="S1058" s="25">
        <v>0</v>
      </c>
      <c r="T1058" s="25">
        <v>0</v>
      </c>
      <c r="U1058" s="25">
        <v>0</v>
      </c>
      <c r="V1058" s="25">
        <v>0</v>
      </c>
      <c r="W1058" s="25">
        <v>4497413</v>
      </c>
      <c r="X1058" s="25">
        <v>63.648983676957194</v>
      </c>
      <c r="Y1058" s="25">
        <v>4497413</v>
      </c>
      <c r="Z1058" s="25">
        <v>63.648983676957194</v>
      </c>
      <c r="AA1058" s="25">
        <v>4497413</v>
      </c>
      <c r="AB1058" s="25">
        <v>63.648983676957194</v>
      </c>
      <c r="AC1058" s="25">
        <v>0</v>
      </c>
      <c r="AD1058" s="25">
        <v>0</v>
      </c>
      <c r="AE1058" s="25">
        <v>0</v>
      </c>
    </row>
    <row r="1059" spans="1:31" x14ac:dyDescent="0.2">
      <c r="A1059" s="38" t="s">
        <v>1563</v>
      </c>
      <c r="B1059" s="104" t="s">
        <v>1564</v>
      </c>
      <c r="C1059" s="25">
        <v>0</v>
      </c>
      <c r="D1059" s="25">
        <v>0</v>
      </c>
      <c r="E1059" s="25">
        <v>0</v>
      </c>
      <c r="F1059" s="25">
        <v>19617520</v>
      </c>
      <c r="G1059" s="25">
        <v>19617520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  <c r="V1059" s="25">
        <v>0</v>
      </c>
      <c r="W1059" s="25">
        <v>0</v>
      </c>
      <c r="X1059" s="25">
        <v>0</v>
      </c>
      <c r="Y1059" s="25">
        <v>0</v>
      </c>
      <c r="Z1059" s="25">
        <v>0</v>
      </c>
      <c r="AA1059" s="25">
        <v>0</v>
      </c>
      <c r="AB1059" s="25">
        <v>0</v>
      </c>
      <c r="AC1059" s="25">
        <v>0</v>
      </c>
      <c r="AD1059" s="25">
        <v>0</v>
      </c>
      <c r="AE1059" s="25">
        <v>0</v>
      </c>
    </row>
    <row r="1060" spans="1:31" x14ac:dyDescent="0.2">
      <c r="A1060" s="38" t="s">
        <v>1565</v>
      </c>
      <c r="B1060" s="104" t="s">
        <v>1498</v>
      </c>
      <c r="C1060" s="25">
        <v>0</v>
      </c>
      <c r="D1060" s="25">
        <v>0</v>
      </c>
      <c r="E1060" s="25">
        <v>0</v>
      </c>
      <c r="F1060" s="25">
        <v>50000000</v>
      </c>
      <c r="G1060" s="25">
        <v>48677270</v>
      </c>
      <c r="H1060" s="25">
        <v>1322730</v>
      </c>
      <c r="I1060" s="25">
        <v>1322730</v>
      </c>
      <c r="J1060" s="25">
        <v>1322730</v>
      </c>
      <c r="K1060" s="25">
        <v>1322730</v>
      </c>
      <c r="L1060" s="25">
        <v>1322730</v>
      </c>
      <c r="M1060" s="25">
        <v>1322730</v>
      </c>
      <c r="N1060" s="25">
        <v>1322730</v>
      </c>
      <c r="O1060" s="25">
        <v>1322730</v>
      </c>
      <c r="P1060" s="25">
        <v>1322730</v>
      </c>
      <c r="Q1060" s="25">
        <v>1322730</v>
      </c>
      <c r="R1060" s="25">
        <v>1322730</v>
      </c>
      <c r="S1060" s="25">
        <v>0</v>
      </c>
      <c r="T1060" s="25">
        <v>0</v>
      </c>
      <c r="U1060" s="25">
        <v>0</v>
      </c>
      <c r="V1060" s="25">
        <v>0</v>
      </c>
      <c r="W1060" s="25">
        <v>0</v>
      </c>
      <c r="X1060" s="25">
        <v>0</v>
      </c>
      <c r="Y1060" s="25">
        <v>0</v>
      </c>
      <c r="Z1060" s="25">
        <v>0</v>
      </c>
      <c r="AA1060" s="25">
        <v>0</v>
      </c>
      <c r="AB1060" s="25">
        <v>0</v>
      </c>
      <c r="AC1060" s="25">
        <v>0</v>
      </c>
      <c r="AD1060" s="25">
        <v>0</v>
      </c>
      <c r="AE1060" s="25">
        <v>0</v>
      </c>
    </row>
    <row r="1061" spans="1:31" x14ac:dyDescent="0.2">
      <c r="A1061" s="38" t="s">
        <v>1566</v>
      </c>
      <c r="B1061" s="104" t="s">
        <v>1567</v>
      </c>
      <c r="C1061" s="25">
        <v>0</v>
      </c>
      <c r="D1061" s="25">
        <v>0</v>
      </c>
      <c r="E1061" s="25">
        <v>0</v>
      </c>
      <c r="F1061" s="25">
        <v>25577200</v>
      </c>
      <c r="G1061" s="25">
        <v>0</v>
      </c>
      <c r="H1061" s="25">
        <v>25577200</v>
      </c>
      <c r="I1061" s="25">
        <v>25577200</v>
      </c>
      <c r="J1061" s="25">
        <v>25577200</v>
      </c>
      <c r="K1061" s="25">
        <v>18464400</v>
      </c>
      <c r="L1061" s="25">
        <v>18464400</v>
      </c>
      <c r="M1061" s="25">
        <v>18464400</v>
      </c>
      <c r="N1061" s="25">
        <v>18464400</v>
      </c>
      <c r="O1061" s="25">
        <v>18464400</v>
      </c>
      <c r="P1061" s="25">
        <v>18464400</v>
      </c>
      <c r="Q1061" s="25">
        <v>18464400</v>
      </c>
      <c r="R1061" s="25">
        <v>18464400</v>
      </c>
      <c r="S1061" s="25">
        <v>0</v>
      </c>
      <c r="T1061" s="25">
        <v>0</v>
      </c>
      <c r="U1061" s="25">
        <v>0</v>
      </c>
      <c r="V1061" s="25">
        <v>0</v>
      </c>
      <c r="W1061" s="25">
        <v>7112800</v>
      </c>
      <c r="X1061" s="25">
        <v>27.809142517554697</v>
      </c>
      <c r="Y1061" s="25">
        <v>7112800</v>
      </c>
      <c r="Z1061" s="25">
        <v>27.809142517554697</v>
      </c>
      <c r="AA1061" s="25">
        <v>7112800</v>
      </c>
      <c r="AB1061" s="25">
        <v>27.809142517554697</v>
      </c>
      <c r="AC1061" s="25">
        <v>0</v>
      </c>
      <c r="AD1061" s="25">
        <v>0</v>
      </c>
      <c r="AE1061" s="25">
        <v>0</v>
      </c>
    </row>
    <row r="1062" spans="1:31" x14ac:dyDescent="0.2">
      <c r="A1062" s="38" t="s">
        <v>1568</v>
      </c>
      <c r="B1062" s="104" t="s">
        <v>1569</v>
      </c>
      <c r="C1062" s="25">
        <v>0</v>
      </c>
      <c r="D1062" s="25">
        <v>145887734</v>
      </c>
      <c r="E1062" s="25">
        <v>0</v>
      </c>
      <c r="F1062" s="25">
        <v>0</v>
      </c>
      <c r="G1062" s="25">
        <v>85531488</v>
      </c>
      <c r="H1062" s="25">
        <v>60356246</v>
      </c>
      <c r="I1062" s="25">
        <v>60356246</v>
      </c>
      <c r="J1062" s="25">
        <v>60356246</v>
      </c>
      <c r="K1062" s="25">
        <v>60356246</v>
      </c>
      <c r="L1062" s="25">
        <v>60356246</v>
      </c>
      <c r="M1062" s="25">
        <v>60356246</v>
      </c>
      <c r="N1062" s="25">
        <v>60356246</v>
      </c>
      <c r="O1062" s="25">
        <v>60356246</v>
      </c>
      <c r="P1062" s="25">
        <v>60356246</v>
      </c>
      <c r="Q1062" s="25">
        <v>60329770.460000001</v>
      </c>
      <c r="R1062" s="25">
        <v>60329770.460000001</v>
      </c>
      <c r="S1062" s="25">
        <v>0</v>
      </c>
      <c r="T1062" s="25">
        <v>0</v>
      </c>
      <c r="U1062" s="25">
        <v>0</v>
      </c>
      <c r="V1062" s="25">
        <v>0</v>
      </c>
      <c r="W1062" s="25">
        <v>0</v>
      </c>
      <c r="X1062" s="25">
        <v>0</v>
      </c>
      <c r="Y1062" s="25">
        <v>0</v>
      </c>
      <c r="Z1062" s="25">
        <v>0</v>
      </c>
      <c r="AA1062" s="25">
        <v>0</v>
      </c>
      <c r="AB1062" s="25">
        <v>0</v>
      </c>
      <c r="AC1062" s="25">
        <v>0</v>
      </c>
      <c r="AD1062" s="25">
        <v>0</v>
      </c>
      <c r="AE1062" s="25">
        <v>26475.54</v>
      </c>
    </row>
    <row r="1063" spans="1:31" x14ac:dyDescent="0.2">
      <c r="A1063" s="38" t="s">
        <v>1570</v>
      </c>
      <c r="B1063" s="104" t="s">
        <v>1571</v>
      </c>
      <c r="C1063" s="25">
        <v>67266579226</v>
      </c>
      <c r="D1063" s="25">
        <v>43911388719.18</v>
      </c>
      <c r="E1063" s="25">
        <v>875725456</v>
      </c>
      <c r="F1063" s="25">
        <v>61061202237</v>
      </c>
      <c r="G1063" s="25">
        <v>59562042766</v>
      </c>
      <c r="H1063" s="25">
        <v>111801401960.17999</v>
      </c>
      <c r="I1063" s="25">
        <v>111801401960.17999</v>
      </c>
      <c r="J1063" s="25">
        <v>111801401960.17999</v>
      </c>
      <c r="K1063" s="25">
        <v>92586472750</v>
      </c>
      <c r="L1063" s="25">
        <v>92586472750</v>
      </c>
      <c r="M1063" s="25">
        <v>92586472750</v>
      </c>
      <c r="N1063" s="25">
        <v>92586472750</v>
      </c>
      <c r="O1063" s="25">
        <v>92586472750</v>
      </c>
      <c r="P1063" s="25">
        <v>92586472750</v>
      </c>
      <c r="Q1063" s="25">
        <v>92574386973</v>
      </c>
      <c r="R1063" s="25">
        <v>92574386973</v>
      </c>
      <c r="S1063" s="25">
        <v>0</v>
      </c>
      <c r="T1063" s="25">
        <v>0</v>
      </c>
      <c r="U1063" s="25">
        <v>0</v>
      </c>
      <c r="V1063" s="25">
        <v>0</v>
      </c>
      <c r="W1063" s="25">
        <v>19214929210.18</v>
      </c>
      <c r="X1063" s="25">
        <v>17.186662128819901</v>
      </c>
      <c r="Y1063" s="25">
        <v>19214929210.18</v>
      </c>
      <c r="Z1063" s="25">
        <v>17.186662128819901</v>
      </c>
      <c r="AA1063" s="25">
        <v>19214929210.18</v>
      </c>
      <c r="AB1063" s="25">
        <v>17.186662128819901</v>
      </c>
      <c r="AC1063" s="25">
        <v>0</v>
      </c>
      <c r="AD1063" s="25">
        <v>0</v>
      </c>
      <c r="AE1063" s="25">
        <v>12085777</v>
      </c>
    </row>
    <row r="1064" spans="1:31" x14ac:dyDescent="0.2">
      <c r="A1064" s="38" t="s">
        <v>1572</v>
      </c>
      <c r="B1064" s="104" t="s">
        <v>488</v>
      </c>
      <c r="C1064" s="25">
        <v>67266579226</v>
      </c>
      <c r="D1064" s="25">
        <v>43911388719.18</v>
      </c>
      <c r="E1064" s="25">
        <v>875725456</v>
      </c>
      <c r="F1064" s="25">
        <v>61061202237</v>
      </c>
      <c r="G1064" s="25">
        <v>59562042766</v>
      </c>
      <c r="H1064" s="25">
        <v>111801401960.17999</v>
      </c>
      <c r="I1064" s="25">
        <v>111801401960.17999</v>
      </c>
      <c r="J1064" s="25">
        <v>111801401960.17999</v>
      </c>
      <c r="K1064" s="25">
        <v>92586472750</v>
      </c>
      <c r="L1064" s="25">
        <v>92586472750</v>
      </c>
      <c r="M1064" s="25">
        <v>92586472750</v>
      </c>
      <c r="N1064" s="25">
        <v>92586472750</v>
      </c>
      <c r="O1064" s="25">
        <v>92586472750</v>
      </c>
      <c r="P1064" s="25">
        <v>92586472750</v>
      </c>
      <c r="Q1064" s="25">
        <v>92574386973</v>
      </c>
      <c r="R1064" s="25">
        <v>92574386973</v>
      </c>
      <c r="S1064" s="25">
        <v>0</v>
      </c>
      <c r="T1064" s="25">
        <v>0</v>
      </c>
      <c r="U1064" s="25">
        <v>0</v>
      </c>
      <c r="V1064" s="25">
        <v>0</v>
      </c>
      <c r="W1064" s="25">
        <v>19214929210.18</v>
      </c>
      <c r="X1064" s="25">
        <v>17.186662128819901</v>
      </c>
      <c r="Y1064" s="25">
        <v>19214929210.18</v>
      </c>
      <c r="Z1064" s="25">
        <v>17.186662128819901</v>
      </c>
      <c r="AA1064" s="25">
        <v>19214929210.18</v>
      </c>
      <c r="AB1064" s="25">
        <v>17.186662128819901</v>
      </c>
      <c r="AC1064" s="25">
        <v>0</v>
      </c>
      <c r="AD1064" s="25">
        <v>0</v>
      </c>
      <c r="AE1064" s="25">
        <v>12085777</v>
      </c>
    </row>
    <row r="1065" spans="1:31" x14ac:dyDescent="0.2">
      <c r="A1065" s="38" t="s">
        <v>1573</v>
      </c>
      <c r="B1065" s="104" t="s">
        <v>683</v>
      </c>
      <c r="C1065" s="25">
        <v>67266579226</v>
      </c>
      <c r="D1065" s="25">
        <v>3873827984</v>
      </c>
      <c r="E1065" s="25">
        <v>0</v>
      </c>
      <c r="F1065" s="25">
        <v>0</v>
      </c>
      <c r="G1065" s="25">
        <v>48089833863</v>
      </c>
      <c r="H1065" s="25">
        <v>23050573347</v>
      </c>
      <c r="I1065" s="25">
        <v>23050573347</v>
      </c>
      <c r="J1065" s="25">
        <v>23050573347</v>
      </c>
      <c r="K1065" s="25">
        <v>23039408606</v>
      </c>
      <c r="L1065" s="25">
        <v>23039408606</v>
      </c>
      <c r="M1065" s="25">
        <v>23039408606</v>
      </c>
      <c r="N1065" s="25">
        <v>23039408606</v>
      </c>
      <c r="O1065" s="25">
        <v>23039408606</v>
      </c>
      <c r="P1065" s="25">
        <v>23039408606</v>
      </c>
      <c r="Q1065" s="25">
        <v>23032249839.630001</v>
      </c>
      <c r="R1065" s="25">
        <v>23032249839.630001</v>
      </c>
      <c r="S1065" s="25">
        <v>0</v>
      </c>
      <c r="T1065" s="25">
        <v>0</v>
      </c>
      <c r="U1065" s="25">
        <v>0</v>
      </c>
      <c r="V1065" s="25">
        <v>0</v>
      </c>
      <c r="W1065" s="25">
        <v>11164741</v>
      </c>
      <c r="X1065" s="25">
        <v>4.8435849433884397E-2</v>
      </c>
      <c r="Y1065" s="25">
        <v>11164741</v>
      </c>
      <c r="Z1065" s="25">
        <v>4.8435849433884397E-2</v>
      </c>
      <c r="AA1065" s="25">
        <v>11164741</v>
      </c>
      <c r="AB1065" s="25">
        <v>4.8435849433884397E-2</v>
      </c>
      <c r="AC1065" s="25">
        <v>0</v>
      </c>
      <c r="AD1065" s="25">
        <v>0</v>
      </c>
      <c r="AE1065" s="25">
        <v>7158766.3700000001</v>
      </c>
    </row>
    <row r="1066" spans="1:31" x14ac:dyDescent="0.2">
      <c r="A1066" s="38" t="s">
        <v>1574</v>
      </c>
      <c r="B1066" s="104" t="s">
        <v>1330</v>
      </c>
      <c r="C1066" s="25">
        <v>67266579226</v>
      </c>
      <c r="D1066" s="25">
        <v>3873827984</v>
      </c>
      <c r="E1066" s="25">
        <v>0</v>
      </c>
      <c r="F1066" s="25">
        <v>0</v>
      </c>
      <c r="G1066" s="25">
        <v>48089833863</v>
      </c>
      <c r="H1066" s="25">
        <v>23050573347</v>
      </c>
      <c r="I1066" s="25">
        <v>23050573347</v>
      </c>
      <c r="J1066" s="25">
        <v>23050573347</v>
      </c>
      <c r="K1066" s="25">
        <v>23039408606</v>
      </c>
      <c r="L1066" s="25">
        <v>23039408606</v>
      </c>
      <c r="M1066" s="25">
        <v>23039408606</v>
      </c>
      <c r="N1066" s="25">
        <v>23039408606</v>
      </c>
      <c r="O1066" s="25">
        <v>23039408606</v>
      </c>
      <c r="P1066" s="25">
        <v>23039408606</v>
      </c>
      <c r="Q1066" s="25">
        <v>23032249839.630001</v>
      </c>
      <c r="R1066" s="25">
        <v>23032249839.630001</v>
      </c>
      <c r="S1066" s="25">
        <v>0</v>
      </c>
      <c r="T1066" s="25">
        <v>0</v>
      </c>
      <c r="U1066" s="25">
        <v>0</v>
      </c>
      <c r="V1066" s="25">
        <v>0</v>
      </c>
      <c r="W1066" s="25">
        <v>11164741</v>
      </c>
      <c r="X1066" s="25">
        <v>4.8435849433884397E-2</v>
      </c>
      <c r="Y1066" s="25">
        <v>11164741</v>
      </c>
      <c r="Z1066" s="25">
        <v>4.8435849433884397E-2</v>
      </c>
      <c r="AA1066" s="25">
        <v>11164741</v>
      </c>
      <c r="AB1066" s="25">
        <v>4.8435849433884397E-2</v>
      </c>
      <c r="AC1066" s="25">
        <v>0</v>
      </c>
      <c r="AD1066" s="25">
        <v>0</v>
      </c>
      <c r="AE1066" s="25">
        <v>7158766.3700000001</v>
      </c>
    </row>
    <row r="1067" spans="1:31" x14ac:dyDescent="0.2">
      <c r="A1067" s="38" t="s">
        <v>1575</v>
      </c>
      <c r="B1067" s="104" t="s">
        <v>1332</v>
      </c>
      <c r="C1067" s="25">
        <v>67266579226</v>
      </c>
      <c r="D1067" s="25">
        <v>3873827984</v>
      </c>
      <c r="E1067" s="25">
        <v>0</v>
      </c>
      <c r="F1067" s="25">
        <v>0</v>
      </c>
      <c r="G1067" s="25">
        <v>48089833863</v>
      </c>
      <c r="H1067" s="25">
        <v>23050573347</v>
      </c>
      <c r="I1067" s="25">
        <v>23050573347</v>
      </c>
      <c r="J1067" s="25">
        <v>23050573347</v>
      </c>
      <c r="K1067" s="25">
        <v>23039408606</v>
      </c>
      <c r="L1067" s="25">
        <v>23039408606</v>
      </c>
      <c r="M1067" s="25">
        <v>23039408606</v>
      </c>
      <c r="N1067" s="25">
        <v>23039408606</v>
      </c>
      <c r="O1067" s="25">
        <v>23039408606</v>
      </c>
      <c r="P1067" s="25">
        <v>23039408606</v>
      </c>
      <c r="Q1067" s="25">
        <v>23032249839.630001</v>
      </c>
      <c r="R1067" s="25">
        <v>23032249839.630001</v>
      </c>
      <c r="S1067" s="25">
        <v>0</v>
      </c>
      <c r="T1067" s="25">
        <v>0</v>
      </c>
      <c r="U1067" s="25">
        <v>0</v>
      </c>
      <c r="V1067" s="25">
        <v>0</v>
      </c>
      <c r="W1067" s="25">
        <v>11164741</v>
      </c>
      <c r="X1067" s="25">
        <v>4.8435849433884397E-2</v>
      </c>
      <c r="Y1067" s="25">
        <v>11164741</v>
      </c>
      <c r="Z1067" s="25">
        <v>4.8435849433884397E-2</v>
      </c>
      <c r="AA1067" s="25">
        <v>11164741</v>
      </c>
      <c r="AB1067" s="25">
        <v>4.8435849433884397E-2</v>
      </c>
      <c r="AC1067" s="25">
        <v>0</v>
      </c>
      <c r="AD1067" s="25">
        <v>0</v>
      </c>
      <c r="AE1067" s="25">
        <v>7158766.3700000001</v>
      </c>
    </row>
    <row r="1068" spans="1:31" x14ac:dyDescent="0.2">
      <c r="A1068" s="38" t="s">
        <v>1576</v>
      </c>
      <c r="B1068" s="104" t="s">
        <v>1475</v>
      </c>
      <c r="C1068" s="25">
        <v>67266579226</v>
      </c>
      <c r="D1068" s="25">
        <v>3873827984</v>
      </c>
      <c r="E1068" s="25">
        <v>0</v>
      </c>
      <c r="F1068" s="25">
        <v>0</v>
      </c>
      <c r="G1068" s="25">
        <v>48089833863</v>
      </c>
      <c r="H1068" s="25">
        <v>23050573347</v>
      </c>
      <c r="I1068" s="25">
        <v>23050573347</v>
      </c>
      <c r="J1068" s="25">
        <v>23050573347</v>
      </c>
      <c r="K1068" s="25">
        <v>23039408606</v>
      </c>
      <c r="L1068" s="25">
        <v>23039408606</v>
      </c>
      <c r="M1068" s="25">
        <v>23039408606</v>
      </c>
      <c r="N1068" s="25">
        <v>23039408606</v>
      </c>
      <c r="O1068" s="25">
        <v>23039408606</v>
      </c>
      <c r="P1068" s="25">
        <v>23039408606</v>
      </c>
      <c r="Q1068" s="25">
        <v>23032249839.630001</v>
      </c>
      <c r="R1068" s="25">
        <v>23032249839.630001</v>
      </c>
      <c r="S1068" s="25">
        <v>0</v>
      </c>
      <c r="T1068" s="25">
        <v>0</v>
      </c>
      <c r="U1068" s="25">
        <v>0</v>
      </c>
      <c r="V1068" s="25">
        <v>0</v>
      </c>
      <c r="W1068" s="25">
        <v>11164741</v>
      </c>
      <c r="X1068" s="25">
        <v>4.8435849433884397E-2</v>
      </c>
      <c r="Y1068" s="25">
        <v>11164741</v>
      </c>
      <c r="Z1068" s="25">
        <v>4.8435849433884397E-2</v>
      </c>
      <c r="AA1068" s="25">
        <v>11164741</v>
      </c>
      <c r="AB1068" s="25">
        <v>4.8435849433884397E-2</v>
      </c>
      <c r="AC1068" s="25">
        <v>0</v>
      </c>
      <c r="AD1068" s="25">
        <v>0</v>
      </c>
      <c r="AE1068" s="25">
        <v>7158766.3700000001</v>
      </c>
    </row>
    <row r="1069" spans="1:31" ht="25.5" x14ac:dyDescent="0.2">
      <c r="A1069" s="38" t="s">
        <v>1577</v>
      </c>
      <c r="B1069" s="104" t="s">
        <v>1477</v>
      </c>
      <c r="C1069" s="25">
        <v>67266579226</v>
      </c>
      <c r="D1069" s="25">
        <v>3873827984</v>
      </c>
      <c r="E1069" s="25">
        <v>0</v>
      </c>
      <c r="F1069" s="25">
        <v>0</v>
      </c>
      <c r="G1069" s="25">
        <v>48089833863</v>
      </c>
      <c r="H1069" s="25">
        <v>23050573347</v>
      </c>
      <c r="I1069" s="25">
        <v>23050573347</v>
      </c>
      <c r="J1069" s="25">
        <v>23050573347</v>
      </c>
      <c r="K1069" s="25">
        <v>23039408606</v>
      </c>
      <c r="L1069" s="25">
        <v>23039408606</v>
      </c>
      <c r="M1069" s="25">
        <v>23039408606</v>
      </c>
      <c r="N1069" s="25">
        <v>23039408606</v>
      </c>
      <c r="O1069" s="25">
        <v>23039408606</v>
      </c>
      <c r="P1069" s="25">
        <v>23039408606</v>
      </c>
      <c r="Q1069" s="25">
        <v>23032249839.630001</v>
      </c>
      <c r="R1069" s="25">
        <v>23032249839.630001</v>
      </c>
      <c r="S1069" s="25">
        <v>0</v>
      </c>
      <c r="T1069" s="25">
        <v>0</v>
      </c>
      <c r="U1069" s="25">
        <v>0</v>
      </c>
      <c r="V1069" s="25">
        <v>0</v>
      </c>
      <c r="W1069" s="25">
        <v>11164741</v>
      </c>
      <c r="X1069" s="25">
        <v>4.8435849433884397E-2</v>
      </c>
      <c r="Y1069" s="25">
        <v>11164741</v>
      </c>
      <c r="Z1069" s="25">
        <v>4.8435849433884397E-2</v>
      </c>
      <c r="AA1069" s="25">
        <v>11164741</v>
      </c>
      <c r="AB1069" s="25">
        <v>4.8435849433884397E-2</v>
      </c>
      <c r="AC1069" s="25">
        <v>0</v>
      </c>
      <c r="AD1069" s="25">
        <v>0</v>
      </c>
      <c r="AE1069" s="25">
        <v>7158766.3700000001</v>
      </c>
    </row>
    <row r="1070" spans="1:31" x14ac:dyDescent="0.2">
      <c r="A1070" s="38" t="s">
        <v>1578</v>
      </c>
      <c r="B1070" s="104" t="s">
        <v>1343</v>
      </c>
      <c r="C1070" s="25">
        <v>67256579226</v>
      </c>
      <c r="D1070" s="25">
        <v>0</v>
      </c>
      <c r="E1070" s="25">
        <v>0</v>
      </c>
      <c r="F1070" s="25">
        <v>0</v>
      </c>
      <c r="G1070" s="25">
        <v>44206005879</v>
      </c>
      <c r="H1070" s="25">
        <v>23050573347</v>
      </c>
      <c r="I1070" s="25">
        <v>23050573347</v>
      </c>
      <c r="J1070" s="25">
        <v>23050573347</v>
      </c>
      <c r="K1070" s="25">
        <v>23039408606</v>
      </c>
      <c r="L1070" s="25">
        <v>23039408606</v>
      </c>
      <c r="M1070" s="25">
        <v>23039408606</v>
      </c>
      <c r="N1070" s="25">
        <v>23039408606</v>
      </c>
      <c r="O1070" s="25">
        <v>23039408606</v>
      </c>
      <c r="P1070" s="25">
        <v>23039408606</v>
      </c>
      <c r="Q1070" s="25">
        <v>23032249839.630001</v>
      </c>
      <c r="R1070" s="25">
        <v>23032249839.630001</v>
      </c>
      <c r="S1070" s="25">
        <v>0</v>
      </c>
      <c r="T1070" s="25">
        <v>0</v>
      </c>
      <c r="U1070" s="25">
        <v>0</v>
      </c>
      <c r="V1070" s="25">
        <v>0</v>
      </c>
      <c r="W1070" s="25">
        <v>11164741</v>
      </c>
      <c r="X1070" s="25">
        <v>4.8435849433884397E-2</v>
      </c>
      <c r="Y1070" s="25">
        <v>11164741</v>
      </c>
      <c r="Z1070" s="25">
        <v>4.8435849433884397E-2</v>
      </c>
      <c r="AA1070" s="25">
        <v>11164741</v>
      </c>
      <c r="AB1070" s="25">
        <v>4.8435849433884397E-2</v>
      </c>
      <c r="AC1070" s="25">
        <v>0</v>
      </c>
      <c r="AD1070" s="25">
        <v>0</v>
      </c>
      <c r="AE1070" s="25">
        <v>7158766.3700000001</v>
      </c>
    </row>
    <row r="1071" spans="1:31" x14ac:dyDescent="0.2">
      <c r="A1071" s="38" t="s">
        <v>1579</v>
      </c>
      <c r="B1071" s="104" t="s">
        <v>1347</v>
      </c>
      <c r="C1071" s="25">
        <v>41362649444</v>
      </c>
      <c r="D1071" s="25">
        <v>0</v>
      </c>
      <c r="E1071" s="25">
        <v>0</v>
      </c>
      <c r="F1071" s="25">
        <v>0</v>
      </c>
      <c r="G1071" s="25">
        <v>23792388472</v>
      </c>
      <c r="H1071" s="25">
        <v>17570260972</v>
      </c>
      <c r="I1071" s="25">
        <v>17570260972</v>
      </c>
      <c r="J1071" s="25">
        <v>17570260972</v>
      </c>
      <c r="K1071" s="25">
        <v>17570260972</v>
      </c>
      <c r="L1071" s="25">
        <v>17570260972</v>
      </c>
      <c r="M1071" s="25">
        <v>17570260972</v>
      </c>
      <c r="N1071" s="25">
        <v>17570260972</v>
      </c>
      <c r="O1071" s="25">
        <v>17570260972</v>
      </c>
      <c r="P1071" s="25">
        <v>17570260972</v>
      </c>
      <c r="Q1071" s="25">
        <v>17564645673</v>
      </c>
      <c r="R1071" s="25">
        <v>17564645673</v>
      </c>
      <c r="S1071" s="25">
        <v>0</v>
      </c>
      <c r="T1071" s="25">
        <v>0</v>
      </c>
      <c r="U1071" s="25">
        <v>0</v>
      </c>
      <c r="V1071" s="25">
        <v>0</v>
      </c>
      <c r="W1071" s="25">
        <v>0</v>
      </c>
      <c r="X1071" s="25">
        <v>0</v>
      </c>
      <c r="Y1071" s="25">
        <v>0</v>
      </c>
      <c r="Z1071" s="25">
        <v>0</v>
      </c>
      <c r="AA1071" s="25">
        <v>0</v>
      </c>
      <c r="AB1071" s="25">
        <v>0</v>
      </c>
      <c r="AC1071" s="25">
        <v>0</v>
      </c>
      <c r="AD1071" s="25">
        <v>0</v>
      </c>
      <c r="AE1071" s="25">
        <v>5615299</v>
      </c>
    </row>
    <row r="1072" spans="1:31" x14ac:dyDescent="0.2">
      <c r="A1072" s="38" t="s">
        <v>1580</v>
      </c>
      <c r="B1072" s="104" t="s">
        <v>1581</v>
      </c>
      <c r="C1072" s="25">
        <v>5683572</v>
      </c>
      <c r="D1072" s="25">
        <v>0</v>
      </c>
      <c r="E1072" s="25">
        <v>0</v>
      </c>
      <c r="F1072" s="25">
        <v>0</v>
      </c>
      <c r="G1072" s="25">
        <v>5577481</v>
      </c>
      <c r="H1072" s="25">
        <v>106091</v>
      </c>
      <c r="I1072" s="25">
        <v>106091</v>
      </c>
      <c r="J1072" s="25">
        <v>106091</v>
      </c>
      <c r="K1072" s="25">
        <v>106091</v>
      </c>
      <c r="L1072" s="25">
        <v>106091</v>
      </c>
      <c r="M1072" s="25">
        <v>106091</v>
      </c>
      <c r="N1072" s="25">
        <v>106091</v>
      </c>
      <c r="O1072" s="25">
        <v>106091</v>
      </c>
      <c r="P1072" s="25">
        <v>106091</v>
      </c>
      <c r="Q1072" s="25">
        <v>106091</v>
      </c>
      <c r="R1072" s="25">
        <v>106091</v>
      </c>
      <c r="S1072" s="25">
        <v>0</v>
      </c>
      <c r="T1072" s="25">
        <v>0</v>
      </c>
      <c r="U1072" s="25">
        <v>0</v>
      </c>
      <c r="V1072" s="25">
        <v>0</v>
      </c>
      <c r="W1072" s="25">
        <v>0</v>
      </c>
      <c r="X1072" s="25">
        <v>0</v>
      </c>
      <c r="Y1072" s="25">
        <v>0</v>
      </c>
      <c r="Z1072" s="25">
        <v>0</v>
      </c>
      <c r="AA1072" s="25">
        <v>0</v>
      </c>
      <c r="AB1072" s="25">
        <v>0</v>
      </c>
      <c r="AC1072" s="25">
        <v>0</v>
      </c>
      <c r="AD1072" s="25">
        <v>0</v>
      </c>
      <c r="AE1072" s="25">
        <v>0</v>
      </c>
    </row>
    <row r="1073" spans="1:31" x14ac:dyDescent="0.2">
      <c r="A1073" s="38" t="s">
        <v>1582</v>
      </c>
      <c r="B1073" s="104" t="s">
        <v>1394</v>
      </c>
      <c r="C1073" s="25">
        <v>861067011</v>
      </c>
      <c r="D1073" s="25">
        <v>0</v>
      </c>
      <c r="E1073" s="25">
        <v>0</v>
      </c>
      <c r="F1073" s="25">
        <v>0</v>
      </c>
      <c r="G1073" s="25">
        <v>702683202</v>
      </c>
      <c r="H1073" s="25">
        <v>158383809</v>
      </c>
      <c r="I1073" s="25">
        <v>158383809</v>
      </c>
      <c r="J1073" s="25">
        <v>158383809</v>
      </c>
      <c r="K1073" s="25">
        <v>158383809</v>
      </c>
      <c r="L1073" s="25">
        <v>158383809</v>
      </c>
      <c r="M1073" s="25">
        <v>158383809</v>
      </c>
      <c r="N1073" s="25">
        <v>158383809</v>
      </c>
      <c r="O1073" s="25">
        <v>158383809</v>
      </c>
      <c r="P1073" s="25">
        <v>158383809</v>
      </c>
      <c r="Q1073" s="25">
        <v>158383809</v>
      </c>
      <c r="R1073" s="25">
        <v>158383809</v>
      </c>
      <c r="S1073" s="25">
        <v>0</v>
      </c>
      <c r="T1073" s="25">
        <v>0</v>
      </c>
      <c r="U1073" s="25">
        <v>0</v>
      </c>
      <c r="V1073" s="25">
        <v>0</v>
      </c>
      <c r="W1073" s="25">
        <v>0</v>
      </c>
      <c r="X1073" s="25">
        <v>0</v>
      </c>
      <c r="Y1073" s="25">
        <v>0</v>
      </c>
      <c r="Z1073" s="25">
        <v>0</v>
      </c>
      <c r="AA1073" s="25">
        <v>0</v>
      </c>
      <c r="AB1073" s="25">
        <v>0</v>
      </c>
      <c r="AC1073" s="25">
        <v>0</v>
      </c>
      <c r="AD1073" s="25">
        <v>0</v>
      </c>
      <c r="AE1073" s="25">
        <v>0</v>
      </c>
    </row>
    <row r="1074" spans="1:31" x14ac:dyDescent="0.2">
      <c r="A1074" s="38" t="s">
        <v>1583</v>
      </c>
      <c r="B1074" s="104" t="s">
        <v>1482</v>
      </c>
      <c r="C1074" s="25">
        <v>333314770</v>
      </c>
      <c r="D1074" s="25">
        <v>0</v>
      </c>
      <c r="E1074" s="25">
        <v>0</v>
      </c>
      <c r="F1074" s="25">
        <v>0</v>
      </c>
      <c r="G1074" s="25">
        <v>214213758</v>
      </c>
      <c r="H1074" s="25">
        <v>119101012</v>
      </c>
      <c r="I1074" s="25">
        <v>119101012</v>
      </c>
      <c r="J1074" s="25">
        <v>119101012</v>
      </c>
      <c r="K1074" s="25">
        <v>119101012</v>
      </c>
      <c r="L1074" s="25">
        <v>119101012</v>
      </c>
      <c r="M1074" s="25">
        <v>119101012</v>
      </c>
      <c r="N1074" s="25">
        <v>119101012</v>
      </c>
      <c r="O1074" s="25">
        <v>119101012</v>
      </c>
      <c r="P1074" s="25">
        <v>119101012</v>
      </c>
      <c r="Q1074" s="25">
        <v>119043627.34</v>
      </c>
      <c r="R1074" s="25">
        <v>119043627.34</v>
      </c>
      <c r="S1074" s="25">
        <v>0</v>
      </c>
      <c r="T1074" s="25">
        <v>0</v>
      </c>
      <c r="U1074" s="25">
        <v>0</v>
      </c>
      <c r="V1074" s="25">
        <v>0</v>
      </c>
      <c r="W1074" s="25">
        <v>0</v>
      </c>
      <c r="X1074" s="25">
        <v>0</v>
      </c>
      <c r="Y1074" s="25">
        <v>0</v>
      </c>
      <c r="Z1074" s="25">
        <v>0</v>
      </c>
      <c r="AA1074" s="25">
        <v>0</v>
      </c>
      <c r="AB1074" s="25">
        <v>0</v>
      </c>
      <c r="AC1074" s="25">
        <v>0</v>
      </c>
      <c r="AD1074" s="25">
        <v>0</v>
      </c>
      <c r="AE1074" s="25">
        <v>57384.66</v>
      </c>
    </row>
    <row r="1075" spans="1:31" x14ac:dyDescent="0.2">
      <c r="A1075" s="38" t="s">
        <v>1584</v>
      </c>
      <c r="B1075" s="104" t="s">
        <v>1484</v>
      </c>
      <c r="C1075" s="25">
        <v>68020299</v>
      </c>
      <c r="D1075" s="25">
        <v>0</v>
      </c>
      <c r="E1075" s="25">
        <v>0</v>
      </c>
      <c r="F1075" s="25">
        <v>0</v>
      </c>
      <c r="G1075" s="25">
        <v>46137389</v>
      </c>
      <c r="H1075" s="25">
        <v>21882910</v>
      </c>
      <c r="I1075" s="25">
        <v>21882910</v>
      </c>
      <c r="J1075" s="25">
        <v>21882910</v>
      </c>
      <c r="K1075" s="25">
        <v>21882910</v>
      </c>
      <c r="L1075" s="25">
        <v>21882910</v>
      </c>
      <c r="M1075" s="25">
        <v>21882910</v>
      </c>
      <c r="N1075" s="25">
        <v>21882910</v>
      </c>
      <c r="O1075" s="25">
        <v>21882910</v>
      </c>
      <c r="P1075" s="25">
        <v>21882910</v>
      </c>
      <c r="Q1075" s="25">
        <v>21872026.949999999</v>
      </c>
      <c r="R1075" s="25">
        <v>21872026.949999999</v>
      </c>
      <c r="S1075" s="25">
        <v>0</v>
      </c>
      <c r="T1075" s="25">
        <v>0</v>
      </c>
      <c r="U1075" s="25">
        <v>0</v>
      </c>
      <c r="V1075" s="25">
        <v>0</v>
      </c>
      <c r="W1075" s="25">
        <v>0</v>
      </c>
      <c r="X1075" s="25">
        <v>0</v>
      </c>
      <c r="Y1075" s="25">
        <v>0</v>
      </c>
      <c r="Z1075" s="25">
        <v>0</v>
      </c>
      <c r="AA1075" s="25">
        <v>0</v>
      </c>
      <c r="AB1075" s="25">
        <v>0</v>
      </c>
      <c r="AC1075" s="25">
        <v>0</v>
      </c>
      <c r="AD1075" s="25">
        <v>0</v>
      </c>
      <c r="AE1075" s="25">
        <v>10883.050000000001</v>
      </c>
    </row>
    <row r="1076" spans="1:31" x14ac:dyDescent="0.2">
      <c r="A1076" s="38" t="s">
        <v>1585</v>
      </c>
      <c r="B1076" s="104" t="s">
        <v>1353</v>
      </c>
      <c r="C1076" s="25">
        <v>1843820000</v>
      </c>
      <c r="D1076" s="25">
        <v>0</v>
      </c>
      <c r="E1076" s="25">
        <v>0</v>
      </c>
      <c r="F1076" s="25">
        <v>0</v>
      </c>
      <c r="G1076" s="25">
        <v>1837195512</v>
      </c>
      <c r="H1076" s="25">
        <v>6624488</v>
      </c>
      <c r="I1076" s="25">
        <v>6624488</v>
      </c>
      <c r="J1076" s="25">
        <v>6624488</v>
      </c>
      <c r="K1076" s="25">
        <v>6624488</v>
      </c>
      <c r="L1076" s="25">
        <v>6624488</v>
      </c>
      <c r="M1076" s="25">
        <v>6624488</v>
      </c>
      <c r="N1076" s="25">
        <v>6624488</v>
      </c>
      <c r="O1076" s="25">
        <v>6624488</v>
      </c>
      <c r="P1076" s="25">
        <v>6624488</v>
      </c>
      <c r="Q1076" s="25">
        <v>6619263.7999999998</v>
      </c>
      <c r="R1076" s="25">
        <v>6619263.7999999998</v>
      </c>
      <c r="S1076" s="25">
        <v>0</v>
      </c>
      <c r="T1076" s="25">
        <v>0</v>
      </c>
      <c r="U1076" s="25">
        <v>0</v>
      </c>
      <c r="V1076" s="25">
        <v>0</v>
      </c>
      <c r="W1076" s="25">
        <v>0</v>
      </c>
      <c r="X1076" s="25">
        <v>0</v>
      </c>
      <c r="Y1076" s="25">
        <v>0</v>
      </c>
      <c r="Z1076" s="25">
        <v>0</v>
      </c>
      <c r="AA1076" s="25">
        <v>0</v>
      </c>
      <c r="AB1076" s="25">
        <v>0</v>
      </c>
      <c r="AC1076" s="25">
        <v>0</v>
      </c>
      <c r="AD1076" s="25">
        <v>0</v>
      </c>
      <c r="AE1076" s="25">
        <v>5224.2</v>
      </c>
    </row>
    <row r="1077" spans="1:31" x14ac:dyDescent="0.2">
      <c r="A1077" s="38" t="s">
        <v>1586</v>
      </c>
      <c r="B1077" s="104" t="s">
        <v>1355</v>
      </c>
      <c r="C1077" s="25">
        <v>3253800000</v>
      </c>
      <c r="D1077" s="25">
        <v>0</v>
      </c>
      <c r="E1077" s="25">
        <v>0</v>
      </c>
      <c r="F1077" s="25">
        <v>0</v>
      </c>
      <c r="G1077" s="25">
        <v>3223670757</v>
      </c>
      <c r="H1077" s="25">
        <v>30129243</v>
      </c>
      <c r="I1077" s="25">
        <v>30129243</v>
      </c>
      <c r="J1077" s="25">
        <v>30129243</v>
      </c>
      <c r="K1077" s="25">
        <v>30129243</v>
      </c>
      <c r="L1077" s="25">
        <v>30129243</v>
      </c>
      <c r="M1077" s="25">
        <v>30129243</v>
      </c>
      <c r="N1077" s="25">
        <v>30129243</v>
      </c>
      <c r="O1077" s="25">
        <v>30129243</v>
      </c>
      <c r="P1077" s="25">
        <v>30129243</v>
      </c>
      <c r="Q1077" s="25">
        <v>30111920.68</v>
      </c>
      <c r="R1077" s="25">
        <v>30111920.68</v>
      </c>
      <c r="S1077" s="25">
        <v>0</v>
      </c>
      <c r="T1077" s="25">
        <v>0</v>
      </c>
      <c r="U1077" s="25">
        <v>0</v>
      </c>
      <c r="V1077" s="25">
        <v>0</v>
      </c>
      <c r="W1077" s="25">
        <v>0</v>
      </c>
      <c r="X1077" s="25">
        <v>0</v>
      </c>
      <c r="Y1077" s="25">
        <v>0</v>
      </c>
      <c r="Z1077" s="25">
        <v>0</v>
      </c>
      <c r="AA1077" s="25">
        <v>0</v>
      </c>
      <c r="AB1077" s="25">
        <v>0</v>
      </c>
      <c r="AC1077" s="25">
        <v>0</v>
      </c>
      <c r="AD1077" s="25">
        <v>0</v>
      </c>
      <c r="AE1077" s="25">
        <v>17322.32</v>
      </c>
    </row>
    <row r="1078" spans="1:31" x14ac:dyDescent="0.2">
      <c r="A1078" s="38" t="s">
        <v>1587</v>
      </c>
      <c r="B1078" s="104" t="s">
        <v>1361</v>
      </c>
      <c r="C1078" s="25">
        <v>1244481652</v>
      </c>
      <c r="D1078" s="25">
        <v>0</v>
      </c>
      <c r="E1078" s="25">
        <v>0</v>
      </c>
      <c r="F1078" s="25">
        <v>0</v>
      </c>
      <c r="G1078" s="25">
        <v>253731171</v>
      </c>
      <c r="H1078" s="25">
        <v>990750481</v>
      </c>
      <c r="I1078" s="25">
        <v>990750481</v>
      </c>
      <c r="J1078" s="25">
        <v>990750481</v>
      </c>
      <c r="K1078" s="25">
        <v>990750481</v>
      </c>
      <c r="L1078" s="25">
        <v>990750481</v>
      </c>
      <c r="M1078" s="25">
        <v>990750481</v>
      </c>
      <c r="N1078" s="25">
        <v>990750481</v>
      </c>
      <c r="O1078" s="25">
        <v>990750481</v>
      </c>
      <c r="P1078" s="25">
        <v>990750481</v>
      </c>
      <c r="Q1078" s="25">
        <v>990750481</v>
      </c>
      <c r="R1078" s="25">
        <v>990750481</v>
      </c>
      <c r="S1078" s="25">
        <v>0</v>
      </c>
      <c r="T1078" s="25">
        <v>0</v>
      </c>
      <c r="U1078" s="25">
        <v>0</v>
      </c>
      <c r="V1078" s="25">
        <v>0</v>
      </c>
      <c r="W1078" s="25">
        <v>0</v>
      </c>
      <c r="X1078" s="25">
        <v>0</v>
      </c>
      <c r="Y1078" s="25">
        <v>0</v>
      </c>
      <c r="Z1078" s="25">
        <v>0</v>
      </c>
      <c r="AA1078" s="25">
        <v>0</v>
      </c>
      <c r="AB1078" s="25">
        <v>0</v>
      </c>
      <c r="AC1078" s="25">
        <v>0</v>
      </c>
      <c r="AD1078" s="25">
        <v>0</v>
      </c>
      <c r="AE1078" s="25">
        <v>0</v>
      </c>
    </row>
    <row r="1079" spans="1:31" x14ac:dyDescent="0.2">
      <c r="A1079" s="38" t="s">
        <v>1588</v>
      </c>
      <c r="B1079" s="104" t="s">
        <v>1489</v>
      </c>
      <c r="C1079" s="25">
        <v>181745952</v>
      </c>
      <c r="D1079" s="25">
        <v>0</v>
      </c>
      <c r="E1079" s="25">
        <v>0</v>
      </c>
      <c r="F1079" s="25">
        <v>0</v>
      </c>
      <c r="G1079" s="25">
        <v>57883871</v>
      </c>
      <c r="H1079" s="25">
        <v>123862081</v>
      </c>
      <c r="I1079" s="25">
        <v>123862081</v>
      </c>
      <c r="J1079" s="25">
        <v>123862081</v>
      </c>
      <c r="K1079" s="25">
        <v>123862081</v>
      </c>
      <c r="L1079" s="25">
        <v>123862081</v>
      </c>
      <c r="M1079" s="25">
        <v>123862081</v>
      </c>
      <c r="N1079" s="25">
        <v>123862081</v>
      </c>
      <c r="O1079" s="25">
        <v>123862081</v>
      </c>
      <c r="P1079" s="25">
        <v>123862081</v>
      </c>
      <c r="Q1079" s="25">
        <v>123862081</v>
      </c>
      <c r="R1079" s="25">
        <v>123862081</v>
      </c>
      <c r="S1079" s="25">
        <v>0</v>
      </c>
      <c r="T1079" s="25">
        <v>0</v>
      </c>
      <c r="U1079" s="25">
        <v>0</v>
      </c>
      <c r="V1079" s="25">
        <v>0</v>
      </c>
      <c r="W1079" s="25">
        <v>0</v>
      </c>
      <c r="X1079" s="25">
        <v>0</v>
      </c>
      <c r="Y1079" s="25">
        <v>0</v>
      </c>
      <c r="Z1079" s="25">
        <v>0</v>
      </c>
      <c r="AA1079" s="25">
        <v>0</v>
      </c>
      <c r="AB1079" s="25">
        <v>0</v>
      </c>
      <c r="AC1079" s="25">
        <v>0</v>
      </c>
      <c r="AD1079" s="25">
        <v>0</v>
      </c>
      <c r="AE1079" s="25">
        <v>0</v>
      </c>
    </row>
    <row r="1080" spans="1:31" x14ac:dyDescent="0.2">
      <c r="A1080" s="38" t="s">
        <v>1589</v>
      </c>
      <c r="B1080" s="104" t="s">
        <v>1491</v>
      </c>
      <c r="C1080" s="25">
        <v>1089289090</v>
      </c>
      <c r="D1080" s="25">
        <v>0</v>
      </c>
      <c r="E1080" s="25">
        <v>0</v>
      </c>
      <c r="F1080" s="25">
        <v>0</v>
      </c>
      <c r="G1080" s="25">
        <v>346250537</v>
      </c>
      <c r="H1080" s="25">
        <v>743038553</v>
      </c>
      <c r="I1080" s="25">
        <v>743038553</v>
      </c>
      <c r="J1080" s="25">
        <v>743038553</v>
      </c>
      <c r="K1080" s="25">
        <v>743038553</v>
      </c>
      <c r="L1080" s="25">
        <v>743038553</v>
      </c>
      <c r="M1080" s="25">
        <v>743038553</v>
      </c>
      <c r="N1080" s="25">
        <v>743038553</v>
      </c>
      <c r="O1080" s="25">
        <v>743038553</v>
      </c>
      <c r="P1080" s="25">
        <v>743038553</v>
      </c>
      <c r="Q1080" s="25">
        <v>743038553</v>
      </c>
      <c r="R1080" s="25">
        <v>743038553</v>
      </c>
      <c r="S1080" s="25">
        <v>0</v>
      </c>
      <c r="T1080" s="25">
        <v>0</v>
      </c>
      <c r="U1080" s="25">
        <v>0</v>
      </c>
      <c r="V1080" s="25">
        <v>0</v>
      </c>
      <c r="W1080" s="25">
        <v>0</v>
      </c>
      <c r="X1080" s="25">
        <v>0</v>
      </c>
      <c r="Y1080" s="25">
        <v>0</v>
      </c>
      <c r="Z1080" s="25">
        <v>0</v>
      </c>
      <c r="AA1080" s="25">
        <v>0</v>
      </c>
      <c r="AB1080" s="25">
        <v>0</v>
      </c>
      <c r="AC1080" s="25">
        <v>0</v>
      </c>
      <c r="AD1080" s="25">
        <v>0</v>
      </c>
      <c r="AE1080" s="25">
        <v>0</v>
      </c>
    </row>
    <row r="1081" spans="1:31" x14ac:dyDescent="0.2">
      <c r="A1081" s="38" t="s">
        <v>1590</v>
      </c>
      <c r="B1081" s="104" t="s">
        <v>1493</v>
      </c>
      <c r="C1081" s="25">
        <v>362836368</v>
      </c>
      <c r="D1081" s="25">
        <v>0</v>
      </c>
      <c r="E1081" s="25">
        <v>0</v>
      </c>
      <c r="F1081" s="25">
        <v>0</v>
      </c>
      <c r="G1081" s="25">
        <v>115237904</v>
      </c>
      <c r="H1081" s="25">
        <v>247598464</v>
      </c>
      <c r="I1081" s="25">
        <v>247598464</v>
      </c>
      <c r="J1081" s="25">
        <v>247598464</v>
      </c>
      <c r="K1081" s="25">
        <v>247598464</v>
      </c>
      <c r="L1081" s="25">
        <v>247598464</v>
      </c>
      <c r="M1081" s="25">
        <v>247598464</v>
      </c>
      <c r="N1081" s="25">
        <v>247598464</v>
      </c>
      <c r="O1081" s="25">
        <v>247598464</v>
      </c>
      <c r="P1081" s="25">
        <v>247598464</v>
      </c>
      <c r="Q1081" s="25">
        <v>247598464</v>
      </c>
      <c r="R1081" s="25">
        <v>247598464</v>
      </c>
      <c r="S1081" s="25">
        <v>0</v>
      </c>
      <c r="T1081" s="25">
        <v>0</v>
      </c>
      <c r="U1081" s="25">
        <v>0</v>
      </c>
      <c r="V1081" s="25">
        <v>0</v>
      </c>
      <c r="W1081" s="25">
        <v>0</v>
      </c>
      <c r="X1081" s="25">
        <v>0</v>
      </c>
      <c r="Y1081" s="25">
        <v>0</v>
      </c>
      <c r="Z1081" s="25">
        <v>0</v>
      </c>
      <c r="AA1081" s="25">
        <v>0</v>
      </c>
      <c r="AB1081" s="25">
        <v>0</v>
      </c>
      <c r="AC1081" s="25">
        <v>0</v>
      </c>
      <c r="AD1081" s="25">
        <v>0</v>
      </c>
      <c r="AE1081" s="25">
        <v>0</v>
      </c>
    </row>
    <row r="1082" spans="1:31" ht="25.5" x14ac:dyDescent="0.2">
      <c r="A1082" s="38" t="s">
        <v>1591</v>
      </c>
      <c r="B1082" s="104" t="s">
        <v>1369</v>
      </c>
      <c r="C1082" s="25">
        <v>181745952</v>
      </c>
      <c r="D1082" s="25">
        <v>0</v>
      </c>
      <c r="E1082" s="25">
        <v>0</v>
      </c>
      <c r="F1082" s="25">
        <v>0</v>
      </c>
      <c r="G1082" s="25">
        <v>57883871</v>
      </c>
      <c r="H1082" s="25">
        <v>123862081</v>
      </c>
      <c r="I1082" s="25">
        <v>123862081</v>
      </c>
      <c r="J1082" s="25">
        <v>123862081</v>
      </c>
      <c r="K1082" s="25">
        <v>123862081</v>
      </c>
      <c r="L1082" s="25">
        <v>123862081</v>
      </c>
      <c r="M1082" s="25">
        <v>123862081</v>
      </c>
      <c r="N1082" s="25">
        <v>123862081</v>
      </c>
      <c r="O1082" s="25">
        <v>123862081</v>
      </c>
      <c r="P1082" s="25">
        <v>123862081</v>
      </c>
      <c r="Q1082" s="25">
        <v>123862081</v>
      </c>
      <c r="R1082" s="25">
        <v>123862081</v>
      </c>
      <c r="S1082" s="25">
        <v>0</v>
      </c>
      <c r="T1082" s="25">
        <v>0</v>
      </c>
      <c r="U1082" s="25">
        <v>0</v>
      </c>
      <c r="V1082" s="25">
        <v>0</v>
      </c>
      <c r="W1082" s="25">
        <v>0</v>
      </c>
      <c r="X1082" s="25">
        <v>0</v>
      </c>
      <c r="Y1082" s="25">
        <v>0</v>
      </c>
      <c r="Z1082" s="25">
        <v>0</v>
      </c>
      <c r="AA1082" s="25">
        <v>0</v>
      </c>
      <c r="AB1082" s="25">
        <v>0</v>
      </c>
      <c r="AC1082" s="25">
        <v>0</v>
      </c>
      <c r="AD1082" s="25">
        <v>0</v>
      </c>
      <c r="AE1082" s="25">
        <v>0</v>
      </c>
    </row>
    <row r="1083" spans="1:31" x14ac:dyDescent="0.2">
      <c r="A1083" s="38" t="s">
        <v>1592</v>
      </c>
      <c r="B1083" s="104" t="s">
        <v>1512</v>
      </c>
      <c r="C1083" s="25">
        <v>19522800</v>
      </c>
      <c r="D1083" s="25">
        <v>0</v>
      </c>
      <c r="E1083" s="25">
        <v>0</v>
      </c>
      <c r="F1083" s="25">
        <v>0</v>
      </c>
      <c r="G1083" s="25">
        <v>6535740</v>
      </c>
      <c r="H1083" s="25">
        <v>12987060</v>
      </c>
      <c r="I1083" s="25">
        <v>12987060</v>
      </c>
      <c r="J1083" s="25">
        <v>12987060</v>
      </c>
      <c r="K1083" s="25">
        <v>12087060</v>
      </c>
      <c r="L1083" s="25">
        <v>12087060</v>
      </c>
      <c r="M1083" s="25">
        <v>12087060</v>
      </c>
      <c r="N1083" s="25">
        <v>12087060</v>
      </c>
      <c r="O1083" s="25">
        <v>12087060</v>
      </c>
      <c r="P1083" s="25">
        <v>12087060</v>
      </c>
      <c r="Q1083" s="25">
        <v>12087060</v>
      </c>
      <c r="R1083" s="25">
        <v>12087060</v>
      </c>
      <c r="S1083" s="25">
        <v>0</v>
      </c>
      <c r="T1083" s="25">
        <v>0</v>
      </c>
      <c r="U1083" s="25">
        <v>0</v>
      </c>
      <c r="V1083" s="25">
        <v>0</v>
      </c>
      <c r="W1083" s="25">
        <v>900000</v>
      </c>
      <c r="X1083" s="25">
        <v>6.9299749134908097</v>
      </c>
      <c r="Y1083" s="25">
        <v>900000</v>
      </c>
      <c r="Z1083" s="25">
        <v>6.9299749134908097</v>
      </c>
      <c r="AA1083" s="25">
        <v>900000</v>
      </c>
      <c r="AB1083" s="25">
        <v>6.9299749134908097</v>
      </c>
      <c r="AC1083" s="25">
        <v>0</v>
      </c>
      <c r="AD1083" s="25">
        <v>0</v>
      </c>
      <c r="AE1083" s="25">
        <v>0</v>
      </c>
    </row>
    <row r="1084" spans="1:31" x14ac:dyDescent="0.2">
      <c r="A1084" s="38" t="s">
        <v>1593</v>
      </c>
      <c r="B1084" s="104" t="s">
        <v>1498</v>
      </c>
      <c r="C1084" s="25">
        <v>926795016</v>
      </c>
      <c r="D1084" s="25">
        <v>0</v>
      </c>
      <c r="E1084" s="25">
        <v>0</v>
      </c>
      <c r="F1084" s="25">
        <v>0</v>
      </c>
      <c r="G1084" s="25">
        <v>876795016</v>
      </c>
      <c r="H1084" s="25">
        <v>50000000</v>
      </c>
      <c r="I1084" s="25">
        <v>50000000</v>
      </c>
      <c r="J1084" s="25">
        <v>50000000</v>
      </c>
      <c r="K1084" s="25">
        <v>50000000</v>
      </c>
      <c r="L1084" s="25">
        <v>50000000</v>
      </c>
      <c r="M1084" s="25">
        <v>50000000</v>
      </c>
      <c r="N1084" s="25">
        <v>50000000</v>
      </c>
      <c r="O1084" s="25">
        <v>50000000</v>
      </c>
      <c r="P1084" s="25">
        <v>50000000</v>
      </c>
      <c r="Q1084" s="25">
        <v>50000000</v>
      </c>
      <c r="R1084" s="25">
        <v>50000000</v>
      </c>
      <c r="S1084" s="25">
        <v>0</v>
      </c>
      <c r="T1084" s="25">
        <v>0</v>
      </c>
      <c r="U1084" s="25">
        <v>0</v>
      </c>
      <c r="V1084" s="25">
        <v>0</v>
      </c>
      <c r="W1084" s="25">
        <v>0</v>
      </c>
      <c r="X1084" s="25">
        <v>0</v>
      </c>
      <c r="Y1084" s="25">
        <v>0</v>
      </c>
      <c r="Z1084" s="25">
        <v>0</v>
      </c>
      <c r="AA1084" s="25">
        <v>0</v>
      </c>
      <c r="AB1084" s="25">
        <v>0</v>
      </c>
      <c r="AC1084" s="25">
        <v>0</v>
      </c>
      <c r="AD1084" s="25">
        <v>0</v>
      </c>
      <c r="AE1084" s="25">
        <v>0</v>
      </c>
    </row>
    <row r="1085" spans="1:31" x14ac:dyDescent="0.2">
      <c r="A1085" s="38" t="s">
        <v>1594</v>
      </c>
      <c r="B1085" s="104" t="s">
        <v>1500</v>
      </c>
      <c r="C1085" s="25">
        <v>21692000</v>
      </c>
      <c r="D1085" s="25">
        <v>0</v>
      </c>
      <c r="E1085" s="25">
        <v>0</v>
      </c>
      <c r="F1085" s="25">
        <v>0</v>
      </c>
      <c r="G1085" s="25">
        <v>20692000</v>
      </c>
      <c r="H1085" s="25">
        <v>1000000</v>
      </c>
      <c r="I1085" s="25">
        <v>1000000</v>
      </c>
      <c r="J1085" s="25">
        <v>1000000</v>
      </c>
      <c r="K1085" s="25">
        <v>0</v>
      </c>
      <c r="L1085" s="25">
        <v>0</v>
      </c>
      <c r="M1085" s="25">
        <v>0</v>
      </c>
      <c r="N1085" s="25">
        <v>0</v>
      </c>
      <c r="O1085" s="25">
        <v>0</v>
      </c>
      <c r="P1085" s="25">
        <v>0</v>
      </c>
      <c r="Q1085" s="25">
        <v>0</v>
      </c>
      <c r="R1085" s="25">
        <v>0</v>
      </c>
      <c r="S1085" s="25">
        <v>0</v>
      </c>
      <c r="T1085" s="25">
        <v>0</v>
      </c>
      <c r="U1085" s="25">
        <v>0</v>
      </c>
      <c r="V1085" s="25">
        <v>0</v>
      </c>
      <c r="W1085" s="25">
        <v>1000000</v>
      </c>
      <c r="X1085" s="25">
        <v>100</v>
      </c>
      <c r="Y1085" s="25">
        <v>1000000</v>
      </c>
      <c r="Z1085" s="25">
        <v>100</v>
      </c>
      <c r="AA1085" s="25">
        <v>1000000</v>
      </c>
      <c r="AB1085" s="25">
        <v>100</v>
      </c>
      <c r="AC1085" s="25">
        <v>0</v>
      </c>
      <c r="AD1085" s="25">
        <v>0</v>
      </c>
      <c r="AE1085" s="25">
        <v>0</v>
      </c>
    </row>
    <row r="1086" spans="1:31" x14ac:dyDescent="0.2">
      <c r="A1086" s="38" t="s">
        <v>1595</v>
      </c>
      <c r="B1086" s="104" t="s">
        <v>1596</v>
      </c>
      <c r="C1086" s="25">
        <v>4117926282</v>
      </c>
      <c r="D1086" s="25">
        <v>0</v>
      </c>
      <c r="E1086" s="25">
        <v>0</v>
      </c>
      <c r="F1086" s="25">
        <v>0</v>
      </c>
      <c r="G1086" s="25">
        <v>3801794625</v>
      </c>
      <c r="H1086" s="25">
        <v>316131657</v>
      </c>
      <c r="I1086" s="25">
        <v>316131657</v>
      </c>
      <c r="J1086" s="25">
        <v>316131657</v>
      </c>
      <c r="K1086" s="25">
        <v>316131657</v>
      </c>
      <c r="L1086" s="25">
        <v>316131657</v>
      </c>
      <c r="M1086" s="25">
        <v>316131657</v>
      </c>
      <c r="N1086" s="25">
        <v>316131657</v>
      </c>
      <c r="O1086" s="25">
        <v>316131657</v>
      </c>
      <c r="P1086" s="25">
        <v>316131657</v>
      </c>
      <c r="Q1086" s="25">
        <v>316131657</v>
      </c>
      <c r="R1086" s="25">
        <v>316131657</v>
      </c>
      <c r="S1086" s="25">
        <v>0</v>
      </c>
      <c r="T1086" s="25">
        <v>0</v>
      </c>
      <c r="U1086" s="25">
        <v>0</v>
      </c>
      <c r="V1086" s="25">
        <v>0</v>
      </c>
      <c r="W1086" s="25">
        <v>0</v>
      </c>
      <c r="X1086" s="25">
        <v>0</v>
      </c>
      <c r="Y1086" s="25">
        <v>0</v>
      </c>
      <c r="Z1086" s="25">
        <v>0</v>
      </c>
      <c r="AA1086" s="25">
        <v>0</v>
      </c>
      <c r="AB1086" s="25">
        <v>0</v>
      </c>
      <c r="AC1086" s="25">
        <v>0</v>
      </c>
      <c r="AD1086" s="25">
        <v>0</v>
      </c>
      <c r="AE1086" s="25">
        <v>0</v>
      </c>
    </row>
    <row r="1087" spans="1:31" x14ac:dyDescent="0.2">
      <c r="A1087" s="38" t="s">
        <v>1597</v>
      </c>
      <c r="B1087" s="104" t="s">
        <v>1598</v>
      </c>
      <c r="C1087" s="25">
        <v>4036802251</v>
      </c>
      <c r="D1087" s="25">
        <v>0</v>
      </c>
      <c r="E1087" s="25">
        <v>0</v>
      </c>
      <c r="F1087" s="25">
        <v>0</v>
      </c>
      <c r="G1087" s="25">
        <v>3721773128</v>
      </c>
      <c r="H1087" s="25">
        <v>315029123</v>
      </c>
      <c r="I1087" s="25">
        <v>315029123</v>
      </c>
      <c r="J1087" s="25">
        <v>315029123</v>
      </c>
      <c r="K1087" s="25">
        <v>315029123</v>
      </c>
      <c r="L1087" s="25">
        <v>315029123</v>
      </c>
      <c r="M1087" s="25">
        <v>315029123</v>
      </c>
      <c r="N1087" s="25">
        <v>315029123</v>
      </c>
      <c r="O1087" s="25">
        <v>315029123</v>
      </c>
      <c r="P1087" s="25">
        <v>315029123</v>
      </c>
      <c r="Q1087" s="25">
        <v>315029123</v>
      </c>
      <c r="R1087" s="25">
        <v>315029123</v>
      </c>
      <c r="S1087" s="25">
        <v>0</v>
      </c>
      <c r="T1087" s="25">
        <v>0</v>
      </c>
      <c r="U1087" s="25">
        <v>0</v>
      </c>
      <c r="V1087" s="25">
        <v>0</v>
      </c>
      <c r="W1087" s="25">
        <v>0</v>
      </c>
      <c r="X1087" s="25">
        <v>0</v>
      </c>
      <c r="Y1087" s="25">
        <v>0</v>
      </c>
      <c r="Z1087" s="25">
        <v>0</v>
      </c>
      <c r="AA1087" s="25">
        <v>0</v>
      </c>
      <c r="AB1087" s="25">
        <v>0</v>
      </c>
      <c r="AC1087" s="25">
        <v>0</v>
      </c>
      <c r="AD1087" s="25">
        <v>0</v>
      </c>
      <c r="AE1087" s="25">
        <v>0</v>
      </c>
    </row>
    <row r="1088" spans="1:31" x14ac:dyDescent="0.2">
      <c r="A1088" s="38" t="s">
        <v>1599</v>
      </c>
      <c r="B1088" s="104" t="s">
        <v>1600</v>
      </c>
      <c r="C1088" s="25">
        <v>153155598</v>
      </c>
      <c r="D1088" s="25">
        <v>0</v>
      </c>
      <c r="E1088" s="25">
        <v>0</v>
      </c>
      <c r="F1088" s="25">
        <v>0</v>
      </c>
      <c r="G1088" s="25">
        <v>61450857</v>
      </c>
      <c r="H1088" s="25">
        <v>91704741</v>
      </c>
      <c r="I1088" s="25">
        <v>91704741</v>
      </c>
      <c r="J1088" s="25">
        <v>91704741</v>
      </c>
      <c r="K1088" s="25">
        <v>82440000</v>
      </c>
      <c r="L1088" s="25">
        <v>82440000</v>
      </c>
      <c r="M1088" s="25">
        <v>82440000</v>
      </c>
      <c r="N1088" s="25">
        <v>82440000</v>
      </c>
      <c r="O1088" s="25">
        <v>82440000</v>
      </c>
      <c r="P1088" s="25">
        <v>82440000</v>
      </c>
      <c r="Q1088" s="25">
        <v>82440000</v>
      </c>
      <c r="R1088" s="25">
        <v>82440000</v>
      </c>
      <c r="S1088" s="25">
        <v>0</v>
      </c>
      <c r="T1088" s="25">
        <v>0</v>
      </c>
      <c r="U1088" s="25">
        <v>0</v>
      </c>
      <c r="V1088" s="25">
        <v>0</v>
      </c>
      <c r="W1088" s="25">
        <v>9264741</v>
      </c>
      <c r="X1088" s="25">
        <v>10.102793922072099</v>
      </c>
      <c r="Y1088" s="25">
        <v>9264741</v>
      </c>
      <c r="Z1088" s="25">
        <v>10.102793922072099</v>
      </c>
      <c r="AA1088" s="25">
        <v>9264741</v>
      </c>
      <c r="AB1088" s="25">
        <v>10.102793922072099</v>
      </c>
      <c r="AC1088" s="25">
        <v>0</v>
      </c>
      <c r="AD1088" s="25">
        <v>0</v>
      </c>
      <c r="AE1088" s="25">
        <v>0</v>
      </c>
    </row>
    <row r="1089" spans="1:31" x14ac:dyDescent="0.2">
      <c r="A1089" s="38" t="s">
        <v>1601</v>
      </c>
      <c r="B1089" s="104" t="s">
        <v>181</v>
      </c>
      <c r="C1089" s="25">
        <v>2053478646</v>
      </c>
      <c r="D1089" s="25">
        <v>0</v>
      </c>
      <c r="E1089" s="25">
        <v>0</v>
      </c>
      <c r="F1089" s="25">
        <v>0</v>
      </c>
      <c r="G1089" s="25">
        <v>1999298441</v>
      </c>
      <c r="H1089" s="25">
        <v>54180205</v>
      </c>
      <c r="I1089" s="25">
        <v>54180205</v>
      </c>
      <c r="J1089" s="25">
        <v>54180205</v>
      </c>
      <c r="K1089" s="25">
        <v>54180205</v>
      </c>
      <c r="L1089" s="25">
        <v>54180205</v>
      </c>
      <c r="M1089" s="25">
        <v>54180205</v>
      </c>
      <c r="N1089" s="25">
        <v>54180205</v>
      </c>
      <c r="O1089" s="25">
        <v>54180205</v>
      </c>
      <c r="P1089" s="25">
        <v>54180205</v>
      </c>
      <c r="Q1089" s="25">
        <v>54123290.890000001</v>
      </c>
      <c r="R1089" s="25">
        <v>54123290.890000001</v>
      </c>
      <c r="S1089" s="25">
        <v>0</v>
      </c>
      <c r="T1089" s="25">
        <v>0</v>
      </c>
      <c r="U1089" s="25">
        <v>0</v>
      </c>
      <c r="V1089" s="25">
        <v>0</v>
      </c>
      <c r="W1089" s="25">
        <v>0</v>
      </c>
      <c r="X1089" s="25">
        <v>0</v>
      </c>
      <c r="Y1089" s="25">
        <v>0</v>
      </c>
      <c r="Z1089" s="25">
        <v>0</v>
      </c>
      <c r="AA1089" s="25">
        <v>0</v>
      </c>
      <c r="AB1089" s="25">
        <v>0</v>
      </c>
      <c r="AC1089" s="25">
        <v>0</v>
      </c>
      <c r="AD1089" s="25">
        <v>0</v>
      </c>
      <c r="AE1089" s="25">
        <v>56914.11</v>
      </c>
    </row>
    <row r="1090" spans="1:31" x14ac:dyDescent="0.2">
      <c r="A1090" s="38" t="s">
        <v>1602</v>
      </c>
      <c r="B1090" s="104" t="s">
        <v>1603</v>
      </c>
      <c r="C1090" s="25">
        <v>3512709823</v>
      </c>
      <c r="D1090" s="25">
        <v>0</v>
      </c>
      <c r="E1090" s="25">
        <v>0</v>
      </c>
      <c r="F1090" s="25">
        <v>0</v>
      </c>
      <c r="G1090" s="25">
        <v>1953574981</v>
      </c>
      <c r="H1090" s="25">
        <v>1559134842</v>
      </c>
      <c r="I1090" s="25">
        <v>1559134842</v>
      </c>
      <c r="J1090" s="25">
        <v>1559134842</v>
      </c>
      <c r="K1090" s="25">
        <v>1559134842</v>
      </c>
      <c r="L1090" s="25">
        <v>1559134842</v>
      </c>
      <c r="M1090" s="25">
        <v>1559134842</v>
      </c>
      <c r="N1090" s="25">
        <v>1559134842</v>
      </c>
      <c r="O1090" s="25">
        <v>1559134842</v>
      </c>
      <c r="P1090" s="25">
        <v>1559134842</v>
      </c>
      <c r="Q1090" s="25">
        <v>1558196078.51</v>
      </c>
      <c r="R1090" s="25">
        <v>1558196078.51</v>
      </c>
      <c r="S1090" s="25">
        <v>0</v>
      </c>
      <c r="T1090" s="25">
        <v>0</v>
      </c>
      <c r="U1090" s="25">
        <v>0</v>
      </c>
      <c r="V1090" s="25">
        <v>0</v>
      </c>
      <c r="W1090" s="25">
        <v>0</v>
      </c>
      <c r="X1090" s="25">
        <v>0</v>
      </c>
      <c r="Y1090" s="25">
        <v>0</v>
      </c>
      <c r="Z1090" s="25">
        <v>0</v>
      </c>
      <c r="AA1090" s="25">
        <v>0</v>
      </c>
      <c r="AB1090" s="25">
        <v>0</v>
      </c>
      <c r="AC1090" s="25">
        <v>0</v>
      </c>
      <c r="AD1090" s="25">
        <v>0</v>
      </c>
      <c r="AE1090" s="25">
        <v>938763.49</v>
      </c>
    </row>
    <row r="1091" spans="1:31" x14ac:dyDescent="0.2">
      <c r="A1091" s="38" t="s">
        <v>1604</v>
      </c>
      <c r="B1091" s="104" t="s">
        <v>1605</v>
      </c>
      <c r="C1091" s="25">
        <v>379610000</v>
      </c>
      <c r="D1091" s="25">
        <v>0</v>
      </c>
      <c r="E1091" s="25">
        <v>0</v>
      </c>
      <c r="F1091" s="25">
        <v>0</v>
      </c>
      <c r="G1091" s="25">
        <v>300662125</v>
      </c>
      <c r="H1091" s="25">
        <v>78947875</v>
      </c>
      <c r="I1091" s="25">
        <v>78947875</v>
      </c>
      <c r="J1091" s="25">
        <v>78947875</v>
      </c>
      <c r="K1091" s="25">
        <v>78947875</v>
      </c>
      <c r="L1091" s="25">
        <v>78947875</v>
      </c>
      <c r="M1091" s="25">
        <v>78947875</v>
      </c>
      <c r="N1091" s="25">
        <v>78947875</v>
      </c>
      <c r="O1091" s="25">
        <v>78947875</v>
      </c>
      <c r="P1091" s="25">
        <v>78947875</v>
      </c>
      <c r="Q1091" s="25">
        <v>78947875</v>
      </c>
      <c r="R1091" s="25">
        <v>78947875</v>
      </c>
      <c r="S1091" s="25">
        <v>0</v>
      </c>
      <c r="T1091" s="25">
        <v>0</v>
      </c>
      <c r="U1091" s="25">
        <v>0</v>
      </c>
      <c r="V1091" s="25">
        <v>0</v>
      </c>
      <c r="W1091" s="25">
        <v>0</v>
      </c>
      <c r="X1091" s="25">
        <v>0</v>
      </c>
      <c r="Y1091" s="25">
        <v>0</v>
      </c>
      <c r="Z1091" s="25">
        <v>0</v>
      </c>
      <c r="AA1091" s="25">
        <v>0</v>
      </c>
      <c r="AB1091" s="25">
        <v>0</v>
      </c>
      <c r="AC1091" s="25">
        <v>0</v>
      </c>
      <c r="AD1091" s="25">
        <v>0</v>
      </c>
      <c r="AE1091" s="25">
        <v>0</v>
      </c>
    </row>
    <row r="1092" spans="1:31" x14ac:dyDescent="0.2">
      <c r="A1092" s="38" t="s">
        <v>1606</v>
      </c>
      <c r="B1092" s="104" t="s">
        <v>1607</v>
      </c>
      <c r="C1092" s="25">
        <v>466378000</v>
      </c>
      <c r="D1092" s="25">
        <v>0</v>
      </c>
      <c r="E1092" s="25">
        <v>0</v>
      </c>
      <c r="F1092" s="25">
        <v>0</v>
      </c>
      <c r="G1092" s="25">
        <v>324865991</v>
      </c>
      <c r="H1092" s="25">
        <v>141512009</v>
      </c>
      <c r="I1092" s="25">
        <v>141512009</v>
      </c>
      <c r="J1092" s="25">
        <v>141512009</v>
      </c>
      <c r="K1092" s="25">
        <v>141512009</v>
      </c>
      <c r="L1092" s="25">
        <v>141512009</v>
      </c>
      <c r="M1092" s="25">
        <v>141512009</v>
      </c>
      <c r="N1092" s="25">
        <v>141512009</v>
      </c>
      <c r="O1092" s="25">
        <v>141512009</v>
      </c>
      <c r="P1092" s="25">
        <v>141512009</v>
      </c>
      <c r="Q1092" s="25">
        <v>141512009</v>
      </c>
      <c r="R1092" s="25">
        <v>141512009</v>
      </c>
      <c r="S1092" s="25">
        <v>0</v>
      </c>
      <c r="T1092" s="25">
        <v>0</v>
      </c>
      <c r="U1092" s="25">
        <v>0</v>
      </c>
      <c r="V1092" s="25">
        <v>0</v>
      </c>
      <c r="W1092" s="25">
        <v>0</v>
      </c>
      <c r="X1092" s="25">
        <v>0</v>
      </c>
      <c r="Y1092" s="25">
        <v>0</v>
      </c>
      <c r="Z1092" s="25">
        <v>0</v>
      </c>
      <c r="AA1092" s="25">
        <v>0</v>
      </c>
      <c r="AB1092" s="25">
        <v>0</v>
      </c>
      <c r="AC1092" s="25">
        <v>0</v>
      </c>
      <c r="AD1092" s="25">
        <v>0</v>
      </c>
      <c r="AE1092" s="25">
        <v>0</v>
      </c>
    </row>
    <row r="1093" spans="1:31" x14ac:dyDescent="0.2">
      <c r="A1093" s="38" t="s">
        <v>1608</v>
      </c>
      <c r="B1093" s="104" t="s">
        <v>1609</v>
      </c>
      <c r="C1093" s="25">
        <v>238612000</v>
      </c>
      <c r="D1093" s="25">
        <v>0</v>
      </c>
      <c r="E1093" s="25">
        <v>0</v>
      </c>
      <c r="F1093" s="25">
        <v>0</v>
      </c>
      <c r="G1093" s="25">
        <v>197013754</v>
      </c>
      <c r="H1093" s="25">
        <v>41598246</v>
      </c>
      <c r="I1093" s="25">
        <v>41598246</v>
      </c>
      <c r="J1093" s="25">
        <v>41598246</v>
      </c>
      <c r="K1093" s="25">
        <v>41598246</v>
      </c>
      <c r="L1093" s="25">
        <v>41598246</v>
      </c>
      <c r="M1093" s="25">
        <v>41598246</v>
      </c>
      <c r="N1093" s="25">
        <v>41598246</v>
      </c>
      <c r="O1093" s="25">
        <v>41598246</v>
      </c>
      <c r="P1093" s="25">
        <v>41598246</v>
      </c>
      <c r="Q1093" s="25">
        <v>41598246</v>
      </c>
      <c r="R1093" s="25">
        <v>41598246</v>
      </c>
      <c r="S1093" s="25">
        <v>0</v>
      </c>
      <c r="T1093" s="25">
        <v>0</v>
      </c>
      <c r="U1093" s="25">
        <v>0</v>
      </c>
      <c r="V1093" s="25">
        <v>0</v>
      </c>
      <c r="W1093" s="25">
        <v>0</v>
      </c>
      <c r="X1093" s="25">
        <v>0</v>
      </c>
      <c r="Y1093" s="25">
        <v>0</v>
      </c>
      <c r="Z1093" s="25">
        <v>0</v>
      </c>
      <c r="AA1093" s="25">
        <v>0</v>
      </c>
      <c r="AB1093" s="25">
        <v>0</v>
      </c>
      <c r="AC1093" s="25">
        <v>0</v>
      </c>
      <c r="AD1093" s="25">
        <v>0</v>
      </c>
      <c r="AE1093" s="25">
        <v>0</v>
      </c>
    </row>
    <row r="1094" spans="1:31" x14ac:dyDescent="0.2">
      <c r="A1094" s="38" t="s">
        <v>1610</v>
      </c>
      <c r="B1094" s="104" t="s">
        <v>1611</v>
      </c>
      <c r="C1094" s="25">
        <v>541442700</v>
      </c>
      <c r="D1094" s="25">
        <v>0</v>
      </c>
      <c r="E1094" s="25">
        <v>0</v>
      </c>
      <c r="F1094" s="25">
        <v>0</v>
      </c>
      <c r="G1094" s="25">
        <v>288695296</v>
      </c>
      <c r="H1094" s="25">
        <v>252747404</v>
      </c>
      <c r="I1094" s="25">
        <v>252747404</v>
      </c>
      <c r="J1094" s="25">
        <v>252747404</v>
      </c>
      <c r="K1094" s="25">
        <v>252747404</v>
      </c>
      <c r="L1094" s="25">
        <v>252747404</v>
      </c>
      <c r="M1094" s="25">
        <v>252747404</v>
      </c>
      <c r="N1094" s="25">
        <v>252747404</v>
      </c>
      <c r="O1094" s="25">
        <v>252747404</v>
      </c>
      <c r="P1094" s="25">
        <v>252747404</v>
      </c>
      <c r="Q1094" s="25">
        <v>252290428.46000001</v>
      </c>
      <c r="R1094" s="25">
        <v>252290428.46000001</v>
      </c>
      <c r="S1094" s="25">
        <v>0</v>
      </c>
      <c r="T1094" s="25">
        <v>0</v>
      </c>
      <c r="U1094" s="25">
        <v>0</v>
      </c>
      <c r="V1094" s="25">
        <v>0</v>
      </c>
      <c r="W1094" s="25">
        <v>0</v>
      </c>
      <c r="X1094" s="25">
        <v>0</v>
      </c>
      <c r="Y1094" s="25">
        <v>0</v>
      </c>
      <c r="Z1094" s="25">
        <v>0</v>
      </c>
      <c r="AA1094" s="25">
        <v>0</v>
      </c>
      <c r="AB1094" s="25">
        <v>0</v>
      </c>
      <c r="AC1094" s="25">
        <v>0</v>
      </c>
      <c r="AD1094" s="25">
        <v>0</v>
      </c>
      <c r="AE1094" s="25">
        <v>456975.54000000004</v>
      </c>
    </row>
    <row r="1095" spans="1:31" x14ac:dyDescent="0.2">
      <c r="A1095" s="38" t="s">
        <v>1612</v>
      </c>
      <c r="B1095" s="104" t="s">
        <v>1613</v>
      </c>
      <c r="C1095" s="25">
        <v>10000000</v>
      </c>
      <c r="D1095" s="25">
        <v>0</v>
      </c>
      <c r="E1095" s="25">
        <v>0</v>
      </c>
      <c r="F1095" s="25">
        <v>0</v>
      </c>
      <c r="G1095" s="25">
        <v>10000000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  <c r="V1095" s="25">
        <v>0</v>
      </c>
      <c r="W1095" s="25">
        <v>0</v>
      </c>
      <c r="X1095" s="25">
        <v>0</v>
      </c>
      <c r="Y1095" s="25">
        <v>0</v>
      </c>
      <c r="Z1095" s="25">
        <v>0</v>
      </c>
      <c r="AA1095" s="25">
        <v>0</v>
      </c>
      <c r="AB1095" s="25">
        <v>0</v>
      </c>
      <c r="AC1095" s="25">
        <v>0</v>
      </c>
      <c r="AD1095" s="25">
        <v>0</v>
      </c>
      <c r="AE1095" s="25">
        <v>0</v>
      </c>
    </row>
    <row r="1096" spans="1:31" x14ac:dyDescent="0.2">
      <c r="A1096" s="38" t="s">
        <v>1614</v>
      </c>
      <c r="B1096" s="104" t="s">
        <v>1347</v>
      </c>
      <c r="C1096" s="25">
        <v>10000000</v>
      </c>
      <c r="D1096" s="25">
        <v>0</v>
      </c>
      <c r="E1096" s="25">
        <v>0</v>
      </c>
      <c r="F1096" s="25">
        <v>0</v>
      </c>
      <c r="G1096" s="25">
        <v>10000000</v>
      </c>
      <c r="H1096" s="25">
        <v>0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  <c r="N1096" s="25">
        <v>0</v>
      </c>
      <c r="O1096" s="25">
        <v>0</v>
      </c>
      <c r="P1096" s="25">
        <v>0</v>
      </c>
      <c r="Q1096" s="25">
        <v>0</v>
      </c>
      <c r="R1096" s="25">
        <v>0</v>
      </c>
      <c r="S1096" s="25">
        <v>0</v>
      </c>
      <c r="T1096" s="25">
        <v>0</v>
      </c>
      <c r="U1096" s="25">
        <v>0</v>
      </c>
      <c r="V1096" s="25">
        <v>0</v>
      </c>
      <c r="W1096" s="25">
        <v>0</v>
      </c>
      <c r="X1096" s="25">
        <v>0</v>
      </c>
      <c r="Y1096" s="25">
        <v>0</v>
      </c>
      <c r="Z1096" s="25">
        <v>0</v>
      </c>
      <c r="AA1096" s="25">
        <v>0</v>
      </c>
      <c r="AB1096" s="25">
        <v>0</v>
      </c>
      <c r="AC1096" s="25">
        <v>0</v>
      </c>
      <c r="AD1096" s="25">
        <v>0</v>
      </c>
      <c r="AE1096" s="25">
        <v>0</v>
      </c>
    </row>
    <row r="1097" spans="1:31" x14ac:dyDescent="0.2">
      <c r="A1097" s="38" t="s">
        <v>1615</v>
      </c>
      <c r="B1097" s="104" t="s">
        <v>1616</v>
      </c>
      <c r="C1097" s="25">
        <v>0</v>
      </c>
      <c r="D1097" s="25">
        <v>3873827984</v>
      </c>
      <c r="E1097" s="25">
        <v>0</v>
      </c>
      <c r="F1097" s="25">
        <v>0</v>
      </c>
      <c r="G1097" s="25">
        <v>3873827984</v>
      </c>
      <c r="H1097" s="25">
        <v>0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>
        <v>0</v>
      </c>
      <c r="R1097" s="25">
        <v>0</v>
      </c>
      <c r="S1097" s="25">
        <v>0</v>
      </c>
      <c r="T1097" s="25">
        <v>0</v>
      </c>
      <c r="U1097" s="25">
        <v>0</v>
      </c>
      <c r="V1097" s="25">
        <v>0</v>
      </c>
      <c r="W1097" s="25">
        <v>0</v>
      </c>
      <c r="X1097" s="25">
        <v>0</v>
      </c>
      <c r="Y1097" s="25">
        <v>0</v>
      </c>
      <c r="Z1097" s="25">
        <v>0</v>
      </c>
      <c r="AA1097" s="25">
        <v>0</v>
      </c>
      <c r="AB1097" s="25">
        <v>0</v>
      </c>
      <c r="AC1097" s="25">
        <v>0</v>
      </c>
      <c r="AD1097" s="25">
        <v>0</v>
      </c>
      <c r="AE1097" s="25">
        <v>0</v>
      </c>
    </row>
    <row r="1098" spans="1:31" x14ac:dyDescent="0.2">
      <c r="A1098" s="38" t="s">
        <v>1617</v>
      </c>
      <c r="B1098" s="104" t="s">
        <v>1618</v>
      </c>
      <c r="C1098" s="25">
        <v>0</v>
      </c>
      <c r="D1098" s="25">
        <v>3873827984</v>
      </c>
      <c r="E1098" s="25">
        <v>0</v>
      </c>
      <c r="F1098" s="25">
        <v>0</v>
      </c>
      <c r="G1098" s="25">
        <v>3873827984</v>
      </c>
      <c r="H1098" s="25">
        <v>0</v>
      </c>
      <c r="I1098" s="25">
        <v>0</v>
      </c>
      <c r="J1098" s="25">
        <v>0</v>
      </c>
      <c r="K1098" s="25">
        <v>0</v>
      </c>
      <c r="L1098" s="25">
        <v>0</v>
      </c>
      <c r="M1098" s="25">
        <v>0</v>
      </c>
      <c r="N1098" s="25">
        <v>0</v>
      </c>
      <c r="O1098" s="25">
        <v>0</v>
      </c>
      <c r="P1098" s="25">
        <v>0</v>
      </c>
      <c r="Q1098" s="25">
        <v>0</v>
      </c>
      <c r="R1098" s="25">
        <v>0</v>
      </c>
      <c r="S1098" s="25">
        <v>0</v>
      </c>
      <c r="T1098" s="25">
        <v>0</v>
      </c>
      <c r="U1098" s="25">
        <v>0</v>
      </c>
      <c r="V1098" s="25">
        <v>0</v>
      </c>
      <c r="W1098" s="25">
        <v>0</v>
      </c>
      <c r="X1098" s="25">
        <v>0</v>
      </c>
      <c r="Y1098" s="25">
        <v>0</v>
      </c>
      <c r="Z1098" s="25">
        <v>0</v>
      </c>
      <c r="AA1098" s="25">
        <v>0</v>
      </c>
      <c r="AB1098" s="25">
        <v>0</v>
      </c>
      <c r="AC1098" s="25">
        <v>0</v>
      </c>
      <c r="AD1098" s="25">
        <v>0</v>
      </c>
      <c r="AE1098" s="25">
        <v>0</v>
      </c>
    </row>
    <row r="1099" spans="1:31" x14ac:dyDescent="0.2">
      <c r="A1099" s="38" t="s">
        <v>1619</v>
      </c>
      <c r="B1099" s="104" t="s">
        <v>577</v>
      </c>
      <c r="C1099" s="25">
        <v>0</v>
      </c>
      <c r="D1099" s="25">
        <v>40037560735.18</v>
      </c>
      <c r="E1099" s="25">
        <v>875725456</v>
      </c>
      <c r="F1099" s="25">
        <v>61061202237</v>
      </c>
      <c r="G1099" s="25">
        <v>11472208903</v>
      </c>
      <c r="H1099" s="25">
        <v>88750828613.179993</v>
      </c>
      <c r="I1099" s="25">
        <v>88750828613.179993</v>
      </c>
      <c r="J1099" s="25">
        <v>88750828613.179993</v>
      </c>
      <c r="K1099" s="25">
        <v>69547064144</v>
      </c>
      <c r="L1099" s="25">
        <v>69547064144</v>
      </c>
      <c r="M1099" s="25">
        <v>69547064144</v>
      </c>
      <c r="N1099" s="25">
        <v>69547064144</v>
      </c>
      <c r="O1099" s="25">
        <v>69547064144</v>
      </c>
      <c r="P1099" s="25">
        <v>69547064144</v>
      </c>
      <c r="Q1099" s="25">
        <v>69542137133.369995</v>
      </c>
      <c r="R1099" s="25">
        <v>69542137133.369995</v>
      </c>
      <c r="S1099" s="25">
        <v>0</v>
      </c>
      <c r="T1099" s="25">
        <v>0</v>
      </c>
      <c r="U1099" s="25">
        <v>0</v>
      </c>
      <c r="V1099" s="25">
        <v>0</v>
      </c>
      <c r="W1099" s="25">
        <v>19203764469.18</v>
      </c>
      <c r="X1099" s="25">
        <v>21.637842450890801</v>
      </c>
      <c r="Y1099" s="25">
        <v>19203764469.18</v>
      </c>
      <c r="Z1099" s="25">
        <v>21.637842450890801</v>
      </c>
      <c r="AA1099" s="25">
        <v>19203764469.18</v>
      </c>
      <c r="AB1099" s="25">
        <v>21.637842450890801</v>
      </c>
      <c r="AC1099" s="25">
        <v>0</v>
      </c>
      <c r="AD1099" s="25">
        <v>0</v>
      </c>
      <c r="AE1099" s="25">
        <v>4927010.63</v>
      </c>
    </row>
    <row r="1100" spans="1:31" x14ac:dyDescent="0.2">
      <c r="A1100" s="38" t="s">
        <v>1620</v>
      </c>
      <c r="B1100" s="104" t="s">
        <v>1330</v>
      </c>
      <c r="C1100" s="25">
        <v>0</v>
      </c>
      <c r="D1100" s="25">
        <v>40037560735.18</v>
      </c>
      <c r="E1100" s="25">
        <v>875725456</v>
      </c>
      <c r="F1100" s="25">
        <v>61061202237</v>
      </c>
      <c r="G1100" s="25">
        <v>11472208903</v>
      </c>
      <c r="H1100" s="25">
        <v>88750828613.179993</v>
      </c>
      <c r="I1100" s="25">
        <v>88750828613.179993</v>
      </c>
      <c r="J1100" s="25">
        <v>88750828613.179993</v>
      </c>
      <c r="K1100" s="25">
        <v>69547064144</v>
      </c>
      <c r="L1100" s="25">
        <v>69547064144</v>
      </c>
      <c r="M1100" s="25">
        <v>69547064144</v>
      </c>
      <c r="N1100" s="25">
        <v>69547064144</v>
      </c>
      <c r="O1100" s="25">
        <v>69547064144</v>
      </c>
      <c r="P1100" s="25">
        <v>69547064144</v>
      </c>
      <c r="Q1100" s="25">
        <v>69542137133.369995</v>
      </c>
      <c r="R1100" s="25">
        <v>69542137133.369995</v>
      </c>
      <c r="S1100" s="25">
        <v>0</v>
      </c>
      <c r="T1100" s="25">
        <v>0</v>
      </c>
      <c r="U1100" s="25">
        <v>0</v>
      </c>
      <c r="V1100" s="25">
        <v>0</v>
      </c>
      <c r="W1100" s="25">
        <v>19203764469.18</v>
      </c>
      <c r="X1100" s="25">
        <v>21.637842450890801</v>
      </c>
      <c r="Y1100" s="25">
        <v>19203764469.18</v>
      </c>
      <c r="Z1100" s="25">
        <v>21.637842450890801</v>
      </c>
      <c r="AA1100" s="25">
        <v>19203764469.18</v>
      </c>
      <c r="AB1100" s="25">
        <v>21.637842450890801</v>
      </c>
      <c r="AC1100" s="25">
        <v>0</v>
      </c>
      <c r="AD1100" s="25">
        <v>0</v>
      </c>
      <c r="AE1100" s="25">
        <v>4927010.63</v>
      </c>
    </row>
    <row r="1101" spans="1:31" x14ac:dyDescent="0.2">
      <c r="A1101" s="38" t="s">
        <v>1621</v>
      </c>
      <c r="B1101" s="104" t="s">
        <v>1330</v>
      </c>
      <c r="C1101" s="25">
        <v>0</v>
      </c>
      <c r="D1101" s="25">
        <v>40037560735.18</v>
      </c>
      <c r="E1101" s="25">
        <v>875725456</v>
      </c>
      <c r="F1101" s="25">
        <v>61061202237</v>
      </c>
      <c r="G1101" s="25">
        <v>11472208903</v>
      </c>
      <c r="H1101" s="25">
        <v>88750828613.179993</v>
      </c>
      <c r="I1101" s="25">
        <v>88750828613.179993</v>
      </c>
      <c r="J1101" s="25">
        <v>88750828613.179993</v>
      </c>
      <c r="K1101" s="25">
        <v>69547064144</v>
      </c>
      <c r="L1101" s="25">
        <v>69547064144</v>
      </c>
      <c r="M1101" s="25">
        <v>69547064144</v>
      </c>
      <c r="N1101" s="25">
        <v>69547064144</v>
      </c>
      <c r="O1101" s="25">
        <v>69547064144</v>
      </c>
      <c r="P1101" s="25">
        <v>69547064144</v>
      </c>
      <c r="Q1101" s="25">
        <v>69542137133.369995</v>
      </c>
      <c r="R1101" s="25">
        <v>69542137133.369995</v>
      </c>
      <c r="S1101" s="25">
        <v>0</v>
      </c>
      <c r="T1101" s="25">
        <v>0</v>
      </c>
      <c r="U1101" s="25">
        <v>0</v>
      </c>
      <c r="V1101" s="25">
        <v>0</v>
      </c>
      <c r="W1101" s="25">
        <v>19203764469.18</v>
      </c>
      <c r="X1101" s="25">
        <v>21.637842450890801</v>
      </c>
      <c r="Y1101" s="25">
        <v>19203764469.18</v>
      </c>
      <c r="Z1101" s="25">
        <v>21.637842450890801</v>
      </c>
      <c r="AA1101" s="25">
        <v>19203764469.18</v>
      </c>
      <c r="AB1101" s="25">
        <v>21.637842450890801</v>
      </c>
      <c r="AC1101" s="25">
        <v>0</v>
      </c>
      <c r="AD1101" s="25">
        <v>0</v>
      </c>
      <c r="AE1101" s="25">
        <v>4927010.63</v>
      </c>
    </row>
    <row r="1102" spans="1:31" x14ac:dyDescent="0.2">
      <c r="A1102" s="38" t="s">
        <v>1622</v>
      </c>
      <c r="B1102" s="104" t="s">
        <v>1524</v>
      </c>
      <c r="C1102" s="25">
        <v>0</v>
      </c>
      <c r="D1102" s="25">
        <v>40037560735.18</v>
      </c>
      <c r="E1102" s="25">
        <v>875725456</v>
      </c>
      <c r="F1102" s="25">
        <v>61061202237</v>
      </c>
      <c r="G1102" s="25">
        <v>11472208903</v>
      </c>
      <c r="H1102" s="25">
        <v>88750828613.179993</v>
      </c>
      <c r="I1102" s="25">
        <v>88750828613.179993</v>
      </c>
      <c r="J1102" s="25">
        <v>88750828613.179993</v>
      </c>
      <c r="K1102" s="25">
        <v>69547064144</v>
      </c>
      <c r="L1102" s="25">
        <v>69547064144</v>
      </c>
      <c r="M1102" s="25">
        <v>69547064144</v>
      </c>
      <c r="N1102" s="25">
        <v>69547064144</v>
      </c>
      <c r="O1102" s="25">
        <v>69547064144</v>
      </c>
      <c r="P1102" s="25">
        <v>69547064144</v>
      </c>
      <c r="Q1102" s="25">
        <v>69542137133.369995</v>
      </c>
      <c r="R1102" s="25">
        <v>69542137133.369995</v>
      </c>
      <c r="S1102" s="25">
        <v>0</v>
      </c>
      <c r="T1102" s="25">
        <v>0</v>
      </c>
      <c r="U1102" s="25">
        <v>0</v>
      </c>
      <c r="V1102" s="25">
        <v>0</v>
      </c>
      <c r="W1102" s="25">
        <v>19203764469.18</v>
      </c>
      <c r="X1102" s="25">
        <v>21.637842450890801</v>
      </c>
      <c r="Y1102" s="25">
        <v>19203764469.18</v>
      </c>
      <c r="Z1102" s="25">
        <v>21.637842450890801</v>
      </c>
      <c r="AA1102" s="25">
        <v>19203764469.18</v>
      </c>
      <c r="AB1102" s="25">
        <v>21.637842450890801</v>
      </c>
      <c r="AC1102" s="25">
        <v>0</v>
      </c>
      <c r="AD1102" s="25">
        <v>0</v>
      </c>
      <c r="AE1102" s="25">
        <v>4927010.63</v>
      </c>
    </row>
    <row r="1103" spans="1:31" ht="51" x14ac:dyDescent="0.2">
      <c r="A1103" s="38" t="s">
        <v>1623</v>
      </c>
      <c r="B1103" s="104" t="s">
        <v>1526</v>
      </c>
      <c r="C1103" s="25">
        <v>0</v>
      </c>
      <c r="D1103" s="25">
        <v>40037560735.18</v>
      </c>
      <c r="E1103" s="25">
        <v>875725456</v>
      </c>
      <c r="F1103" s="25">
        <v>61061202237</v>
      </c>
      <c r="G1103" s="25">
        <v>11472208903</v>
      </c>
      <c r="H1103" s="25">
        <v>88750828613.179993</v>
      </c>
      <c r="I1103" s="25">
        <v>88750828613.179993</v>
      </c>
      <c r="J1103" s="25">
        <v>88750828613.179993</v>
      </c>
      <c r="K1103" s="25">
        <v>69547064144</v>
      </c>
      <c r="L1103" s="25">
        <v>69547064144</v>
      </c>
      <c r="M1103" s="25">
        <v>69547064144</v>
      </c>
      <c r="N1103" s="25">
        <v>69547064144</v>
      </c>
      <c r="O1103" s="25">
        <v>69547064144</v>
      </c>
      <c r="P1103" s="25">
        <v>69547064144</v>
      </c>
      <c r="Q1103" s="25">
        <v>69542137133.369995</v>
      </c>
      <c r="R1103" s="25">
        <v>69542137133.369995</v>
      </c>
      <c r="S1103" s="25">
        <v>0</v>
      </c>
      <c r="T1103" s="25">
        <v>0</v>
      </c>
      <c r="U1103" s="25">
        <v>0</v>
      </c>
      <c r="V1103" s="25">
        <v>0</v>
      </c>
      <c r="W1103" s="25">
        <v>19203764469.18</v>
      </c>
      <c r="X1103" s="25">
        <v>21.637842450890801</v>
      </c>
      <c r="Y1103" s="25">
        <v>19203764469.18</v>
      </c>
      <c r="Z1103" s="25">
        <v>21.637842450890801</v>
      </c>
      <c r="AA1103" s="25">
        <v>19203764469.18</v>
      </c>
      <c r="AB1103" s="25">
        <v>21.637842450890801</v>
      </c>
      <c r="AC1103" s="25">
        <v>0</v>
      </c>
      <c r="AD1103" s="25">
        <v>0</v>
      </c>
      <c r="AE1103" s="25">
        <v>4927010.63</v>
      </c>
    </row>
    <row r="1104" spans="1:31" x14ac:dyDescent="0.2">
      <c r="A1104" s="38" t="s">
        <v>1624</v>
      </c>
      <c r="B1104" s="104" t="s">
        <v>500</v>
      </c>
      <c r="C1104" s="25">
        <v>0</v>
      </c>
      <c r="D1104" s="25">
        <v>0</v>
      </c>
      <c r="E1104" s="25">
        <v>621840</v>
      </c>
      <c r="F1104" s="25">
        <v>32000000</v>
      </c>
      <c r="G1104" s="25">
        <v>0</v>
      </c>
      <c r="H1104" s="25">
        <v>31378160</v>
      </c>
      <c r="I1104" s="25">
        <v>31378160</v>
      </c>
      <c r="J1104" s="25">
        <v>31378160</v>
      </c>
      <c r="K1104" s="25">
        <v>31378160</v>
      </c>
      <c r="L1104" s="25">
        <v>31378160</v>
      </c>
      <c r="M1104" s="25">
        <v>31378160</v>
      </c>
      <c r="N1104" s="25">
        <v>31378160</v>
      </c>
      <c r="O1104" s="25">
        <v>31378160</v>
      </c>
      <c r="P1104" s="25">
        <v>31378160</v>
      </c>
      <c r="Q1104" s="25">
        <v>31378160</v>
      </c>
      <c r="R1104" s="25">
        <v>31378160</v>
      </c>
      <c r="S1104" s="25">
        <v>0</v>
      </c>
      <c r="T1104" s="25">
        <v>0</v>
      </c>
      <c r="U1104" s="25">
        <v>0</v>
      </c>
      <c r="V1104" s="25">
        <v>0</v>
      </c>
      <c r="W1104" s="25">
        <v>0</v>
      </c>
      <c r="X1104" s="25">
        <v>0</v>
      </c>
      <c r="Y1104" s="25">
        <v>0</v>
      </c>
      <c r="Z1104" s="25">
        <v>0</v>
      </c>
      <c r="AA1104" s="25">
        <v>0</v>
      </c>
      <c r="AB1104" s="25">
        <v>0</v>
      </c>
      <c r="AC1104" s="25">
        <v>0</v>
      </c>
      <c r="AD1104" s="25">
        <v>0</v>
      </c>
      <c r="AE1104" s="25">
        <v>0</v>
      </c>
    </row>
    <row r="1105" spans="1:31" x14ac:dyDescent="0.2">
      <c r="A1105" s="38" t="s">
        <v>1625</v>
      </c>
      <c r="B1105" s="104" t="s">
        <v>1626</v>
      </c>
      <c r="C1105" s="25">
        <v>0</v>
      </c>
      <c r="D1105" s="25">
        <v>0</v>
      </c>
      <c r="E1105" s="25">
        <v>200000</v>
      </c>
      <c r="F1105" s="25">
        <v>4000000</v>
      </c>
      <c r="G1105" s="25">
        <v>0</v>
      </c>
      <c r="H1105" s="25">
        <v>3800000</v>
      </c>
      <c r="I1105" s="25">
        <v>3800000</v>
      </c>
      <c r="J1105" s="25">
        <v>3800000</v>
      </c>
      <c r="K1105" s="25">
        <v>3800000</v>
      </c>
      <c r="L1105" s="25">
        <v>3800000</v>
      </c>
      <c r="M1105" s="25">
        <v>3800000</v>
      </c>
      <c r="N1105" s="25">
        <v>3800000</v>
      </c>
      <c r="O1105" s="25">
        <v>3800000</v>
      </c>
      <c r="P1105" s="25">
        <v>3800000</v>
      </c>
      <c r="Q1105" s="25">
        <v>3800000</v>
      </c>
      <c r="R1105" s="25">
        <v>3800000</v>
      </c>
      <c r="S1105" s="25">
        <v>0</v>
      </c>
      <c r="T1105" s="25">
        <v>0</v>
      </c>
      <c r="U1105" s="25">
        <v>0</v>
      </c>
      <c r="V1105" s="25">
        <v>0</v>
      </c>
      <c r="W1105" s="25">
        <v>0</v>
      </c>
      <c r="X1105" s="25">
        <v>0</v>
      </c>
      <c r="Y1105" s="25">
        <v>0</v>
      </c>
      <c r="Z1105" s="25">
        <v>0</v>
      </c>
      <c r="AA1105" s="25">
        <v>0</v>
      </c>
      <c r="AB1105" s="25">
        <v>0</v>
      </c>
      <c r="AC1105" s="25">
        <v>0</v>
      </c>
      <c r="AD1105" s="25">
        <v>0</v>
      </c>
      <c r="AE1105" s="25">
        <v>0</v>
      </c>
    </row>
    <row r="1106" spans="1:31" x14ac:dyDescent="0.2">
      <c r="A1106" s="38" t="s">
        <v>1627</v>
      </c>
      <c r="B1106" s="104" t="s">
        <v>1628</v>
      </c>
      <c r="C1106" s="25">
        <v>0</v>
      </c>
      <c r="D1106" s="25">
        <v>0</v>
      </c>
      <c r="E1106" s="25">
        <v>421840</v>
      </c>
      <c r="F1106" s="25">
        <v>28000000</v>
      </c>
      <c r="G1106" s="25">
        <v>0</v>
      </c>
      <c r="H1106" s="25">
        <v>27578160</v>
      </c>
      <c r="I1106" s="25">
        <v>27578160</v>
      </c>
      <c r="J1106" s="25">
        <v>27578160</v>
      </c>
      <c r="K1106" s="25">
        <v>27578160</v>
      </c>
      <c r="L1106" s="25">
        <v>27578160</v>
      </c>
      <c r="M1106" s="25">
        <v>27578160</v>
      </c>
      <c r="N1106" s="25">
        <v>27578160</v>
      </c>
      <c r="O1106" s="25">
        <v>27578160</v>
      </c>
      <c r="P1106" s="25">
        <v>27578160</v>
      </c>
      <c r="Q1106" s="25">
        <v>27578160</v>
      </c>
      <c r="R1106" s="25">
        <v>27578160</v>
      </c>
      <c r="S1106" s="25">
        <v>0</v>
      </c>
      <c r="T1106" s="25">
        <v>0</v>
      </c>
      <c r="U1106" s="25">
        <v>0</v>
      </c>
      <c r="V1106" s="25">
        <v>0</v>
      </c>
      <c r="W1106" s="25">
        <v>0</v>
      </c>
      <c r="X1106" s="25">
        <v>0</v>
      </c>
      <c r="Y1106" s="25">
        <v>0</v>
      </c>
      <c r="Z1106" s="25">
        <v>0</v>
      </c>
      <c r="AA1106" s="25">
        <v>0</v>
      </c>
      <c r="AB1106" s="25">
        <v>0</v>
      </c>
      <c r="AC1106" s="25">
        <v>0</v>
      </c>
      <c r="AD1106" s="25">
        <v>0</v>
      </c>
      <c r="AE1106" s="25">
        <v>0</v>
      </c>
    </row>
    <row r="1107" spans="1:31" x14ac:dyDescent="0.2">
      <c r="A1107" s="38" t="s">
        <v>1629</v>
      </c>
      <c r="B1107" s="104" t="s">
        <v>1343</v>
      </c>
      <c r="C1107" s="25">
        <v>0</v>
      </c>
      <c r="D1107" s="25">
        <v>1083121821</v>
      </c>
      <c r="E1107" s="25">
        <v>865103616</v>
      </c>
      <c r="F1107" s="25">
        <v>57145374253</v>
      </c>
      <c r="G1107" s="25">
        <v>11472208903</v>
      </c>
      <c r="H1107" s="25">
        <v>45891183555</v>
      </c>
      <c r="I1107" s="25">
        <v>45891183555</v>
      </c>
      <c r="J1107" s="25">
        <v>45891183555</v>
      </c>
      <c r="K1107" s="25">
        <v>45827179881</v>
      </c>
      <c r="L1107" s="25">
        <v>45827179881</v>
      </c>
      <c r="M1107" s="25">
        <v>45827179881</v>
      </c>
      <c r="N1107" s="25">
        <v>45827179881</v>
      </c>
      <c r="O1107" s="25">
        <v>45827179881</v>
      </c>
      <c r="P1107" s="25">
        <v>45827179881</v>
      </c>
      <c r="Q1107" s="25">
        <v>45822252870.370003</v>
      </c>
      <c r="R1107" s="25">
        <v>45822252870.370003</v>
      </c>
      <c r="S1107" s="25">
        <v>0</v>
      </c>
      <c r="T1107" s="25">
        <v>0</v>
      </c>
      <c r="U1107" s="25">
        <v>0</v>
      </c>
      <c r="V1107" s="25">
        <v>0</v>
      </c>
      <c r="W1107" s="25">
        <v>64003674</v>
      </c>
      <c r="X1107" s="25">
        <v>0.13946834455313697</v>
      </c>
      <c r="Y1107" s="25">
        <v>64003674</v>
      </c>
      <c r="Z1107" s="25">
        <v>0.13946834455313697</v>
      </c>
      <c r="AA1107" s="25">
        <v>64003674</v>
      </c>
      <c r="AB1107" s="25">
        <v>0.13946834455313697</v>
      </c>
      <c r="AC1107" s="25">
        <v>0</v>
      </c>
      <c r="AD1107" s="25">
        <v>0</v>
      </c>
      <c r="AE1107" s="25">
        <v>4927010.63</v>
      </c>
    </row>
    <row r="1108" spans="1:31" x14ac:dyDescent="0.2">
      <c r="A1108" s="38" t="s">
        <v>1630</v>
      </c>
      <c r="B1108" s="104" t="s">
        <v>1347</v>
      </c>
      <c r="C1108" s="25">
        <v>0</v>
      </c>
      <c r="D1108" s="25">
        <v>483121821</v>
      </c>
      <c r="E1108" s="25">
        <v>865103616</v>
      </c>
      <c r="F1108" s="25">
        <v>26237082522</v>
      </c>
      <c r="G1108" s="25">
        <v>504479855</v>
      </c>
      <c r="H1108" s="25">
        <v>25350620872</v>
      </c>
      <c r="I1108" s="25">
        <v>25350620872</v>
      </c>
      <c r="J1108" s="25">
        <v>25350620872</v>
      </c>
      <c r="K1108" s="25">
        <v>25350620872</v>
      </c>
      <c r="L1108" s="25">
        <v>25350620872</v>
      </c>
      <c r="M1108" s="25">
        <v>25350620872</v>
      </c>
      <c r="N1108" s="25">
        <v>25350620872</v>
      </c>
      <c r="O1108" s="25">
        <v>25350620872</v>
      </c>
      <c r="P1108" s="25">
        <v>25350620872</v>
      </c>
      <c r="Q1108" s="25">
        <v>25348100457.790001</v>
      </c>
      <c r="R1108" s="25">
        <v>25348100457.790001</v>
      </c>
      <c r="S1108" s="25">
        <v>0</v>
      </c>
      <c r="T1108" s="25">
        <v>0</v>
      </c>
      <c r="U1108" s="25">
        <v>0</v>
      </c>
      <c r="V1108" s="25">
        <v>0</v>
      </c>
      <c r="W1108" s="25">
        <v>0</v>
      </c>
      <c r="X1108" s="25">
        <v>0</v>
      </c>
      <c r="Y1108" s="25">
        <v>0</v>
      </c>
      <c r="Z1108" s="25">
        <v>0</v>
      </c>
      <c r="AA1108" s="25">
        <v>0</v>
      </c>
      <c r="AB1108" s="25">
        <v>0</v>
      </c>
      <c r="AC1108" s="25">
        <v>0</v>
      </c>
      <c r="AD1108" s="25">
        <v>0</v>
      </c>
      <c r="AE1108" s="25">
        <v>2520414.21</v>
      </c>
    </row>
    <row r="1109" spans="1:31" x14ac:dyDescent="0.2">
      <c r="A1109" s="38" t="s">
        <v>1631</v>
      </c>
      <c r="B1109" s="104" t="s">
        <v>1603</v>
      </c>
      <c r="C1109" s="25">
        <v>0</v>
      </c>
      <c r="D1109" s="25">
        <v>0</v>
      </c>
      <c r="E1109" s="25">
        <v>0</v>
      </c>
      <c r="F1109" s="25">
        <v>2252788779</v>
      </c>
      <c r="G1109" s="25">
        <v>0</v>
      </c>
      <c r="H1109" s="25">
        <v>2252788779</v>
      </c>
      <c r="I1109" s="25">
        <v>2252788779</v>
      </c>
      <c r="J1109" s="25">
        <v>2252788779</v>
      </c>
      <c r="K1109" s="25">
        <v>2249596787</v>
      </c>
      <c r="L1109" s="25">
        <v>2249596787</v>
      </c>
      <c r="M1109" s="25">
        <v>2249596787</v>
      </c>
      <c r="N1109" s="25">
        <v>2249596787</v>
      </c>
      <c r="O1109" s="25">
        <v>2249596787</v>
      </c>
      <c r="P1109" s="25">
        <v>2249596787</v>
      </c>
      <c r="Q1109" s="25">
        <v>2249162493.5900002</v>
      </c>
      <c r="R1109" s="25">
        <v>2249162493.5900002</v>
      </c>
      <c r="S1109" s="25">
        <v>0</v>
      </c>
      <c r="T1109" s="25">
        <v>0</v>
      </c>
      <c r="U1109" s="25">
        <v>0</v>
      </c>
      <c r="V1109" s="25">
        <v>0</v>
      </c>
      <c r="W1109" s="25">
        <v>3191992</v>
      </c>
      <c r="X1109" s="25">
        <v>0.141690691544411</v>
      </c>
      <c r="Y1109" s="25">
        <v>3191992</v>
      </c>
      <c r="Z1109" s="25">
        <v>0.141690691544411</v>
      </c>
      <c r="AA1109" s="25">
        <v>3191992</v>
      </c>
      <c r="AB1109" s="25">
        <v>0.141690691544411</v>
      </c>
      <c r="AC1109" s="25">
        <v>0</v>
      </c>
      <c r="AD1109" s="25">
        <v>0</v>
      </c>
      <c r="AE1109" s="25">
        <v>434293.41000000003</v>
      </c>
    </row>
    <row r="1110" spans="1:31" x14ac:dyDescent="0.2">
      <c r="A1110" s="38" t="s">
        <v>1632</v>
      </c>
      <c r="B1110" s="104" t="s">
        <v>1581</v>
      </c>
      <c r="C1110" s="25">
        <v>0</v>
      </c>
      <c r="D1110" s="25">
        <v>0</v>
      </c>
      <c r="E1110" s="25">
        <v>0</v>
      </c>
      <c r="F1110" s="25">
        <v>148527</v>
      </c>
      <c r="G1110" s="25">
        <v>0</v>
      </c>
      <c r="H1110" s="25">
        <v>148527</v>
      </c>
      <c r="I1110" s="25">
        <v>148527</v>
      </c>
      <c r="J1110" s="25">
        <v>148527</v>
      </c>
      <c r="K1110" s="25">
        <v>94888</v>
      </c>
      <c r="L1110" s="25">
        <v>94888</v>
      </c>
      <c r="M1110" s="25">
        <v>94888</v>
      </c>
      <c r="N1110" s="25">
        <v>94888</v>
      </c>
      <c r="O1110" s="25">
        <v>94888</v>
      </c>
      <c r="P1110" s="25">
        <v>94888</v>
      </c>
      <c r="Q1110" s="25">
        <v>94841.02</v>
      </c>
      <c r="R1110" s="25">
        <v>94841.02</v>
      </c>
      <c r="S1110" s="25">
        <v>0</v>
      </c>
      <c r="T1110" s="25">
        <v>0</v>
      </c>
      <c r="U1110" s="25">
        <v>0</v>
      </c>
      <c r="V1110" s="25">
        <v>0</v>
      </c>
      <c r="W1110" s="25">
        <v>53639</v>
      </c>
      <c r="X1110" s="25">
        <v>36.113972543712592</v>
      </c>
      <c r="Y1110" s="25">
        <v>53639</v>
      </c>
      <c r="Z1110" s="25">
        <v>36.113972543712592</v>
      </c>
      <c r="AA1110" s="25">
        <v>53639</v>
      </c>
      <c r="AB1110" s="25">
        <v>36.113972543712592</v>
      </c>
      <c r="AC1110" s="25">
        <v>0</v>
      </c>
      <c r="AD1110" s="25">
        <v>0</v>
      </c>
      <c r="AE1110" s="25">
        <v>46.980000000000004</v>
      </c>
    </row>
    <row r="1111" spans="1:31" x14ac:dyDescent="0.2">
      <c r="A1111" s="38" t="s">
        <v>1633</v>
      </c>
      <c r="B1111" s="104" t="s">
        <v>1611</v>
      </c>
      <c r="C1111" s="25">
        <v>0</v>
      </c>
      <c r="D1111" s="25">
        <v>0</v>
      </c>
      <c r="E1111" s="25">
        <v>0</v>
      </c>
      <c r="F1111" s="25">
        <v>406593770</v>
      </c>
      <c r="G1111" s="25">
        <v>322013768</v>
      </c>
      <c r="H1111" s="25">
        <v>84580002</v>
      </c>
      <c r="I1111" s="25">
        <v>84580002</v>
      </c>
      <c r="J1111" s="25">
        <v>84580002</v>
      </c>
      <c r="K1111" s="25">
        <v>84580002</v>
      </c>
      <c r="L1111" s="25">
        <v>84580002</v>
      </c>
      <c r="M1111" s="25">
        <v>84580002</v>
      </c>
      <c r="N1111" s="25">
        <v>84580002</v>
      </c>
      <c r="O1111" s="25">
        <v>84580002</v>
      </c>
      <c r="P1111" s="25">
        <v>84580002</v>
      </c>
      <c r="Q1111" s="25">
        <v>84532745.200000003</v>
      </c>
      <c r="R1111" s="25">
        <v>84532745.200000003</v>
      </c>
      <c r="S1111" s="25">
        <v>0</v>
      </c>
      <c r="T1111" s="25">
        <v>0</v>
      </c>
      <c r="U1111" s="25">
        <v>0</v>
      </c>
      <c r="V1111" s="25">
        <v>0</v>
      </c>
      <c r="W1111" s="25">
        <v>0</v>
      </c>
      <c r="X1111" s="25">
        <v>0</v>
      </c>
      <c r="Y1111" s="25">
        <v>0</v>
      </c>
      <c r="Z1111" s="25">
        <v>0</v>
      </c>
      <c r="AA1111" s="25">
        <v>0</v>
      </c>
      <c r="AB1111" s="25">
        <v>0</v>
      </c>
      <c r="AC1111" s="25">
        <v>0</v>
      </c>
      <c r="AD1111" s="25">
        <v>0</v>
      </c>
      <c r="AE1111" s="25">
        <v>47256.800000000003</v>
      </c>
    </row>
    <row r="1112" spans="1:31" x14ac:dyDescent="0.2">
      <c r="A1112" s="38" t="s">
        <v>1634</v>
      </c>
      <c r="B1112" s="104" t="s">
        <v>1394</v>
      </c>
      <c r="C1112" s="25">
        <v>0</v>
      </c>
      <c r="D1112" s="25">
        <v>0</v>
      </c>
      <c r="E1112" s="25">
        <v>0</v>
      </c>
      <c r="F1112" s="25">
        <v>728618715</v>
      </c>
      <c r="G1112" s="25">
        <v>0</v>
      </c>
      <c r="H1112" s="25">
        <v>728618715</v>
      </c>
      <c r="I1112" s="25">
        <v>728618715</v>
      </c>
      <c r="J1112" s="25">
        <v>728618715</v>
      </c>
      <c r="K1112" s="25">
        <v>728284017</v>
      </c>
      <c r="L1112" s="25">
        <v>728284017</v>
      </c>
      <c r="M1112" s="25">
        <v>728284017</v>
      </c>
      <c r="N1112" s="25">
        <v>728284017</v>
      </c>
      <c r="O1112" s="25">
        <v>728284017</v>
      </c>
      <c r="P1112" s="25">
        <v>728284017</v>
      </c>
      <c r="Q1112" s="25">
        <v>728151248.04999995</v>
      </c>
      <c r="R1112" s="25">
        <v>728151248.04999995</v>
      </c>
      <c r="S1112" s="25">
        <v>0</v>
      </c>
      <c r="T1112" s="25">
        <v>0</v>
      </c>
      <c r="U1112" s="25">
        <v>0</v>
      </c>
      <c r="V1112" s="25">
        <v>0</v>
      </c>
      <c r="W1112" s="25">
        <v>334698</v>
      </c>
      <c r="X1112" s="25">
        <v>4.5935959797573998E-2</v>
      </c>
      <c r="Y1112" s="25">
        <v>334698</v>
      </c>
      <c r="Z1112" s="25">
        <v>4.5935959797573998E-2</v>
      </c>
      <c r="AA1112" s="25">
        <v>334698</v>
      </c>
      <c r="AB1112" s="25">
        <v>4.5935959797573998E-2</v>
      </c>
      <c r="AC1112" s="25">
        <v>0</v>
      </c>
      <c r="AD1112" s="25">
        <v>0</v>
      </c>
      <c r="AE1112" s="25">
        <v>132768.95000000001</v>
      </c>
    </row>
    <row r="1113" spans="1:31" x14ac:dyDescent="0.2">
      <c r="A1113" s="38" t="s">
        <v>1635</v>
      </c>
      <c r="B1113" s="104" t="s">
        <v>1537</v>
      </c>
      <c r="C1113" s="25">
        <v>0</v>
      </c>
      <c r="D1113" s="25">
        <v>0</v>
      </c>
      <c r="E1113" s="25">
        <v>0</v>
      </c>
      <c r="F1113" s="25">
        <v>166741417</v>
      </c>
      <c r="G1113" s="25">
        <v>0</v>
      </c>
      <c r="H1113" s="25">
        <v>166741417</v>
      </c>
      <c r="I1113" s="25">
        <v>166741417</v>
      </c>
      <c r="J1113" s="25">
        <v>166741417</v>
      </c>
      <c r="K1113" s="25">
        <v>146986804</v>
      </c>
      <c r="L1113" s="25">
        <v>146986804</v>
      </c>
      <c r="M1113" s="25">
        <v>146986804</v>
      </c>
      <c r="N1113" s="25">
        <v>146986804</v>
      </c>
      <c r="O1113" s="25">
        <v>146986804</v>
      </c>
      <c r="P1113" s="25">
        <v>146986804</v>
      </c>
      <c r="Q1113" s="25">
        <v>146961796.24000001</v>
      </c>
      <c r="R1113" s="25">
        <v>146961796.24000001</v>
      </c>
      <c r="S1113" s="25">
        <v>0</v>
      </c>
      <c r="T1113" s="25">
        <v>0</v>
      </c>
      <c r="U1113" s="25">
        <v>0</v>
      </c>
      <c r="V1113" s="25">
        <v>0</v>
      </c>
      <c r="W1113" s="25">
        <v>19754613</v>
      </c>
      <c r="X1113" s="25">
        <v>11.847454193099498</v>
      </c>
      <c r="Y1113" s="25">
        <v>19754613</v>
      </c>
      <c r="Z1113" s="25">
        <v>11.847454193099498</v>
      </c>
      <c r="AA1113" s="25">
        <v>19754613</v>
      </c>
      <c r="AB1113" s="25">
        <v>11.847454193099498</v>
      </c>
      <c r="AC1113" s="25">
        <v>0</v>
      </c>
      <c r="AD1113" s="25">
        <v>0</v>
      </c>
      <c r="AE1113" s="25">
        <v>25007.760000000002</v>
      </c>
    </row>
    <row r="1114" spans="1:31" x14ac:dyDescent="0.2">
      <c r="A1114" s="38" t="s">
        <v>1636</v>
      </c>
      <c r="B1114" s="104" t="s">
        <v>1539</v>
      </c>
      <c r="C1114" s="25">
        <v>0</v>
      </c>
      <c r="D1114" s="25">
        <v>0</v>
      </c>
      <c r="E1114" s="25">
        <v>0</v>
      </c>
      <c r="F1114" s="25">
        <v>30636074</v>
      </c>
      <c r="G1114" s="25">
        <v>0</v>
      </c>
      <c r="H1114" s="25">
        <v>30636074</v>
      </c>
      <c r="I1114" s="25">
        <v>30636074</v>
      </c>
      <c r="J1114" s="25">
        <v>30636074</v>
      </c>
      <c r="K1114" s="25">
        <v>24431470</v>
      </c>
      <c r="L1114" s="25">
        <v>24431470</v>
      </c>
      <c r="M1114" s="25">
        <v>24431470</v>
      </c>
      <c r="N1114" s="25">
        <v>24431470</v>
      </c>
      <c r="O1114" s="25">
        <v>24431470</v>
      </c>
      <c r="P1114" s="25">
        <v>24431470</v>
      </c>
      <c r="Q1114" s="25">
        <v>24427004.760000002</v>
      </c>
      <c r="R1114" s="25">
        <v>24427004.760000002</v>
      </c>
      <c r="S1114" s="25">
        <v>0</v>
      </c>
      <c r="T1114" s="25">
        <v>0</v>
      </c>
      <c r="U1114" s="25">
        <v>0</v>
      </c>
      <c r="V1114" s="25">
        <v>0</v>
      </c>
      <c r="W1114" s="25">
        <v>6204604</v>
      </c>
      <c r="X1114" s="25">
        <v>20.252608085487697</v>
      </c>
      <c r="Y1114" s="25">
        <v>6204604</v>
      </c>
      <c r="Z1114" s="25">
        <v>20.252608085487697</v>
      </c>
      <c r="AA1114" s="25">
        <v>6204604</v>
      </c>
      <c r="AB1114" s="25">
        <v>20.252608085487697</v>
      </c>
      <c r="AC1114" s="25">
        <v>0</v>
      </c>
      <c r="AD1114" s="25">
        <v>0</v>
      </c>
      <c r="AE1114" s="25">
        <v>4465.24</v>
      </c>
    </row>
    <row r="1115" spans="1:31" x14ac:dyDescent="0.2">
      <c r="A1115" s="38" t="s">
        <v>1637</v>
      </c>
      <c r="B1115" s="104" t="s">
        <v>181</v>
      </c>
      <c r="C1115" s="25">
        <v>0</v>
      </c>
      <c r="D1115" s="25">
        <v>0</v>
      </c>
      <c r="E1115" s="25">
        <v>0</v>
      </c>
      <c r="F1115" s="25">
        <v>1714845892</v>
      </c>
      <c r="G1115" s="25">
        <v>0</v>
      </c>
      <c r="H1115" s="25">
        <v>1714845892</v>
      </c>
      <c r="I1115" s="25">
        <v>1714845892</v>
      </c>
      <c r="J1115" s="25">
        <v>1714845892</v>
      </c>
      <c r="K1115" s="25">
        <v>1707260892</v>
      </c>
      <c r="L1115" s="25">
        <v>1707260892</v>
      </c>
      <c r="M1115" s="25">
        <v>1707260892</v>
      </c>
      <c r="N1115" s="25">
        <v>1707260892</v>
      </c>
      <c r="O1115" s="25">
        <v>1707260892</v>
      </c>
      <c r="P1115" s="25">
        <v>1707260892</v>
      </c>
      <c r="Q1115" s="25">
        <v>1705776253.3</v>
      </c>
      <c r="R1115" s="25">
        <v>1705776253.3</v>
      </c>
      <c r="S1115" s="25">
        <v>0</v>
      </c>
      <c r="T1115" s="25">
        <v>0</v>
      </c>
      <c r="U1115" s="25">
        <v>0</v>
      </c>
      <c r="V1115" s="25">
        <v>0</v>
      </c>
      <c r="W1115" s="25">
        <v>7585000</v>
      </c>
      <c r="X1115" s="25">
        <v>0.44231379830602302</v>
      </c>
      <c r="Y1115" s="25">
        <v>7585000</v>
      </c>
      <c r="Z1115" s="25">
        <v>0.44231379830602302</v>
      </c>
      <c r="AA1115" s="25">
        <v>7585000</v>
      </c>
      <c r="AB1115" s="25">
        <v>0.44231379830602302</v>
      </c>
      <c r="AC1115" s="25">
        <v>0</v>
      </c>
      <c r="AD1115" s="25">
        <v>0</v>
      </c>
      <c r="AE1115" s="25">
        <v>1484638.7</v>
      </c>
    </row>
    <row r="1116" spans="1:31" x14ac:dyDescent="0.2">
      <c r="A1116" s="38" t="s">
        <v>1638</v>
      </c>
      <c r="B1116" s="104" t="s">
        <v>157</v>
      </c>
      <c r="C1116" s="25">
        <v>0</v>
      </c>
      <c r="D1116" s="25">
        <v>0</v>
      </c>
      <c r="E1116" s="25">
        <v>0</v>
      </c>
      <c r="F1116" s="25">
        <v>1895401609</v>
      </c>
      <c r="G1116" s="25">
        <v>0</v>
      </c>
      <c r="H1116" s="25">
        <v>1895401609</v>
      </c>
      <c r="I1116" s="25">
        <v>1895401609</v>
      </c>
      <c r="J1116" s="25">
        <v>1895401609</v>
      </c>
      <c r="K1116" s="25">
        <v>1895020570</v>
      </c>
      <c r="L1116" s="25">
        <v>1895020570</v>
      </c>
      <c r="M1116" s="25">
        <v>1895020570</v>
      </c>
      <c r="N1116" s="25">
        <v>1895020570</v>
      </c>
      <c r="O1116" s="25">
        <v>1895020570</v>
      </c>
      <c r="P1116" s="25">
        <v>1895020570</v>
      </c>
      <c r="Q1116" s="25">
        <v>1895020570</v>
      </c>
      <c r="R1116" s="25">
        <v>1895020570</v>
      </c>
      <c r="S1116" s="25">
        <v>0</v>
      </c>
      <c r="T1116" s="25">
        <v>0</v>
      </c>
      <c r="U1116" s="25">
        <v>0</v>
      </c>
      <c r="V1116" s="25">
        <v>0</v>
      </c>
      <c r="W1116" s="25">
        <v>381039</v>
      </c>
      <c r="X1116" s="25">
        <v>2.0103338426574101E-2</v>
      </c>
      <c r="Y1116" s="25">
        <v>381039</v>
      </c>
      <c r="Z1116" s="25">
        <v>2.0103338426574101E-2</v>
      </c>
      <c r="AA1116" s="25">
        <v>381039</v>
      </c>
      <c r="AB1116" s="25">
        <v>2.0103338426574101E-2</v>
      </c>
      <c r="AC1116" s="25">
        <v>0</v>
      </c>
      <c r="AD1116" s="25">
        <v>0</v>
      </c>
      <c r="AE1116" s="25">
        <v>0</v>
      </c>
    </row>
    <row r="1117" spans="1:31" x14ac:dyDescent="0.2">
      <c r="A1117" s="38" t="s">
        <v>1639</v>
      </c>
      <c r="B1117" s="104" t="s">
        <v>1355</v>
      </c>
      <c r="C1117" s="25">
        <v>0</v>
      </c>
      <c r="D1117" s="25">
        <v>0</v>
      </c>
      <c r="E1117" s="25">
        <v>0</v>
      </c>
      <c r="F1117" s="25">
        <v>6112922951</v>
      </c>
      <c r="G1117" s="25">
        <v>1920000000</v>
      </c>
      <c r="H1117" s="25">
        <v>4192922951</v>
      </c>
      <c r="I1117" s="25">
        <v>4192922951</v>
      </c>
      <c r="J1117" s="25">
        <v>4192922951</v>
      </c>
      <c r="K1117" s="25">
        <v>4192852602</v>
      </c>
      <c r="L1117" s="25">
        <v>4192852602</v>
      </c>
      <c r="M1117" s="25">
        <v>4192852602</v>
      </c>
      <c r="N1117" s="25">
        <v>4192852602</v>
      </c>
      <c r="O1117" s="25">
        <v>4192852602</v>
      </c>
      <c r="P1117" s="25">
        <v>4192852602</v>
      </c>
      <c r="Q1117" s="25">
        <v>4192836106.79</v>
      </c>
      <c r="R1117" s="25">
        <v>4192836106.79</v>
      </c>
      <c r="S1117" s="25">
        <v>0</v>
      </c>
      <c r="T1117" s="25">
        <v>0</v>
      </c>
      <c r="U1117" s="25">
        <v>0</v>
      </c>
      <c r="V1117" s="25">
        <v>0</v>
      </c>
      <c r="W1117" s="25">
        <v>70349</v>
      </c>
      <c r="X1117" s="25">
        <v>1.6778033086256E-3</v>
      </c>
      <c r="Y1117" s="25">
        <v>70349</v>
      </c>
      <c r="Z1117" s="25">
        <v>1.6778033086256E-3</v>
      </c>
      <c r="AA1117" s="25">
        <v>70349</v>
      </c>
      <c r="AB1117" s="25">
        <v>1.6778033086256E-3</v>
      </c>
      <c r="AC1117" s="25">
        <v>0</v>
      </c>
      <c r="AD1117" s="25">
        <v>0</v>
      </c>
      <c r="AE1117" s="25">
        <v>16495.21</v>
      </c>
    </row>
    <row r="1118" spans="1:31" x14ac:dyDescent="0.2">
      <c r="A1118" s="38" t="s">
        <v>1640</v>
      </c>
      <c r="B1118" s="104" t="s">
        <v>1438</v>
      </c>
      <c r="C1118" s="25">
        <v>0</v>
      </c>
      <c r="D1118" s="25">
        <v>0</v>
      </c>
      <c r="E1118" s="25">
        <v>0</v>
      </c>
      <c r="F1118" s="25">
        <v>2229188582</v>
      </c>
      <c r="G1118" s="25">
        <v>957716547</v>
      </c>
      <c r="H1118" s="25">
        <v>1271472035</v>
      </c>
      <c r="I1118" s="25">
        <v>1271472035</v>
      </c>
      <c r="J1118" s="25">
        <v>1271472035</v>
      </c>
      <c r="K1118" s="25">
        <v>1271472035</v>
      </c>
      <c r="L1118" s="25">
        <v>1271472035</v>
      </c>
      <c r="M1118" s="25">
        <v>1271472035</v>
      </c>
      <c r="N1118" s="25">
        <v>1271472035</v>
      </c>
      <c r="O1118" s="25">
        <v>1271472035</v>
      </c>
      <c r="P1118" s="25">
        <v>1271472035</v>
      </c>
      <c r="Q1118" s="25">
        <v>1271472035</v>
      </c>
      <c r="R1118" s="25">
        <v>1271472035</v>
      </c>
      <c r="S1118" s="25">
        <v>0</v>
      </c>
      <c r="T1118" s="25">
        <v>0</v>
      </c>
      <c r="U1118" s="25">
        <v>0</v>
      </c>
      <c r="V1118" s="25">
        <v>0</v>
      </c>
      <c r="W1118" s="25">
        <v>0</v>
      </c>
      <c r="X1118" s="25">
        <v>0</v>
      </c>
      <c r="Y1118" s="25">
        <v>0</v>
      </c>
      <c r="Z1118" s="25">
        <v>0</v>
      </c>
      <c r="AA1118" s="25">
        <v>0</v>
      </c>
      <c r="AB1118" s="25">
        <v>0</v>
      </c>
      <c r="AC1118" s="25">
        <v>0</v>
      </c>
      <c r="AD1118" s="25">
        <v>0</v>
      </c>
      <c r="AE1118" s="25">
        <v>0</v>
      </c>
    </row>
    <row r="1119" spans="1:31" x14ac:dyDescent="0.2">
      <c r="A1119" s="38" t="s">
        <v>1641</v>
      </c>
      <c r="B1119" s="104" t="s">
        <v>1440</v>
      </c>
      <c r="C1119" s="25">
        <v>0</v>
      </c>
      <c r="D1119" s="25">
        <v>0</v>
      </c>
      <c r="E1119" s="25">
        <v>0</v>
      </c>
      <c r="F1119" s="25">
        <v>278689682</v>
      </c>
      <c r="G1119" s="25">
        <v>119721590</v>
      </c>
      <c r="H1119" s="25">
        <v>158968092</v>
      </c>
      <c r="I1119" s="25">
        <v>158968092</v>
      </c>
      <c r="J1119" s="25">
        <v>158968092</v>
      </c>
      <c r="K1119" s="25">
        <v>158968092</v>
      </c>
      <c r="L1119" s="25">
        <v>158968092</v>
      </c>
      <c r="M1119" s="25">
        <v>158968092</v>
      </c>
      <c r="N1119" s="25">
        <v>158968092</v>
      </c>
      <c r="O1119" s="25">
        <v>158968092</v>
      </c>
      <c r="P1119" s="25">
        <v>158968092</v>
      </c>
      <c r="Q1119" s="25">
        <v>158968092</v>
      </c>
      <c r="R1119" s="25">
        <v>158968092</v>
      </c>
      <c r="S1119" s="25">
        <v>0</v>
      </c>
      <c r="T1119" s="25">
        <v>0</v>
      </c>
      <c r="U1119" s="25">
        <v>0</v>
      </c>
      <c r="V1119" s="25">
        <v>0</v>
      </c>
      <c r="W1119" s="25">
        <v>0</v>
      </c>
      <c r="X1119" s="25">
        <v>0</v>
      </c>
      <c r="Y1119" s="25">
        <v>0</v>
      </c>
      <c r="Z1119" s="25">
        <v>0</v>
      </c>
      <c r="AA1119" s="25">
        <v>0</v>
      </c>
      <c r="AB1119" s="25">
        <v>0</v>
      </c>
      <c r="AC1119" s="25">
        <v>0</v>
      </c>
      <c r="AD1119" s="25">
        <v>0</v>
      </c>
      <c r="AE1119" s="25">
        <v>0</v>
      </c>
    </row>
    <row r="1120" spans="1:31" x14ac:dyDescent="0.2">
      <c r="A1120" s="38" t="s">
        <v>1642</v>
      </c>
      <c r="B1120" s="104" t="s">
        <v>1442</v>
      </c>
      <c r="C1120" s="25">
        <v>0</v>
      </c>
      <c r="D1120" s="25">
        <v>0</v>
      </c>
      <c r="E1120" s="25">
        <v>0</v>
      </c>
      <c r="F1120" s="25">
        <v>1671836744</v>
      </c>
      <c r="G1120" s="25">
        <v>718236193</v>
      </c>
      <c r="H1120" s="25">
        <v>953600551</v>
      </c>
      <c r="I1120" s="25">
        <v>953600551</v>
      </c>
      <c r="J1120" s="25">
        <v>953600551</v>
      </c>
      <c r="K1120" s="25">
        <v>953600551</v>
      </c>
      <c r="L1120" s="25">
        <v>953600551</v>
      </c>
      <c r="M1120" s="25">
        <v>953600551</v>
      </c>
      <c r="N1120" s="25">
        <v>953600551</v>
      </c>
      <c r="O1120" s="25">
        <v>953600551</v>
      </c>
      <c r="P1120" s="25">
        <v>953600551</v>
      </c>
      <c r="Q1120" s="25">
        <v>953600551</v>
      </c>
      <c r="R1120" s="25">
        <v>953600551</v>
      </c>
      <c r="S1120" s="25">
        <v>0</v>
      </c>
      <c r="T1120" s="25">
        <v>0</v>
      </c>
      <c r="U1120" s="25">
        <v>0</v>
      </c>
      <c r="V1120" s="25">
        <v>0</v>
      </c>
      <c r="W1120" s="25">
        <v>0</v>
      </c>
      <c r="X1120" s="25">
        <v>0</v>
      </c>
      <c r="Y1120" s="25">
        <v>0</v>
      </c>
      <c r="Z1120" s="25">
        <v>0</v>
      </c>
      <c r="AA1120" s="25">
        <v>0</v>
      </c>
      <c r="AB1120" s="25">
        <v>0</v>
      </c>
      <c r="AC1120" s="25">
        <v>0</v>
      </c>
      <c r="AD1120" s="25">
        <v>0</v>
      </c>
      <c r="AE1120" s="25">
        <v>0</v>
      </c>
    </row>
    <row r="1121" spans="1:31" x14ac:dyDescent="0.2">
      <c r="A1121" s="38" t="s">
        <v>1643</v>
      </c>
      <c r="B1121" s="104" t="s">
        <v>1644</v>
      </c>
      <c r="C1121" s="25">
        <v>0</v>
      </c>
      <c r="D1121" s="25">
        <v>0</v>
      </c>
      <c r="E1121" s="25">
        <v>0</v>
      </c>
      <c r="F1121" s="25">
        <v>552797019</v>
      </c>
      <c r="G1121" s="25">
        <v>235019835</v>
      </c>
      <c r="H1121" s="25">
        <v>317777184</v>
      </c>
      <c r="I1121" s="25">
        <v>317777184</v>
      </c>
      <c r="J1121" s="25">
        <v>317777184</v>
      </c>
      <c r="K1121" s="25">
        <v>317777184</v>
      </c>
      <c r="L1121" s="25">
        <v>317777184</v>
      </c>
      <c r="M1121" s="25">
        <v>317777184</v>
      </c>
      <c r="N1121" s="25">
        <v>317777184</v>
      </c>
      <c r="O1121" s="25">
        <v>317777184</v>
      </c>
      <c r="P1121" s="25">
        <v>317777184</v>
      </c>
      <c r="Q1121" s="25">
        <v>317777184</v>
      </c>
      <c r="R1121" s="25">
        <v>317777184</v>
      </c>
      <c r="S1121" s="25">
        <v>0</v>
      </c>
      <c r="T1121" s="25">
        <v>0</v>
      </c>
      <c r="U1121" s="25">
        <v>0</v>
      </c>
      <c r="V1121" s="25">
        <v>0</v>
      </c>
      <c r="W1121" s="25">
        <v>0</v>
      </c>
      <c r="X1121" s="25">
        <v>0</v>
      </c>
      <c r="Y1121" s="25">
        <v>0</v>
      </c>
      <c r="Z1121" s="25">
        <v>0</v>
      </c>
      <c r="AA1121" s="25">
        <v>0</v>
      </c>
      <c r="AB1121" s="25">
        <v>0</v>
      </c>
      <c r="AC1121" s="25">
        <v>0</v>
      </c>
      <c r="AD1121" s="25">
        <v>0</v>
      </c>
      <c r="AE1121" s="25">
        <v>0</v>
      </c>
    </row>
    <row r="1122" spans="1:31" x14ac:dyDescent="0.2">
      <c r="A1122" s="38" t="s">
        <v>1645</v>
      </c>
      <c r="B1122" s="104" t="s">
        <v>1646</v>
      </c>
      <c r="C1122" s="25">
        <v>0</v>
      </c>
      <c r="D1122" s="25">
        <v>0</v>
      </c>
      <c r="E1122" s="25">
        <v>0</v>
      </c>
      <c r="F1122" s="25">
        <v>282989207</v>
      </c>
      <c r="G1122" s="25">
        <v>124021115</v>
      </c>
      <c r="H1122" s="25">
        <v>158968092</v>
      </c>
      <c r="I1122" s="25">
        <v>158968092</v>
      </c>
      <c r="J1122" s="25">
        <v>158968092</v>
      </c>
      <c r="K1122" s="25">
        <v>158968092</v>
      </c>
      <c r="L1122" s="25">
        <v>158968092</v>
      </c>
      <c r="M1122" s="25">
        <v>158968092</v>
      </c>
      <c r="N1122" s="25">
        <v>158968092</v>
      </c>
      <c r="O1122" s="25">
        <v>158968092</v>
      </c>
      <c r="P1122" s="25">
        <v>158968092</v>
      </c>
      <c r="Q1122" s="25">
        <v>158968092</v>
      </c>
      <c r="R1122" s="25">
        <v>158968092</v>
      </c>
      <c r="S1122" s="25">
        <v>0</v>
      </c>
      <c r="T1122" s="25">
        <v>0</v>
      </c>
      <c r="U1122" s="25">
        <v>0</v>
      </c>
      <c r="V1122" s="25">
        <v>0</v>
      </c>
      <c r="W1122" s="25">
        <v>0</v>
      </c>
      <c r="X1122" s="25">
        <v>0</v>
      </c>
      <c r="Y1122" s="25">
        <v>0</v>
      </c>
      <c r="Z1122" s="25">
        <v>0</v>
      </c>
      <c r="AA1122" s="25">
        <v>0</v>
      </c>
      <c r="AB1122" s="25">
        <v>0</v>
      </c>
      <c r="AC1122" s="25">
        <v>0</v>
      </c>
      <c r="AD1122" s="25">
        <v>0</v>
      </c>
      <c r="AE1122" s="25">
        <v>0</v>
      </c>
    </row>
    <row r="1123" spans="1:31" x14ac:dyDescent="0.2">
      <c r="A1123" s="38" t="s">
        <v>1647</v>
      </c>
      <c r="B1123" s="104" t="s">
        <v>1626</v>
      </c>
      <c r="C1123" s="25">
        <v>0</v>
      </c>
      <c r="D1123" s="25">
        <v>0</v>
      </c>
      <c r="E1123" s="25">
        <v>0</v>
      </c>
      <c r="F1123" s="25">
        <v>6535740</v>
      </c>
      <c r="G1123" s="25">
        <v>0</v>
      </c>
      <c r="H1123" s="25">
        <v>6535740</v>
      </c>
      <c r="I1123" s="25">
        <v>6535740</v>
      </c>
      <c r="J1123" s="25">
        <v>6535740</v>
      </c>
      <c r="K1123" s="25">
        <v>800000</v>
      </c>
      <c r="L1123" s="25">
        <v>800000</v>
      </c>
      <c r="M1123" s="25">
        <v>800000</v>
      </c>
      <c r="N1123" s="25">
        <v>800000</v>
      </c>
      <c r="O1123" s="25">
        <v>800000</v>
      </c>
      <c r="P1123" s="25">
        <v>800000</v>
      </c>
      <c r="Q1123" s="25">
        <v>800000</v>
      </c>
      <c r="R1123" s="25">
        <v>800000</v>
      </c>
      <c r="S1123" s="25">
        <v>0</v>
      </c>
      <c r="T1123" s="25">
        <v>0</v>
      </c>
      <c r="U1123" s="25">
        <v>0</v>
      </c>
      <c r="V1123" s="25">
        <v>0</v>
      </c>
      <c r="W1123" s="25">
        <v>5735740</v>
      </c>
      <c r="X1123" s="25">
        <v>87.759611000437602</v>
      </c>
      <c r="Y1123" s="25">
        <v>5735740</v>
      </c>
      <c r="Z1123" s="25">
        <v>87.759611000437602</v>
      </c>
      <c r="AA1123" s="25">
        <v>5735740</v>
      </c>
      <c r="AB1123" s="25">
        <v>87.759611000437602</v>
      </c>
      <c r="AC1123" s="25">
        <v>0</v>
      </c>
      <c r="AD1123" s="25">
        <v>0</v>
      </c>
      <c r="AE1123" s="25">
        <v>0</v>
      </c>
    </row>
    <row r="1124" spans="1:31" x14ac:dyDescent="0.2">
      <c r="A1124" s="38" t="s">
        <v>1648</v>
      </c>
      <c r="B1124" s="104" t="s">
        <v>1628</v>
      </c>
      <c r="C1124" s="25">
        <v>0</v>
      </c>
      <c r="D1124" s="25">
        <v>0</v>
      </c>
      <c r="E1124" s="25">
        <v>0</v>
      </c>
      <c r="F1124" s="25">
        <v>20692000</v>
      </c>
      <c r="G1124" s="25">
        <v>0</v>
      </c>
      <c r="H1124" s="25">
        <v>20692000</v>
      </c>
      <c r="I1124" s="25">
        <v>20692000</v>
      </c>
      <c r="J1124" s="25">
        <v>20692000</v>
      </c>
      <c r="K1124" s="25">
        <v>0</v>
      </c>
      <c r="L1124" s="25">
        <v>0</v>
      </c>
      <c r="M1124" s="25">
        <v>0</v>
      </c>
      <c r="N1124" s="25">
        <v>0</v>
      </c>
      <c r="O1124" s="25">
        <v>0</v>
      </c>
      <c r="P1124" s="25">
        <v>0</v>
      </c>
      <c r="Q1124" s="25">
        <v>0</v>
      </c>
      <c r="R1124" s="25">
        <v>0</v>
      </c>
      <c r="S1124" s="25">
        <v>0</v>
      </c>
      <c r="T1124" s="25">
        <v>0</v>
      </c>
      <c r="U1124" s="25">
        <v>0</v>
      </c>
      <c r="V1124" s="25">
        <v>0</v>
      </c>
      <c r="W1124" s="25">
        <v>20692000</v>
      </c>
      <c r="X1124" s="25">
        <v>100</v>
      </c>
      <c r="Y1124" s="25">
        <v>20692000</v>
      </c>
      <c r="Z1124" s="25">
        <v>100</v>
      </c>
      <c r="AA1124" s="25">
        <v>20692000</v>
      </c>
      <c r="AB1124" s="25">
        <v>100</v>
      </c>
      <c r="AC1124" s="25">
        <v>0</v>
      </c>
      <c r="AD1124" s="25">
        <v>0</v>
      </c>
      <c r="AE1124" s="25">
        <v>0</v>
      </c>
    </row>
    <row r="1125" spans="1:31" x14ac:dyDescent="0.2">
      <c r="A1125" s="38" t="s">
        <v>1649</v>
      </c>
      <c r="B1125" s="104" t="s">
        <v>1650</v>
      </c>
      <c r="C1125" s="25">
        <v>0</v>
      </c>
      <c r="D1125" s="25">
        <v>0</v>
      </c>
      <c r="E1125" s="25">
        <v>0</v>
      </c>
      <c r="F1125" s="25">
        <v>6471313072</v>
      </c>
      <c r="G1125" s="25">
        <v>2771000000</v>
      </c>
      <c r="H1125" s="25">
        <v>3700313072</v>
      </c>
      <c r="I1125" s="25">
        <v>3700313072</v>
      </c>
      <c r="J1125" s="25">
        <v>3700313072</v>
      </c>
      <c r="K1125" s="25">
        <v>3700313072</v>
      </c>
      <c r="L1125" s="25">
        <v>3700313072</v>
      </c>
      <c r="M1125" s="25">
        <v>3700313072</v>
      </c>
      <c r="N1125" s="25">
        <v>3700313072</v>
      </c>
      <c r="O1125" s="25">
        <v>3700313072</v>
      </c>
      <c r="P1125" s="25">
        <v>3700313072</v>
      </c>
      <c r="Q1125" s="25">
        <v>3700313072</v>
      </c>
      <c r="R1125" s="25">
        <v>3700313072</v>
      </c>
      <c r="S1125" s="25">
        <v>0</v>
      </c>
      <c r="T1125" s="25">
        <v>0</v>
      </c>
      <c r="U1125" s="25">
        <v>0</v>
      </c>
      <c r="V1125" s="25">
        <v>0</v>
      </c>
      <c r="W1125" s="25">
        <v>0</v>
      </c>
      <c r="X1125" s="25">
        <v>0</v>
      </c>
      <c r="Y1125" s="25">
        <v>0</v>
      </c>
      <c r="Z1125" s="25">
        <v>0</v>
      </c>
      <c r="AA1125" s="25">
        <v>0</v>
      </c>
      <c r="AB1125" s="25">
        <v>0</v>
      </c>
      <c r="AC1125" s="25">
        <v>0</v>
      </c>
      <c r="AD1125" s="25">
        <v>0</v>
      </c>
      <c r="AE1125" s="25">
        <v>0</v>
      </c>
    </row>
    <row r="1126" spans="1:31" x14ac:dyDescent="0.2">
      <c r="A1126" s="38" t="s">
        <v>1651</v>
      </c>
      <c r="B1126" s="104" t="s">
        <v>1652</v>
      </c>
      <c r="C1126" s="25">
        <v>0</v>
      </c>
      <c r="D1126" s="25">
        <v>0</v>
      </c>
      <c r="E1126" s="25">
        <v>0</v>
      </c>
      <c r="F1126" s="25">
        <v>6085551951</v>
      </c>
      <c r="G1126" s="25">
        <v>3800000000</v>
      </c>
      <c r="H1126" s="25">
        <v>2285551951</v>
      </c>
      <c r="I1126" s="25">
        <v>2285551951</v>
      </c>
      <c r="J1126" s="25">
        <v>2285551951</v>
      </c>
      <c r="K1126" s="25">
        <v>2285551951</v>
      </c>
      <c r="L1126" s="25">
        <v>2285551951</v>
      </c>
      <c r="M1126" s="25">
        <v>2285551951</v>
      </c>
      <c r="N1126" s="25">
        <v>2285551951</v>
      </c>
      <c r="O1126" s="25">
        <v>2285551951</v>
      </c>
      <c r="P1126" s="25">
        <v>2285551951</v>
      </c>
      <c r="Q1126" s="25">
        <v>2285551951</v>
      </c>
      <c r="R1126" s="25">
        <v>2285551951</v>
      </c>
      <c r="S1126" s="25">
        <v>0</v>
      </c>
      <c r="T1126" s="25">
        <v>0</v>
      </c>
      <c r="U1126" s="25">
        <v>0</v>
      </c>
      <c r="V1126" s="25">
        <v>0</v>
      </c>
      <c r="W1126" s="25">
        <v>0</v>
      </c>
      <c r="X1126" s="25">
        <v>0</v>
      </c>
      <c r="Y1126" s="25">
        <v>0</v>
      </c>
      <c r="Z1126" s="25">
        <v>0</v>
      </c>
      <c r="AA1126" s="25">
        <v>0</v>
      </c>
      <c r="AB1126" s="25">
        <v>0</v>
      </c>
      <c r="AC1126" s="25">
        <v>0</v>
      </c>
      <c r="AD1126" s="25">
        <v>0</v>
      </c>
      <c r="AE1126" s="25">
        <v>0</v>
      </c>
    </row>
    <row r="1127" spans="1:31" x14ac:dyDescent="0.2">
      <c r="A1127" s="38" t="s">
        <v>1653</v>
      </c>
      <c r="B1127" s="104" t="s">
        <v>1569</v>
      </c>
      <c r="C1127" s="25">
        <v>0</v>
      </c>
      <c r="D1127" s="25">
        <v>600000000</v>
      </c>
      <c r="E1127" s="25">
        <v>0</v>
      </c>
      <c r="F1127" s="25">
        <v>0</v>
      </c>
      <c r="G1127" s="25">
        <v>0</v>
      </c>
      <c r="H1127" s="25">
        <v>600000000</v>
      </c>
      <c r="I1127" s="25">
        <v>600000000</v>
      </c>
      <c r="J1127" s="25">
        <v>600000000</v>
      </c>
      <c r="K1127" s="25">
        <v>600000000</v>
      </c>
      <c r="L1127" s="25">
        <v>600000000</v>
      </c>
      <c r="M1127" s="25">
        <v>600000000</v>
      </c>
      <c r="N1127" s="25">
        <v>600000000</v>
      </c>
      <c r="O1127" s="25">
        <v>600000000</v>
      </c>
      <c r="P1127" s="25">
        <v>600000000</v>
      </c>
      <c r="Q1127" s="25">
        <v>599738376.63</v>
      </c>
      <c r="R1127" s="25">
        <v>599738376.63</v>
      </c>
      <c r="S1127" s="25">
        <v>0</v>
      </c>
      <c r="T1127" s="25">
        <v>0</v>
      </c>
      <c r="U1127" s="25">
        <v>0</v>
      </c>
      <c r="V1127" s="25">
        <v>0</v>
      </c>
      <c r="W1127" s="25">
        <v>0</v>
      </c>
      <c r="X1127" s="25">
        <v>0</v>
      </c>
      <c r="Y1127" s="25">
        <v>0</v>
      </c>
      <c r="Z1127" s="25">
        <v>0</v>
      </c>
      <c r="AA1127" s="25">
        <v>0</v>
      </c>
      <c r="AB1127" s="25">
        <v>0</v>
      </c>
      <c r="AC1127" s="25">
        <v>0</v>
      </c>
      <c r="AD1127" s="25">
        <v>0</v>
      </c>
      <c r="AE1127" s="25">
        <v>261623.37</v>
      </c>
    </row>
    <row r="1128" spans="1:31" x14ac:dyDescent="0.2">
      <c r="A1128" s="38" t="s">
        <v>1654</v>
      </c>
      <c r="B1128" s="104" t="s">
        <v>1613</v>
      </c>
      <c r="C1128" s="25">
        <v>0</v>
      </c>
      <c r="D1128" s="25">
        <v>0</v>
      </c>
      <c r="E1128" s="25">
        <v>10000000</v>
      </c>
      <c r="F1128" s="25">
        <v>10000000</v>
      </c>
      <c r="G1128" s="25">
        <v>0</v>
      </c>
      <c r="H1128" s="25">
        <v>0</v>
      </c>
      <c r="I1128" s="25">
        <v>0</v>
      </c>
      <c r="J1128" s="25">
        <v>0</v>
      </c>
      <c r="K1128" s="25">
        <v>0</v>
      </c>
      <c r="L1128" s="25">
        <v>0</v>
      </c>
      <c r="M1128" s="25">
        <v>0</v>
      </c>
      <c r="N1128" s="25">
        <v>0</v>
      </c>
      <c r="O1128" s="25">
        <v>0</v>
      </c>
      <c r="P1128" s="25">
        <v>0</v>
      </c>
      <c r="Q1128" s="25">
        <v>0</v>
      </c>
      <c r="R1128" s="25">
        <v>0</v>
      </c>
      <c r="S1128" s="25">
        <v>0</v>
      </c>
      <c r="T1128" s="25">
        <v>0</v>
      </c>
      <c r="U1128" s="25">
        <v>0</v>
      </c>
      <c r="V1128" s="25">
        <v>0</v>
      </c>
      <c r="W1128" s="25">
        <v>0</v>
      </c>
      <c r="X1128" s="25">
        <v>0</v>
      </c>
      <c r="Y1128" s="25">
        <v>0</v>
      </c>
      <c r="Z1128" s="25">
        <v>0</v>
      </c>
      <c r="AA1128" s="25">
        <v>0</v>
      </c>
      <c r="AB1128" s="25">
        <v>0</v>
      </c>
      <c r="AC1128" s="25">
        <v>0</v>
      </c>
      <c r="AD1128" s="25">
        <v>0</v>
      </c>
      <c r="AE1128" s="25">
        <v>0</v>
      </c>
    </row>
    <row r="1129" spans="1:31" x14ac:dyDescent="0.2">
      <c r="A1129" s="38" t="s">
        <v>1655</v>
      </c>
      <c r="B1129" s="104" t="s">
        <v>1347</v>
      </c>
      <c r="C1129" s="25">
        <v>0</v>
      </c>
      <c r="D1129" s="25">
        <v>0</v>
      </c>
      <c r="E1129" s="25">
        <v>10000000</v>
      </c>
      <c r="F1129" s="25">
        <v>10000000</v>
      </c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25">
        <v>0</v>
      </c>
      <c r="O1129" s="25">
        <v>0</v>
      </c>
      <c r="P1129" s="25">
        <v>0</v>
      </c>
      <c r="Q1129" s="25">
        <v>0</v>
      </c>
      <c r="R1129" s="25">
        <v>0</v>
      </c>
      <c r="S1129" s="25">
        <v>0</v>
      </c>
      <c r="T1129" s="25">
        <v>0</v>
      </c>
      <c r="U1129" s="25">
        <v>0</v>
      </c>
      <c r="V1129" s="25">
        <v>0</v>
      </c>
      <c r="W1129" s="25">
        <v>0</v>
      </c>
      <c r="X1129" s="25">
        <v>0</v>
      </c>
      <c r="Y1129" s="25">
        <v>0</v>
      </c>
      <c r="Z1129" s="25">
        <v>0</v>
      </c>
      <c r="AA1129" s="25">
        <v>0</v>
      </c>
      <c r="AB1129" s="25">
        <v>0</v>
      </c>
      <c r="AC1129" s="25">
        <v>0</v>
      </c>
      <c r="AD1129" s="25">
        <v>0</v>
      </c>
      <c r="AE1129" s="25">
        <v>0</v>
      </c>
    </row>
    <row r="1130" spans="1:31" x14ac:dyDescent="0.2">
      <c r="A1130" s="38" t="s">
        <v>1656</v>
      </c>
      <c r="B1130" s="104" t="s">
        <v>1616</v>
      </c>
      <c r="C1130" s="25">
        <v>0</v>
      </c>
      <c r="D1130" s="25">
        <v>37803877164.18</v>
      </c>
      <c r="E1130" s="25">
        <v>0</v>
      </c>
      <c r="F1130" s="25">
        <v>3873827984</v>
      </c>
      <c r="G1130" s="25">
        <v>0</v>
      </c>
      <c r="H1130" s="25">
        <v>41677705148.18</v>
      </c>
      <c r="I1130" s="25">
        <v>41677705148.18</v>
      </c>
      <c r="J1130" s="25">
        <v>41677705148.18</v>
      </c>
      <c r="K1130" s="25">
        <v>22608915717</v>
      </c>
      <c r="L1130" s="25">
        <v>22608915717</v>
      </c>
      <c r="M1130" s="25">
        <v>22608915717</v>
      </c>
      <c r="N1130" s="25">
        <v>22608915717</v>
      </c>
      <c r="O1130" s="25">
        <v>22608915717</v>
      </c>
      <c r="P1130" s="25">
        <v>22608915717</v>
      </c>
      <c r="Q1130" s="25">
        <v>22608915717</v>
      </c>
      <c r="R1130" s="25">
        <v>22608915717</v>
      </c>
      <c r="S1130" s="25">
        <v>0</v>
      </c>
      <c r="T1130" s="25">
        <v>0</v>
      </c>
      <c r="U1130" s="25">
        <v>0</v>
      </c>
      <c r="V1130" s="25">
        <v>0</v>
      </c>
      <c r="W1130" s="25">
        <v>19068789431.18</v>
      </c>
      <c r="X1130" s="25">
        <v>45.752973594355197</v>
      </c>
      <c r="Y1130" s="25">
        <v>19068789431.18</v>
      </c>
      <c r="Z1130" s="25">
        <v>45.752973594355197</v>
      </c>
      <c r="AA1130" s="25">
        <v>19068789431.18</v>
      </c>
      <c r="AB1130" s="25">
        <v>45.752973594355197</v>
      </c>
      <c r="AC1130" s="25">
        <v>0</v>
      </c>
      <c r="AD1130" s="25">
        <v>0</v>
      </c>
      <c r="AE1130" s="25">
        <v>0</v>
      </c>
    </row>
    <row r="1131" spans="1:31" x14ac:dyDescent="0.2">
      <c r="A1131" s="38" t="s">
        <v>1657</v>
      </c>
      <c r="B1131" s="104" t="s">
        <v>1658</v>
      </c>
      <c r="C1131" s="25">
        <v>0</v>
      </c>
      <c r="D1131" s="25">
        <v>3733496565</v>
      </c>
      <c r="E1131" s="25">
        <v>0</v>
      </c>
      <c r="F1131" s="25">
        <v>3873827984</v>
      </c>
      <c r="G1131" s="25">
        <v>0</v>
      </c>
      <c r="H1131" s="25">
        <v>7607324549</v>
      </c>
      <c r="I1131" s="25">
        <v>7607324549</v>
      </c>
      <c r="J1131" s="25">
        <v>7607324549</v>
      </c>
      <c r="K1131" s="25">
        <v>7607324549</v>
      </c>
      <c r="L1131" s="25">
        <v>7607324549</v>
      </c>
      <c r="M1131" s="25">
        <v>7607324549</v>
      </c>
      <c r="N1131" s="25">
        <v>7607324549</v>
      </c>
      <c r="O1131" s="25">
        <v>7607324549</v>
      </c>
      <c r="P1131" s="25">
        <v>7607324549</v>
      </c>
      <c r="Q1131" s="25">
        <v>7607324549</v>
      </c>
      <c r="R1131" s="25">
        <v>7607324549</v>
      </c>
      <c r="S1131" s="25">
        <v>0</v>
      </c>
      <c r="T1131" s="25">
        <v>0</v>
      </c>
      <c r="U1131" s="25">
        <v>0</v>
      </c>
      <c r="V1131" s="25">
        <v>0</v>
      </c>
      <c r="W1131" s="25">
        <v>0</v>
      </c>
      <c r="X1131" s="25">
        <v>0</v>
      </c>
      <c r="Y1131" s="25">
        <v>0</v>
      </c>
      <c r="Z1131" s="25">
        <v>0</v>
      </c>
      <c r="AA1131" s="25">
        <v>0</v>
      </c>
      <c r="AB1131" s="25">
        <v>0</v>
      </c>
      <c r="AC1131" s="25">
        <v>0</v>
      </c>
      <c r="AD1131" s="25">
        <v>0</v>
      </c>
      <c r="AE1131" s="25">
        <v>0</v>
      </c>
    </row>
    <row r="1132" spans="1:31" x14ac:dyDescent="0.2">
      <c r="A1132" s="38" t="s">
        <v>1659</v>
      </c>
      <c r="B1132" s="104" t="s">
        <v>1660</v>
      </c>
      <c r="C1132" s="25">
        <v>0</v>
      </c>
      <c r="D1132" s="25">
        <v>34070380599.18</v>
      </c>
      <c r="E1132" s="25">
        <v>0</v>
      </c>
      <c r="F1132" s="25">
        <v>0</v>
      </c>
      <c r="G1132" s="25">
        <v>0</v>
      </c>
      <c r="H1132" s="25">
        <v>34070380599.18</v>
      </c>
      <c r="I1132" s="25">
        <v>34070380599.18</v>
      </c>
      <c r="J1132" s="25">
        <v>34070380599.18</v>
      </c>
      <c r="K1132" s="25">
        <v>15001591168</v>
      </c>
      <c r="L1132" s="25">
        <v>15001591168</v>
      </c>
      <c r="M1132" s="25">
        <v>15001591168</v>
      </c>
      <c r="N1132" s="25">
        <v>15001591168</v>
      </c>
      <c r="O1132" s="25">
        <v>15001591168</v>
      </c>
      <c r="P1132" s="25">
        <v>15001591168</v>
      </c>
      <c r="Q1132" s="25">
        <v>15001591168</v>
      </c>
      <c r="R1132" s="25">
        <v>15001591168</v>
      </c>
      <c r="S1132" s="25">
        <v>0</v>
      </c>
      <c r="T1132" s="25">
        <v>0</v>
      </c>
      <c r="U1132" s="25">
        <v>0</v>
      </c>
      <c r="V1132" s="25">
        <v>0</v>
      </c>
      <c r="W1132" s="25">
        <v>19068789431.18</v>
      </c>
      <c r="X1132" s="25">
        <v>55.968818357253497</v>
      </c>
      <c r="Y1132" s="25">
        <v>19068789431.18</v>
      </c>
      <c r="Z1132" s="25">
        <v>55.968818357253497</v>
      </c>
      <c r="AA1132" s="25">
        <v>19068789431.18</v>
      </c>
      <c r="AB1132" s="25">
        <v>55.968818357253497</v>
      </c>
      <c r="AC1132" s="25">
        <v>0</v>
      </c>
      <c r="AD1132" s="25">
        <v>0</v>
      </c>
      <c r="AE1132" s="25">
        <v>0</v>
      </c>
    </row>
    <row r="1133" spans="1:31" ht="25.5" x14ac:dyDescent="0.2">
      <c r="A1133" s="38" t="s">
        <v>1661</v>
      </c>
      <c r="B1133" s="104" t="s">
        <v>1662</v>
      </c>
      <c r="C1133" s="25">
        <v>0</v>
      </c>
      <c r="D1133" s="25">
        <v>70971364</v>
      </c>
      <c r="E1133" s="25">
        <v>0</v>
      </c>
      <c r="F1133" s="25">
        <v>0</v>
      </c>
      <c r="G1133" s="25">
        <v>0</v>
      </c>
      <c r="H1133" s="25">
        <v>70971364</v>
      </c>
      <c r="I1133" s="25">
        <v>70971364</v>
      </c>
      <c r="J1133" s="25">
        <v>70971364</v>
      </c>
      <c r="K1133" s="25">
        <v>0</v>
      </c>
      <c r="L1133" s="25">
        <v>0</v>
      </c>
      <c r="M1133" s="25">
        <v>0</v>
      </c>
      <c r="N1133" s="25">
        <v>0</v>
      </c>
      <c r="O1133" s="25">
        <v>0</v>
      </c>
      <c r="P1133" s="25">
        <v>0</v>
      </c>
      <c r="Q1133" s="25">
        <v>0</v>
      </c>
      <c r="R1133" s="25">
        <v>0</v>
      </c>
      <c r="S1133" s="25">
        <v>0</v>
      </c>
      <c r="T1133" s="25">
        <v>0</v>
      </c>
      <c r="U1133" s="25">
        <v>0</v>
      </c>
      <c r="V1133" s="25">
        <v>0</v>
      </c>
      <c r="W1133" s="25">
        <v>70971364</v>
      </c>
      <c r="X1133" s="25">
        <v>100</v>
      </c>
      <c r="Y1133" s="25">
        <v>70971364</v>
      </c>
      <c r="Z1133" s="25">
        <v>100</v>
      </c>
      <c r="AA1133" s="25">
        <v>70971364</v>
      </c>
      <c r="AB1133" s="25">
        <v>100</v>
      </c>
      <c r="AC1133" s="25">
        <v>0</v>
      </c>
      <c r="AD1133" s="25">
        <v>0</v>
      </c>
      <c r="AE1133" s="25">
        <v>0</v>
      </c>
    </row>
    <row r="1134" spans="1:31" x14ac:dyDescent="0.2">
      <c r="A1134" s="38" t="s">
        <v>1663</v>
      </c>
      <c r="B1134" s="104" t="s">
        <v>1664</v>
      </c>
      <c r="C1134" s="25">
        <v>0</v>
      </c>
      <c r="D1134" s="25">
        <v>70971364</v>
      </c>
      <c r="E1134" s="25">
        <v>0</v>
      </c>
      <c r="F1134" s="25">
        <v>0</v>
      </c>
      <c r="G1134" s="25">
        <v>0</v>
      </c>
      <c r="H1134" s="25">
        <v>70971364</v>
      </c>
      <c r="I1134" s="25">
        <v>70971364</v>
      </c>
      <c r="J1134" s="25">
        <v>70971364</v>
      </c>
      <c r="K1134" s="25">
        <v>0</v>
      </c>
      <c r="L1134" s="25">
        <v>0</v>
      </c>
      <c r="M1134" s="25">
        <v>0</v>
      </c>
      <c r="N1134" s="25">
        <v>0</v>
      </c>
      <c r="O1134" s="25">
        <v>0</v>
      </c>
      <c r="P1134" s="25">
        <v>0</v>
      </c>
      <c r="Q1134" s="25">
        <v>0</v>
      </c>
      <c r="R1134" s="25">
        <v>0</v>
      </c>
      <c r="S1134" s="25">
        <v>0</v>
      </c>
      <c r="T1134" s="25">
        <v>0</v>
      </c>
      <c r="U1134" s="25">
        <v>0</v>
      </c>
      <c r="V1134" s="25">
        <v>0</v>
      </c>
      <c r="W1134" s="25">
        <v>70971364</v>
      </c>
      <c r="X1134" s="25">
        <v>100</v>
      </c>
      <c r="Y1134" s="25">
        <v>70971364</v>
      </c>
      <c r="Z1134" s="25">
        <v>100</v>
      </c>
      <c r="AA1134" s="25">
        <v>70971364</v>
      </c>
      <c r="AB1134" s="25">
        <v>100</v>
      </c>
      <c r="AC1134" s="25">
        <v>0</v>
      </c>
      <c r="AD1134" s="25">
        <v>0</v>
      </c>
      <c r="AE1134" s="25">
        <v>0</v>
      </c>
    </row>
    <row r="1135" spans="1:31" x14ac:dyDescent="0.2">
      <c r="A1135" s="38" t="s">
        <v>1665</v>
      </c>
      <c r="B1135" s="104" t="s">
        <v>1666</v>
      </c>
      <c r="C1135" s="25">
        <v>0</v>
      </c>
      <c r="D1135" s="25">
        <v>144374503</v>
      </c>
      <c r="E1135" s="25">
        <v>0</v>
      </c>
      <c r="F1135" s="25">
        <v>0</v>
      </c>
      <c r="G1135" s="25">
        <v>0</v>
      </c>
      <c r="H1135" s="25">
        <v>144374503</v>
      </c>
      <c r="I1135" s="25">
        <v>144374503</v>
      </c>
      <c r="J1135" s="25">
        <v>144374503</v>
      </c>
      <c r="K1135" s="25">
        <v>144374503</v>
      </c>
      <c r="L1135" s="25">
        <v>144374503</v>
      </c>
      <c r="M1135" s="25">
        <v>144374503</v>
      </c>
      <c r="N1135" s="25">
        <v>144374503</v>
      </c>
      <c r="O1135" s="25">
        <v>144374503</v>
      </c>
      <c r="P1135" s="25">
        <v>144374503</v>
      </c>
      <c r="Q1135" s="25">
        <v>144374503</v>
      </c>
      <c r="R1135" s="25">
        <v>144374503</v>
      </c>
      <c r="S1135" s="25">
        <v>0</v>
      </c>
      <c r="T1135" s="25">
        <v>0</v>
      </c>
      <c r="U1135" s="25">
        <v>0</v>
      </c>
      <c r="V1135" s="25">
        <v>0</v>
      </c>
      <c r="W1135" s="25">
        <v>0</v>
      </c>
      <c r="X1135" s="25">
        <v>0</v>
      </c>
      <c r="Y1135" s="25">
        <v>0</v>
      </c>
      <c r="Z1135" s="25">
        <v>0</v>
      </c>
      <c r="AA1135" s="25">
        <v>0</v>
      </c>
      <c r="AB1135" s="25">
        <v>0</v>
      </c>
      <c r="AC1135" s="25">
        <v>0</v>
      </c>
      <c r="AD1135" s="25">
        <v>0</v>
      </c>
      <c r="AE1135" s="25">
        <v>0</v>
      </c>
    </row>
    <row r="1136" spans="1:31" x14ac:dyDescent="0.2">
      <c r="A1136" s="38" t="s">
        <v>1667</v>
      </c>
      <c r="B1136" s="104" t="s">
        <v>1668</v>
      </c>
      <c r="C1136" s="25">
        <v>0</v>
      </c>
      <c r="D1136" s="25">
        <v>144374503</v>
      </c>
      <c r="E1136" s="25">
        <v>0</v>
      </c>
      <c r="F1136" s="25">
        <v>0</v>
      </c>
      <c r="G1136" s="25">
        <v>0</v>
      </c>
      <c r="H1136" s="25">
        <v>144374503</v>
      </c>
      <c r="I1136" s="25">
        <v>144374503</v>
      </c>
      <c r="J1136" s="25">
        <v>144374503</v>
      </c>
      <c r="K1136" s="25">
        <v>144374503</v>
      </c>
      <c r="L1136" s="25">
        <v>144374503</v>
      </c>
      <c r="M1136" s="25">
        <v>144374503</v>
      </c>
      <c r="N1136" s="25">
        <v>144374503</v>
      </c>
      <c r="O1136" s="25">
        <v>144374503</v>
      </c>
      <c r="P1136" s="25">
        <v>144374503</v>
      </c>
      <c r="Q1136" s="25">
        <v>144374503</v>
      </c>
      <c r="R1136" s="25">
        <v>144374503</v>
      </c>
      <c r="S1136" s="25">
        <v>0</v>
      </c>
      <c r="T1136" s="25">
        <v>0</v>
      </c>
      <c r="U1136" s="25">
        <v>0</v>
      </c>
      <c r="V1136" s="25">
        <v>0</v>
      </c>
      <c r="W1136" s="25">
        <v>0</v>
      </c>
      <c r="X1136" s="25">
        <v>0</v>
      </c>
      <c r="Y1136" s="25">
        <v>0</v>
      </c>
      <c r="Z1136" s="25">
        <v>0</v>
      </c>
      <c r="AA1136" s="25">
        <v>0</v>
      </c>
      <c r="AB1136" s="25">
        <v>0</v>
      </c>
      <c r="AC1136" s="25">
        <v>0</v>
      </c>
      <c r="AD1136" s="25">
        <v>0</v>
      </c>
      <c r="AE1136" s="25">
        <v>0</v>
      </c>
    </row>
    <row r="1137" spans="1:31" x14ac:dyDescent="0.2">
      <c r="A1137" s="38" t="s">
        <v>1669</v>
      </c>
      <c r="B1137" s="104" t="s">
        <v>1670</v>
      </c>
      <c r="C1137" s="25">
        <v>0</v>
      </c>
      <c r="D1137" s="25">
        <v>935215883</v>
      </c>
      <c r="E1137" s="25">
        <v>0</v>
      </c>
      <c r="F1137" s="25">
        <v>0</v>
      </c>
      <c r="G1137" s="25">
        <v>0</v>
      </c>
      <c r="H1137" s="25">
        <v>935215883</v>
      </c>
      <c r="I1137" s="25">
        <v>935215883</v>
      </c>
      <c r="J1137" s="25">
        <v>935215883</v>
      </c>
      <c r="K1137" s="25">
        <v>935215883</v>
      </c>
      <c r="L1137" s="25">
        <v>935215883</v>
      </c>
      <c r="M1137" s="25">
        <v>935215883</v>
      </c>
      <c r="N1137" s="25">
        <v>935215883</v>
      </c>
      <c r="O1137" s="25">
        <v>935215883</v>
      </c>
      <c r="P1137" s="25">
        <v>935215883</v>
      </c>
      <c r="Q1137" s="25">
        <v>935215883</v>
      </c>
      <c r="R1137" s="25">
        <v>935215883</v>
      </c>
      <c r="S1137" s="25">
        <v>0</v>
      </c>
      <c r="T1137" s="25">
        <v>0</v>
      </c>
      <c r="U1137" s="25">
        <v>0</v>
      </c>
      <c r="V1137" s="25">
        <v>0</v>
      </c>
      <c r="W1137" s="25">
        <v>0</v>
      </c>
      <c r="X1137" s="25">
        <v>0</v>
      </c>
      <c r="Y1137" s="25">
        <v>0</v>
      </c>
      <c r="Z1137" s="25">
        <v>0</v>
      </c>
      <c r="AA1137" s="25">
        <v>0</v>
      </c>
      <c r="AB1137" s="25">
        <v>0</v>
      </c>
      <c r="AC1137" s="25">
        <v>0</v>
      </c>
      <c r="AD1137" s="25">
        <v>0</v>
      </c>
      <c r="AE1137" s="25">
        <v>0</v>
      </c>
    </row>
    <row r="1138" spans="1:31" x14ac:dyDescent="0.2">
      <c r="A1138" s="38" t="s">
        <v>1671</v>
      </c>
      <c r="B1138" s="104" t="s">
        <v>1652</v>
      </c>
      <c r="C1138" s="25">
        <v>0</v>
      </c>
      <c r="D1138" s="25">
        <v>935215883</v>
      </c>
      <c r="E1138" s="25">
        <v>0</v>
      </c>
      <c r="F1138" s="25">
        <v>0</v>
      </c>
      <c r="G1138" s="25">
        <v>0</v>
      </c>
      <c r="H1138" s="25">
        <v>935215883</v>
      </c>
      <c r="I1138" s="25">
        <v>935215883</v>
      </c>
      <c r="J1138" s="25">
        <v>935215883</v>
      </c>
      <c r="K1138" s="25">
        <v>935215883</v>
      </c>
      <c r="L1138" s="25">
        <v>935215883</v>
      </c>
      <c r="M1138" s="25">
        <v>935215883</v>
      </c>
      <c r="N1138" s="25">
        <v>935215883</v>
      </c>
      <c r="O1138" s="25">
        <v>935215883</v>
      </c>
      <c r="P1138" s="25">
        <v>935215883</v>
      </c>
      <c r="Q1138" s="25">
        <v>935215883</v>
      </c>
      <c r="R1138" s="25">
        <v>935215883</v>
      </c>
      <c r="S1138" s="25">
        <v>0</v>
      </c>
      <c r="T1138" s="25">
        <v>0</v>
      </c>
      <c r="U1138" s="25">
        <v>0</v>
      </c>
      <c r="V1138" s="25">
        <v>0</v>
      </c>
      <c r="W1138" s="25">
        <v>0</v>
      </c>
      <c r="X1138" s="25">
        <v>0</v>
      </c>
      <c r="Y1138" s="25">
        <v>0</v>
      </c>
      <c r="Z1138" s="25">
        <v>0</v>
      </c>
      <c r="AA1138" s="25">
        <v>0</v>
      </c>
      <c r="AB1138" s="25">
        <v>0</v>
      </c>
      <c r="AC1138" s="25">
        <v>0</v>
      </c>
      <c r="AD1138" s="25">
        <v>0</v>
      </c>
      <c r="AE1138" s="25">
        <v>0</v>
      </c>
    </row>
    <row r="1139" spans="1:31" x14ac:dyDescent="0.2">
      <c r="A1139" s="38" t="s">
        <v>1672</v>
      </c>
      <c r="B1139" s="104" t="s">
        <v>1673</v>
      </c>
      <c r="C1139" s="25">
        <v>12598224516</v>
      </c>
      <c r="D1139" s="25">
        <v>40336410</v>
      </c>
      <c r="E1139" s="25">
        <v>24092770</v>
      </c>
      <c r="F1139" s="25">
        <v>7162450370.6300001</v>
      </c>
      <c r="G1139" s="25">
        <v>8714612822</v>
      </c>
      <c r="H1139" s="25">
        <v>11062305704.629999</v>
      </c>
      <c r="I1139" s="25">
        <v>11062305704.629999</v>
      </c>
      <c r="J1139" s="25">
        <v>11062305704.629999</v>
      </c>
      <c r="K1139" s="25">
        <v>10490059946</v>
      </c>
      <c r="L1139" s="25">
        <v>10490059946</v>
      </c>
      <c r="M1139" s="25">
        <v>10490059946</v>
      </c>
      <c r="N1139" s="25">
        <v>10490059946</v>
      </c>
      <c r="O1139" s="25">
        <v>10490059946</v>
      </c>
      <c r="P1139" s="25">
        <v>10490059946</v>
      </c>
      <c r="Q1139" s="25">
        <v>9919439177.6299992</v>
      </c>
      <c r="R1139" s="25">
        <v>9919439177.6299992</v>
      </c>
      <c r="S1139" s="25">
        <v>0</v>
      </c>
      <c r="T1139" s="25">
        <v>0</v>
      </c>
      <c r="U1139" s="25">
        <v>0</v>
      </c>
      <c r="V1139" s="25">
        <v>0</v>
      </c>
      <c r="W1139" s="25">
        <v>572245758.63</v>
      </c>
      <c r="X1139" s="25">
        <v>5.1729338702915495</v>
      </c>
      <c r="Y1139" s="25">
        <v>572245758.63</v>
      </c>
      <c r="Z1139" s="25">
        <v>5.1729338702915495</v>
      </c>
      <c r="AA1139" s="25">
        <v>572245758.63</v>
      </c>
      <c r="AB1139" s="25">
        <v>5.1729338702915495</v>
      </c>
      <c r="AC1139" s="25">
        <v>0</v>
      </c>
      <c r="AD1139" s="25">
        <v>0</v>
      </c>
      <c r="AE1139" s="25">
        <v>570620768.37</v>
      </c>
    </row>
    <row r="1140" spans="1:31" x14ac:dyDescent="0.2">
      <c r="A1140" s="38" t="s">
        <v>1674</v>
      </c>
      <c r="B1140" s="104" t="s">
        <v>488</v>
      </c>
      <c r="C1140" s="25">
        <v>12598224516</v>
      </c>
      <c r="D1140" s="25">
        <v>40336410</v>
      </c>
      <c r="E1140" s="25">
        <v>24092770</v>
      </c>
      <c r="F1140" s="25">
        <v>7162450370.6300001</v>
      </c>
      <c r="G1140" s="25">
        <v>8714612822</v>
      </c>
      <c r="H1140" s="25">
        <v>11062305704.629999</v>
      </c>
      <c r="I1140" s="25">
        <v>11062305704.629999</v>
      </c>
      <c r="J1140" s="25">
        <v>11062305704.629999</v>
      </c>
      <c r="K1140" s="25">
        <v>10490059946</v>
      </c>
      <c r="L1140" s="25">
        <v>10490059946</v>
      </c>
      <c r="M1140" s="25">
        <v>10490059946</v>
      </c>
      <c r="N1140" s="25">
        <v>10490059946</v>
      </c>
      <c r="O1140" s="25">
        <v>10490059946</v>
      </c>
      <c r="P1140" s="25">
        <v>10490059946</v>
      </c>
      <c r="Q1140" s="25">
        <v>9919439177.6299992</v>
      </c>
      <c r="R1140" s="25">
        <v>9919439177.6299992</v>
      </c>
      <c r="S1140" s="25">
        <v>0</v>
      </c>
      <c r="T1140" s="25">
        <v>0</v>
      </c>
      <c r="U1140" s="25">
        <v>0</v>
      </c>
      <c r="V1140" s="25">
        <v>0</v>
      </c>
      <c r="W1140" s="25">
        <v>572245758.63</v>
      </c>
      <c r="X1140" s="25">
        <v>5.1729338702915495</v>
      </c>
      <c r="Y1140" s="25">
        <v>572245758.63</v>
      </c>
      <c r="Z1140" s="25">
        <v>5.1729338702915495</v>
      </c>
      <c r="AA1140" s="25">
        <v>572245758.63</v>
      </c>
      <c r="AB1140" s="25">
        <v>5.1729338702915495</v>
      </c>
      <c r="AC1140" s="25">
        <v>0</v>
      </c>
      <c r="AD1140" s="25">
        <v>0</v>
      </c>
      <c r="AE1140" s="25">
        <v>570620768.37</v>
      </c>
    </row>
    <row r="1141" spans="1:31" x14ac:dyDescent="0.2">
      <c r="A1141" s="38" t="s">
        <v>1675</v>
      </c>
      <c r="B1141" s="104" t="s">
        <v>683</v>
      </c>
      <c r="C1141" s="25">
        <v>12598224516</v>
      </c>
      <c r="D1141" s="25">
        <v>0</v>
      </c>
      <c r="E1141" s="25">
        <v>0</v>
      </c>
      <c r="F1141" s="25">
        <v>222000000</v>
      </c>
      <c r="G1141" s="25">
        <v>8122010480</v>
      </c>
      <c r="H1141" s="25">
        <v>4698214036</v>
      </c>
      <c r="I1141" s="25">
        <v>4698214036</v>
      </c>
      <c r="J1141" s="25">
        <v>4698214036</v>
      </c>
      <c r="K1141" s="25">
        <v>4649960224</v>
      </c>
      <c r="L1141" s="25">
        <v>4649960224</v>
      </c>
      <c r="M1141" s="25">
        <v>4649960224</v>
      </c>
      <c r="N1141" s="25">
        <v>4649960224</v>
      </c>
      <c r="O1141" s="25">
        <v>4649960224</v>
      </c>
      <c r="P1141" s="25">
        <v>4649960224</v>
      </c>
      <c r="Q1141" s="25">
        <v>4648529554.6999998</v>
      </c>
      <c r="R1141" s="25">
        <v>4648529554.6999998</v>
      </c>
      <c r="S1141" s="25">
        <v>0</v>
      </c>
      <c r="T1141" s="25">
        <v>0</v>
      </c>
      <c r="U1141" s="25">
        <v>0</v>
      </c>
      <c r="V1141" s="25">
        <v>0</v>
      </c>
      <c r="W1141" s="25">
        <v>48253812</v>
      </c>
      <c r="X1141" s="25">
        <v>1.0270671287058399</v>
      </c>
      <c r="Y1141" s="25">
        <v>48253812</v>
      </c>
      <c r="Z1141" s="25">
        <v>1.0270671287058399</v>
      </c>
      <c r="AA1141" s="25">
        <v>48253812</v>
      </c>
      <c r="AB1141" s="25">
        <v>1.0270671287058399</v>
      </c>
      <c r="AC1141" s="25">
        <v>0</v>
      </c>
      <c r="AD1141" s="25">
        <v>0</v>
      </c>
      <c r="AE1141" s="25">
        <v>1430669.3</v>
      </c>
    </row>
    <row r="1142" spans="1:31" x14ac:dyDescent="0.2">
      <c r="A1142" s="38" t="s">
        <v>1676</v>
      </c>
      <c r="B1142" s="104" t="s">
        <v>1330</v>
      </c>
      <c r="C1142" s="25">
        <v>12598224516</v>
      </c>
      <c r="D1142" s="25">
        <v>0</v>
      </c>
      <c r="E1142" s="25">
        <v>0</v>
      </c>
      <c r="F1142" s="25">
        <v>222000000</v>
      </c>
      <c r="G1142" s="25">
        <v>8122010480</v>
      </c>
      <c r="H1142" s="25">
        <v>4698214036</v>
      </c>
      <c r="I1142" s="25">
        <v>4698214036</v>
      </c>
      <c r="J1142" s="25">
        <v>4698214036</v>
      </c>
      <c r="K1142" s="25">
        <v>4649960224</v>
      </c>
      <c r="L1142" s="25">
        <v>4649960224</v>
      </c>
      <c r="M1142" s="25">
        <v>4649960224</v>
      </c>
      <c r="N1142" s="25">
        <v>4649960224</v>
      </c>
      <c r="O1142" s="25">
        <v>4649960224</v>
      </c>
      <c r="P1142" s="25">
        <v>4649960224</v>
      </c>
      <c r="Q1142" s="25">
        <v>4648529554.6999998</v>
      </c>
      <c r="R1142" s="25">
        <v>4648529554.6999998</v>
      </c>
      <c r="S1142" s="25">
        <v>0</v>
      </c>
      <c r="T1142" s="25">
        <v>0</v>
      </c>
      <c r="U1142" s="25">
        <v>0</v>
      </c>
      <c r="V1142" s="25">
        <v>0</v>
      </c>
      <c r="W1142" s="25">
        <v>48253812</v>
      </c>
      <c r="X1142" s="25">
        <v>1.0270671287058399</v>
      </c>
      <c r="Y1142" s="25">
        <v>48253812</v>
      </c>
      <c r="Z1142" s="25">
        <v>1.0270671287058399</v>
      </c>
      <c r="AA1142" s="25">
        <v>48253812</v>
      </c>
      <c r="AB1142" s="25">
        <v>1.0270671287058399</v>
      </c>
      <c r="AC1142" s="25">
        <v>0</v>
      </c>
      <c r="AD1142" s="25">
        <v>0</v>
      </c>
      <c r="AE1142" s="25">
        <v>1430669.3</v>
      </c>
    </row>
    <row r="1143" spans="1:31" x14ac:dyDescent="0.2">
      <c r="A1143" s="38" t="s">
        <v>1677</v>
      </c>
      <c r="B1143" s="104" t="s">
        <v>1332</v>
      </c>
      <c r="C1143" s="25">
        <v>12598224516</v>
      </c>
      <c r="D1143" s="25">
        <v>0</v>
      </c>
      <c r="E1143" s="25">
        <v>0</v>
      </c>
      <c r="F1143" s="25">
        <v>222000000</v>
      </c>
      <c r="G1143" s="25">
        <v>8122010480</v>
      </c>
      <c r="H1143" s="25">
        <v>4698214036</v>
      </c>
      <c r="I1143" s="25">
        <v>4698214036</v>
      </c>
      <c r="J1143" s="25">
        <v>4698214036</v>
      </c>
      <c r="K1143" s="25">
        <v>4649960224</v>
      </c>
      <c r="L1143" s="25">
        <v>4649960224</v>
      </c>
      <c r="M1143" s="25">
        <v>4649960224</v>
      </c>
      <c r="N1143" s="25">
        <v>4649960224</v>
      </c>
      <c r="O1143" s="25">
        <v>4649960224</v>
      </c>
      <c r="P1143" s="25">
        <v>4649960224</v>
      </c>
      <c r="Q1143" s="25">
        <v>4648529554.6999998</v>
      </c>
      <c r="R1143" s="25">
        <v>4648529554.6999998</v>
      </c>
      <c r="S1143" s="25">
        <v>0</v>
      </c>
      <c r="T1143" s="25">
        <v>0</v>
      </c>
      <c r="U1143" s="25">
        <v>0</v>
      </c>
      <c r="V1143" s="25">
        <v>0</v>
      </c>
      <c r="W1143" s="25">
        <v>48253812</v>
      </c>
      <c r="X1143" s="25">
        <v>1.0270671287058399</v>
      </c>
      <c r="Y1143" s="25">
        <v>48253812</v>
      </c>
      <c r="Z1143" s="25">
        <v>1.0270671287058399</v>
      </c>
      <c r="AA1143" s="25">
        <v>48253812</v>
      </c>
      <c r="AB1143" s="25">
        <v>1.0270671287058399</v>
      </c>
      <c r="AC1143" s="25">
        <v>0</v>
      </c>
      <c r="AD1143" s="25">
        <v>0</v>
      </c>
      <c r="AE1143" s="25">
        <v>1430669.3</v>
      </c>
    </row>
    <row r="1144" spans="1:31" x14ac:dyDescent="0.2">
      <c r="A1144" s="38" t="s">
        <v>1678</v>
      </c>
      <c r="B1144" s="104" t="s">
        <v>1475</v>
      </c>
      <c r="C1144" s="25">
        <v>12598224516</v>
      </c>
      <c r="D1144" s="25">
        <v>0</v>
      </c>
      <c r="E1144" s="25">
        <v>0</v>
      </c>
      <c r="F1144" s="25">
        <v>222000000</v>
      </c>
      <c r="G1144" s="25">
        <v>8122010480</v>
      </c>
      <c r="H1144" s="25">
        <v>4698214036</v>
      </c>
      <c r="I1144" s="25">
        <v>4698214036</v>
      </c>
      <c r="J1144" s="25">
        <v>4698214036</v>
      </c>
      <c r="K1144" s="25">
        <v>4649960224</v>
      </c>
      <c r="L1144" s="25">
        <v>4649960224</v>
      </c>
      <c r="M1144" s="25">
        <v>4649960224</v>
      </c>
      <c r="N1144" s="25">
        <v>4649960224</v>
      </c>
      <c r="O1144" s="25">
        <v>4649960224</v>
      </c>
      <c r="P1144" s="25">
        <v>4649960224</v>
      </c>
      <c r="Q1144" s="25">
        <v>4648529554.6999998</v>
      </c>
      <c r="R1144" s="25">
        <v>4648529554.6999998</v>
      </c>
      <c r="S1144" s="25">
        <v>0</v>
      </c>
      <c r="T1144" s="25">
        <v>0</v>
      </c>
      <c r="U1144" s="25">
        <v>0</v>
      </c>
      <c r="V1144" s="25">
        <v>0</v>
      </c>
      <c r="W1144" s="25">
        <v>48253812</v>
      </c>
      <c r="X1144" s="25">
        <v>1.0270671287058399</v>
      </c>
      <c r="Y1144" s="25">
        <v>48253812</v>
      </c>
      <c r="Z1144" s="25">
        <v>1.0270671287058399</v>
      </c>
      <c r="AA1144" s="25">
        <v>48253812</v>
      </c>
      <c r="AB1144" s="25">
        <v>1.0270671287058399</v>
      </c>
      <c r="AC1144" s="25">
        <v>0</v>
      </c>
      <c r="AD1144" s="25">
        <v>0</v>
      </c>
      <c r="AE1144" s="25">
        <v>1430669.3</v>
      </c>
    </row>
    <row r="1145" spans="1:31" x14ac:dyDescent="0.2">
      <c r="A1145" s="38" t="s">
        <v>1679</v>
      </c>
      <c r="B1145" s="104" t="s">
        <v>1680</v>
      </c>
      <c r="C1145" s="25">
        <v>3065666809</v>
      </c>
      <c r="D1145" s="25">
        <v>0</v>
      </c>
      <c r="E1145" s="25">
        <v>0</v>
      </c>
      <c r="F1145" s="25">
        <v>217000000</v>
      </c>
      <c r="G1145" s="25">
        <v>1228093942</v>
      </c>
      <c r="H1145" s="25">
        <v>2054572867</v>
      </c>
      <c r="I1145" s="25">
        <v>2054572867</v>
      </c>
      <c r="J1145" s="25">
        <v>2054572867</v>
      </c>
      <c r="K1145" s="25">
        <v>2010572867</v>
      </c>
      <c r="L1145" s="25">
        <v>2010572867</v>
      </c>
      <c r="M1145" s="25">
        <v>2010572867</v>
      </c>
      <c r="N1145" s="25">
        <v>2010572867</v>
      </c>
      <c r="O1145" s="25">
        <v>2010572867</v>
      </c>
      <c r="P1145" s="25">
        <v>2010572867</v>
      </c>
      <c r="Q1145" s="25">
        <v>2010572867</v>
      </c>
      <c r="R1145" s="25">
        <v>2010572867</v>
      </c>
      <c r="S1145" s="25">
        <v>0</v>
      </c>
      <c r="T1145" s="25">
        <v>0</v>
      </c>
      <c r="U1145" s="25">
        <v>0</v>
      </c>
      <c r="V1145" s="25">
        <v>0</v>
      </c>
      <c r="W1145" s="25">
        <v>44000000</v>
      </c>
      <c r="X1145" s="25">
        <v>2.1415643468633396</v>
      </c>
      <c r="Y1145" s="25">
        <v>44000000</v>
      </c>
      <c r="Z1145" s="25">
        <v>2.1415643468633396</v>
      </c>
      <c r="AA1145" s="25">
        <v>44000000</v>
      </c>
      <c r="AB1145" s="25">
        <v>2.1415643468633396</v>
      </c>
      <c r="AC1145" s="25">
        <v>0</v>
      </c>
      <c r="AD1145" s="25">
        <v>0</v>
      </c>
      <c r="AE1145" s="25">
        <v>0</v>
      </c>
    </row>
    <row r="1146" spans="1:31" x14ac:dyDescent="0.2">
      <c r="A1146" s="38" t="s">
        <v>1681</v>
      </c>
      <c r="B1146" s="104" t="s">
        <v>500</v>
      </c>
      <c r="C1146" s="25">
        <v>1441000000</v>
      </c>
      <c r="D1146" s="25">
        <v>0</v>
      </c>
      <c r="E1146" s="25">
        <v>0</v>
      </c>
      <c r="F1146" s="25">
        <v>217000000</v>
      </c>
      <c r="G1146" s="25">
        <v>907051755</v>
      </c>
      <c r="H1146" s="25">
        <v>750948245</v>
      </c>
      <c r="I1146" s="25">
        <v>750948245</v>
      </c>
      <c r="J1146" s="25">
        <v>750948245</v>
      </c>
      <c r="K1146" s="25">
        <v>706948245</v>
      </c>
      <c r="L1146" s="25">
        <v>706948245</v>
      </c>
      <c r="M1146" s="25">
        <v>706948245</v>
      </c>
      <c r="N1146" s="25">
        <v>706948245</v>
      </c>
      <c r="O1146" s="25">
        <v>706948245</v>
      </c>
      <c r="P1146" s="25">
        <v>706948245</v>
      </c>
      <c r="Q1146" s="25">
        <v>706948245</v>
      </c>
      <c r="R1146" s="25">
        <v>706948245</v>
      </c>
      <c r="S1146" s="25">
        <v>0</v>
      </c>
      <c r="T1146" s="25">
        <v>0</v>
      </c>
      <c r="U1146" s="25">
        <v>0</v>
      </c>
      <c r="V1146" s="25">
        <v>0</v>
      </c>
      <c r="W1146" s="25">
        <v>44000000</v>
      </c>
      <c r="X1146" s="25">
        <v>5.8592586497089396</v>
      </c>
      <c r="Y1146" s="25">
        <v>44000000</v>
      </c>
      <c r="Z1146" s="25">
        <v>5.8592586497089396</v>
      </c>
      <c r="AA1146" s="25">
        <v>44000000</v>
      </c>
      <c r="AB1146" s="25">
        <v>5.8592586497089396</v>
      </c>
      <c r="AC1146" s="25">
        <v>0</v>
      </c>
      <c r="AD1146" s="25">
        <v>0</v>
      </c>
      <c r="AE1146" s="25">
        <v>0</v>
      </c>
    </row>
    <row r="1147" spans="1:31" x14ac:dyDescent="0.2">
      <c r="A1147" s="38" t="s">
        <v>1682</v>
      </c>
      <c r="B1147" s="104" t="s">
        <v>1683</v>
      </c>
      <c r="C1147" s="25">
        <v>0</v>
      </c>
      <c r="D1147" s="25">
        <v>0</v>
      </c>
      <c r="E1147" s="25">
        <v>0</v>
      </c>
      <c r="F1147" s="25">
        <v>130000000</v>
      </c>
      <c r="G1147" s="25">
        <v>12976240</v>
      </c>
      <c r="H1147" s="25">
        <v>117023760</v>
      </c>
      <c r="I1147" s="25">
        <v>117023760</v>
      </c>
      <c r="J1147" s="25">
        <v>117023760</v>
      </c>
      <c r="K1147" s="25">
        <v>117023760</v>
      </c>
      <c r="L1147" s="25">
        <v>117023760</v>
      </c>
      <c r="M1147" s="25">
        <v>117023760</v>
      </c>
      <c r="N1147" s="25">
        <v>117023760</v>
      </c>
      <c r="O1147" s="25">
        <v>117023760</v>
      </c>
      <c r="P1147" s="25">
        <v>117023760</v>
      </c>
      <c r="Q1147" s="25">
        <v>117023760</v>
      </c>
      <c r="R1147" s="25">
        <v>117023760</v>
      </c>
      <c r="S1147" s="25">
        <v>0</v>
      </c>
      <c r="T1147" s="25">
        <v>0</v>
      </c>
      <c r="U1147" s="25">
        <v>0</v>
      </c>
      <c r="V1147" s="25">
        <v>0</v>
      </c>
      <c r="W1147" s="25">
        <v>0</v>
      </c>
      <c r="X1147" s="25">
        <v>0</v>
      </c>
      <c r="Y1147" s="25">
        <v>0</v>
      </c>
      <c r="Z1147" s="25">
        <v>0</v>
      </c>
      <c r="AA1147" s="25">
        <v>0</v>
      </c>
      <c r="AB1147" s="25">
        <v>0</v>
      </c>
      <c r="AC1147" s="25">
        <v>0</v>
      </c>
      <c r="AD1147" s="25">
        <v>0</v>
      </c>
      <c r="AE1147" s="25">
        <v>0</v>
      </c>
    </row>
    <row r="1148" spans="1:31" x14ac:dyDescent="0.2">
      <c r="A1148" s="38" t="s">
        <v>1684</v>
      </c>
      <c r="B1148" s="104" t="s">
        <v>1685</v>
      </c>
      <c r="C1148" s="25">
        <v>1441000000</v>
      </c>
      <c r="D1148" s="25">
        <v>0</v>
      </c>
      <c r="E1148" s="25">
        <v>0</v>
      </c>
      <c r="F1148" s="25">
        <v>87000000</v>
      </c>
      <c r="G1148" s="25">
        <v>894075515</v>
      </c>
      <c r="H1148" s="25">
        <v>633924485</v>
      </c>
      <c r="I1148" s="25">
        <v>633924485</v>
      </c>
      <c r="J1148" s="25">
        <v>633924485</v>
      </c>
      <c r="K1148" s="25">
        <v>589924485</v>
      </c>
      <c r="L1148" s="25">
        <v>589924485</v>
      </c>
      <c r="M1148" s="25">
        <v>589924485</v>
      </c>
      <c r="N1148" s="25">
        <v>589924485</v>
      </c>
      <c r="O1148" s="25">
        <v>589924485</v>
      </c>
      <c r="P1148" s="25">
        <v>589924485</v>
      </c>
      <c r="Q1148" s="25">
        <v>589924485</v>
      </c>
      <c r="R1148" s="25">
        <v>589924485</v>
      </c>
      <c r="S1148" s="25">
        <v>0</v>
      </c>
      <c r="T1148" s="25">
        <v>0</v>
      </c>
      <c r="U1148" s="25">
        <v>0</v>
      </c>
      <c r="V1148" s="25">
        <v>0</v>
      </c>
      <c r="W1148" s="25">
        <v>44000000</v>
      </c>
      <c r="X1148" s="25">
        <v>6.9408898127668897</v>
      </c>
      <c r="Y1148" s="25">
        <v>44000000</v>
      </c>
      <c r="Z1148" s="25">
        <v>6.9408898127668897</v>
      </c>
      <c r="AA1148" s="25">
        <v>44000000</v>
      </c>
      <c r="AB1148" s="25">
        <v>6.9408898127668897</v>
      </c>
      <c r="AC1148" s="25">
        <v>0</v>
      </c>
      <c r="AD1148" s="25">
        <v>0</v>
      </c>
      <c r="AE1148" s="25">
        <v>0</v>
      </c>
    </row>
    <row r="1149" spans="1:31" x14ac:dyDescent="0.2">
      <c r="A1149" s="38" t="s">
        <v>1686</v>
      </c>
      <c r="B1149" s="104" t="s">
        <v>1343</v>
      </c>
      <c r="C1149" s="25">
        <v>1624666809</v>
      </c>
      <c r="D1149" s="25">
        <v>0</v>
      </c>
      <c r="E1149" s="25">
        <v>0</v>
      </c>
      <c r="F1149" s="25">
        <v>0</v>
      </c>
      <c r="G1149" s="25">
        <v>321042187</v>
      </c>
      <c r="H1149" s="25">
        <v>1303624622</v>
      </c>
      <c r="I1149" s="25">
        <v>1303624622</v>
      </c>
      <c r="J1149" s="25">
        <v>1303624622</v>
      </c>
      <c r="K1149" s="25">
        <v>1303624622</v>
      </c>
      <c r="L1149" s="25">
        <v>1303624622</v>
      </c>
      <c r="M1149" s="25">
        <v>1303624622</v>
      </c>
      <c r="N1149" s="25">
        <v>1303624622</v>
      </c>
      <c r="O1149" s="25">
        <v>1303624622</v>
      </c>
      <c r="P1149" s="25">
        <v>1303624622</v>
      </c>
      <c r="Q1149" s="25">
        <v>1303624622</v>
      </c>
      <c r="R1149" s="25">
        <v>1303624622</v>
      </c>
      <c r="S1149" s="25">
        <v>0</v>
      </c>
      <c r="T1149" s="25">
        <v>0</v>
      </c>
      <c r="U1149" s="25">
        <v>0</v>
      </c>
      <c r="V1149" s="25">
        <v>0</v>
      </c>
      <c r="W1149" s="25">
        <v>0</v>
      </c>
      <c r="X1149" s="25">
        <v>0</v>
      </c>
      <c r="Y1149" s="25">
        <v>0</v>
      </c>
      <c r="Z1149" s="25">
        <v>0</v>
      </c>
      <c r="AA1149" s="25">
        <v>0</v>
      </c>
      <c r="AB1149" s="25">
        <v>0</v>
      </c>
      <c r="AC1149" s="25">
        <v>0</v>
      </c>
      <c r="AD1149" s="25">
        <v>0</v>
      </c>
      <c r="AE1149" s="25">
        <v>0</v>
      </c>
    </row>
    <row r="1150" spans="1:31" x14ac:dyDescent="0.2">
      <c r="A1150" s="38" t="s">
        <v>1687</v>
      </c>
      <c r="B1150" s="104" t="s">
        <v>1688</v>
      </c>
      <c r="C1150" s="25">
        <v>86768000</v>
      </c>
      <c r="D1150" s="25">
        <v>0</v>
      </c>
      <c r="E1150" s="25">
        <v>0</v>
      </c>
      <c r="F1150" s="25">
        <v>0</v>
      </c>
      <c r="G1150" s="25">
        <v>56768000</v>
      </c>
      <c r="H1150" s="25">
        <v>30000000</v>
      </c>
      <c r="I1150" s="25">
        <v>30000000</v>
      </c>
      <c r="J1150" s="25">
        <v>30000000</v>
      </c>
      <c r="K1150" s="25">
        <v>30000000</v>
      </c>
      <c r="L1150" s="25">
        <v>30000000</v>
      </c>
      <c r="M1150" s="25">
        <v>30000000</v>
      </c>
      <c r="N1150" s="25">
        <v>30000000</v>
      </c>
      <c r="O1150" s="25">
        <v>30000000</v>
      </c>
      <c r="P1150" s="25">
        <v>30000000</v>
      </c>
      <c r="Q1150" s="25">
        <v>30000000</v>
      </c>
      <c r="R1150" s="25">
        <v>30000000</v>
      </c>
      <c r="S1150" s="25">
        <v>0</v>
      </c>
      <c r="T1150" s="25">
        <v>0</v>
      </c>
      <c r="U1150" s="25">
        <v>0</v>
      </c>
      <c r="V1150" s="25">
        <v>0</v>
      </c>
      <c r="W1150" s="25">
        <v>0</v>
      </c>
      <c r="X1150" s="25">
        <v>0</v>
      </c>
      <c r="Y1150" s="25">
        <v>0</v>
      </c>
      <c r="Z1150" s="25">
        <v>0</v>
      </c>
      <c r="AA1150" s="25">
        <v>0</v>
      </c>
      <c r="AB1150" s="25">
        <v>0</v>
      </c>
      <c r="AC1150" s="25">
        <v>0</v>
      </c>
      <c r="AD1150" s="25">
        <v>0</v>
      </c>
      <c r="AE1150" s="25">
        <v>0</v>
      </c>
    </row>
    <row r="1151" spans="1:31" ht="25.5" x14ac:dyDescent="0.2">
      <c r="A1151" s="38" t="s">
        <v>1689</v>
      </c>
      <c r="B1151" s="104" t="s">
        <v>1690</v>
      </c>
      <c r="C1151" s="25">
        <v>774171683</v>
      </c>
      <c r="D1151" s="25">
        <v>0</v>
      </c>
      <c r="E1151" s="25">
        <v>0</v>
      </c>
      <c r="F1151" s="25">
        <v>0</v>
      </c>
      <c r="G1151" s="25">
        <v>105184725</v>
      </c>
      <c r="H1151" s="25">
        <v>668986958</v>
      </c>
      <c r="I1151" s="25">
        <v>668986958</v>
      </c>
      <c r="J1151" s="25">
        <v>668986958</v>
      </c>
      <c r="K1151" s="25">
        <v>668986958</v>
      </c>
      <c r="L1151" s="25">
        <v>668986958</v>
      </c>
      <c r="M1151" s="25">
        <v>668986958</v>
      </c>
      <c r="N1151" s="25">
        <v>668986958</v>
      </c>
      <c r="O1151" s="25">
        <v>668986958</v>
      </c>
      <c r="P1151" s="25">
        <v>668986958</v>
      </c>
      <c r="Q1151" s="25">
        <v>668986958</v>
      </c>
      <c r="R1151" s="25">
        <v>668986958</v>
      </c>
      <c r="S1151" s="25">
        <v>0</v>
      </c>
      <c r="T1151" s="25">
        <v>0</v>
      </c>
      <c r="U1151" s="25">
        <v>0</v>
      </c>
      <c r="V1151" s="25">
        <v>0</v>
      </c>
      <c r="W1151" s="25">
        <v>0</v>
      </c>
      <c r="X1151" s="25">
        <v>0</v>
      </c>
      <c r="Y1151" s="25">
        <v>0</v>
      </c>
      <c r="Z1151" s="25">
        <v>0</v>
      </c>
      <c r="AA1151" s="25">
        <v>0</v>
      </c>
      <c r="AB1151" s="25">
        <v>0</v>
      </c>
      <c r="AC1151" s="25">
        <v>0</v>
      </c>
      <c r="AD1151" s="25">
        <v>0</v>
      </c>
      <c r="AE1151" s="25">
        <v>0</v>
      </c>
    </row>
    <row r="1152" spans="1:31" ht="25.5" x14ac:dyDescent="0.2">
      <c r="A1152" s="38" t="s">
        <v>1691</v>
      </c>
      <c r="B1152" s="104" t="s">
        <v>1692</v>
      </c>
      <c r="C1152" s="25">
        <v>763727126</v>
      </c>
      <c r="D1152" s="25">
        <v>0</v>
      </c>
      <c r="E1152" s="25">
        <v>0</v>
      </c>
      <c r="F1152" s="25">
        <v>0</v>
      </c>
      <c r="G1152" s="25">
        <v>159089462</v>
      </c>
      <c r="H1152" s="25">
        <v>604637664</v>
      </c>
      <c r="I1152" s="25">
        <v>604637664</v>
      </c>
      <c r="J1152" s="25">
        <v>604637664</v>
      </c>
      <c r="K1152" s="25">
        <v>604637664</v>
      </c>
      <c r="L1152" s="25">
        <v>604637664</v>
      </c>
      <c r="M1152" s="25">
        <v>604637664</v>
      </c>
      <c r="N1152" s="25">
        <v>604637664</v>
      </c>
      <c r="O1152" s="25">
        <v>604637664</v>
      </c>
      <c r="P1152" s="25">
        <v>604637664</v>
      </c>
      <c r="Q1152" s="25">
        <v>604637664</v>
      </c>
      <c r="R1152" s="25">
        <v>604637664</v>
      </c>
      <c r="S1152" s="25">
        <v>0</v>
      </c>
      <c r="T1152" s="25">
        <v>0</v>
      </c>
      <c r="U1152" s="25">
        <v>0</v>
      </c>
      <c r="V1152" s="25">
        <v>0</v>
      </c>
      <c r="W1152" s="25">
        <v>0</v>
      </c>
      <c r="X1152" s="25">
        <v>0</v>
      </c>
      <c r="Y1152" s="25">
        <v>0</v>
      </c>
      <c r="Z1152" s="25">
        <v>0</v>
      </c>
      <c r="AA1152" s="25">
        <v>0</v>
      </c>
      <c r="AB1152" s="25">
        <v>0</v>
      </c>
      <c r="AC1152" s="25">
        <v>0</v>
      </c>
      <c r="AD1152" s="25">
        <v>0</v>
      </c>
      <c r="AE1152" s="25">
        <v>0</v>
      </c>
    </row>
    <row r="1153" spans="1:31" ht="25.5" x14ac:dyDescent="0.2">
      <c r="A1153" s="38" t="s">
        <v>1693</v>
      </c>
      <c r="B1153" s="104" t="s">
        <v>1477</v>
      </c>
      <c r="C1153" s="25">
        <v>9532557707</v>
      </c>
      <c r="D1153" s="25">
        <v>0</v>
      </c>
      <c r="E1153" s="25">
        <v>0</v>
      </c>
      <c r="F1153" s="25">
        <v>5000000</v>
      </c>
      <c r="G1153" s="25">
        <v>6893916538</v>
      </c>
      <c r="H1153" s="25">
        <v>2643641169</v>
      </c>
      <c r="I1153" s="25">
        <v>2643641169</v>
      </c>
      <c r="J1153" s="25">
        <v>2643641169</v>
      </c>
      <c r="K1153" s="25">
        <v>2639387357</v>
      </c>
      <c r="L1153" s="25">
        <v>2639387357</v>
      </c>
      <c r="M1153" s="25">
        <v>2639387357</v>
      </c>
      <c r="N1153" s="25">
        <v>2639387357</v>
      </c>
      <c r="O1153" s="25">
        <v>2639387357</v>
      </c>
      <c r="P1153" s="25">
        <v>2639387357</v>
      </c>
      <c r="Q1153" s="25">
        <v>2637956687.6999998</v>
      </c>
      <c r="R1153" s="25">
        <v>2637956687.6999998</v>
      </c>
      <c r="S1153" s="25">
        <v>0</v>
      </c>
      <c r="T1153" s="25">
        <v>0</v>
      </c>
      <c r="U1153" s="25">
        <v>0</v>
      </c>
      <c r="V1153" s="25">
        <v>0</v>
      </c>
      <c r="W1153" s="25">
        <v>4253812</v>
      </c>
      <c r="X1153" s="25">
        <v>0.16090731411967998</v>
      </c>
      <c r="Y1153" s="25">
        <v>4253812</v>
      </c>
      <c r="Z1153" s="25">
        <v>0.16090731411967998</v>
      </c>
      <c r="AA1153" s="25">
        <v>4253812</v>
      </c>
      <c r="AB1153" s="25">
        <v>0.16090731411967998</v>
      </c>
      <c r="AC1153" s="25">
        <v>0</v>
      </c>
      <c r="AD1153" s="25">
        <v>0</v>
      </c>
      <c r="AE1153" s="25">
        <v>1430669.3</v>
      </c>
    </row>
    <row r="1154" spans="1:31" x14ac:dyDescent="0.2">
      <c r="A1154" s="38" t="s">
        <v>1694</v>
      </c>
      <c r="B1154" s="104" t="s">
        <v>1343</v>
      </c>
      <c r="C1154" s="25">
        <v>9480989178</v>
      </c>
      <c r="D1154" s="25">
        <v>0</v>
      </c>
      <c r="E1154" s="25">
        <v>0</v>
      </c>
      <c r="F1154" s="25">
        <v>5000000</v>
      </c>
      <c r="G1154" s="25">
        <v>6869822283</v>
      </c>
      <c r="H1154" s="25">
        <v>2616166895</v>
      </c>
      <c r="I1154" s="25">
        <v>2616166895</v>
      </c>
      <c r="J1154" s="25">
        <v>2616166895</v>
      </c>
      <c r="K1154" s="25">
        <v>2611913083</v>
      </c>
      <c r="L1154" s="25">
        <v>2611913083</v>
      </c>
      <c r="M1154" s="25">
        <v>2611913083</v>
      </c>
      <c r="N1154" s="25">
        <v>2611913083</v>
      </c>
      <c r="O1154" s="25">
        <v>2611913083</v>
      </c>
      <c r="P1154" s="25">
        <v>2611913083</v>
      </c>
      <c r="Q1154" s="25">
        <v>2610482413.6999998</v>
      </c>
      <c r="R1154" s="25">
        <v>2610482413.6999998</v>
      </c>
      <c r="S1154" s="25">
        <v>0</v>
      </c>
      <c r="T1154" s="25">
        <v>0</v>
      </c>
      <c r="U1154" s="25">
        <v>0</v>
      </c>
      <c r="V1154" s="25">
        <v>0</v>
      </c>
      <c r="W1154" s="25">
        <v>4253812</v>
      </c>
      <c r="X1154" s="25">
        <v>0.162597119019045</v>
      </c>
      <c r="Y1154" s="25">
        <v>4253812</v>
      </c>
      <c r="Z1154" s="25">
        <v>0.162597119019045</v>
      </c>
      <c r="AA1154" s="25">
        <v>4253812</v>
      </c>
      <c r="AB1154" s="25">
        <v>0.162597119019045</v>
      </c>
      <c r="AC1154" s="25">
        <v>0</v>
      </c>
      <c r="AD1154" s="25">
        <v>0</v>
      </c>
      <c r="AE1154" s="25">
        <v>1430669.3</v>
      </c>
    </row>
    <row r="1155" spans="1:31" x14ac:dyDescent="0.2">
      <c r="A1155" s="38" t="s">
        <v>1695</v>
      </c>
      <c r="B1155" s="104" t="s">
        <v>1347</v>
      </c>
      <c r="C1155" s="25">
        <v>4746761534</v>
      </c>
      <c r="D1155" s="25">
        <v>0</v>
      </c>
      <c r="E1155" s="25">
        <v>0</v>
      </c>
      <c r="F1155" s="25">
        <v>0</v>
      </c>
      <c r="G1155" s="25">
        <v>3188462291</v>
      </c>
      <c r="H1155" s="25">
        <v>1558299243</v>
      </c>
      <c r="I1155" s="25">
        <v>1558299243</v>
      </c>
      <c r="J1155" s="25">
        <v>1558299243</v>
      </c>
      <c r="K1155" s="25">
        <v>1558299243</v>
      </c>
      <c r="L1155" s="25">
        <v>1558299243</v>
      </c>
      <c r="M1155" s="25">
        <v>1558299243</v>
      </c>
      <c r="N1155" s="25">
        <v>1558299243</v>
      </c>
      <c r="O1155" s="25">
        <v>1558299243</v>
      </c>
    </row>
    <row r="1156" spans="1:31" x14ac:dyDescent="0.2">
      <c r="A1156" s="36"/>
    </row>
    <row r="1157" spans="1:31" x14ac:dyDescent="0.2">
      <c r="A1157" s="36"/>
      <c r="J1157" s="25">
        <v>3922408</v>
      </c>
      <c r="K1157" s="25">
        <v>3922408</v>
      </c>
      <c r="L1157" s="25">
        <v>3922408</v>
      </c>
      <c r="M1157" s="25">
        <v>3922408</v>
      </c>
      <c r="N1157" s="25">
        <v>3922408</v>
      </c>
      <c r="O1157" s="25">
        <v>3922408</v>
      </c>
      <c r="P1157" s="25">
        <v>3922408</v>
      </c>
      <c r="Q1157" s="25">
        <v>3922408</v>
      </c>
      <c r="R1157" s="25">
        <v>3922408</v>
      </c>
      <c r="S1157" s="25">
        <v>0</v>
      </c>
      <c r="T1157" s="25">
        <v>0</v>
      </c>
      <c r="U1157" s="25">
        <v>0</v>
      </c>
      <c r="V1157" s="25">
        <v>0</v>
      </c>
      <c r="W1157" s="25">
        <v>0</v>
      </c>
      <c r="X1157" s="25">
        <v>0</v>
      </c>
      <c r="Y1157" s="25">
        <v>0</v>
      </c>
      <c r="Z1157" s="25">
        <v>0</v>
      </c>
      <c r="AA1157" s="25">
        <v>0</v>
      </c>
      <c r="AB1157" s="25">
        <v>0</v>
      </c>
      <c r="AC1157" s="25">
        <v>0</v>
      </c>
      <c r="AD1157" s="25">
        <v>0</v>
      </c>
      <c r="AE1157" s="25">
        <v>0</v>
      </c>
    </row>
    <row r="1158" spans="1:31" x14ac:dyDescent="0.2">
      <c r="A1158" s="38" t="s">
        <v>1696</v>
      </c>
      <c r="B1158" s="104" t="s">
        <v>1482</v>
      </c>
      <c r="C1158" s="25">
        <v>1820512</v>
      </c>
      <c r="D1158" s="25">
        <v>0</v>
      </c>
      <c r="E1158" s="25">
        <v>0</v>
      </c>
      <c r="F1158" s="25">
        <v>0</v>
      </c>
      <c r="G1158" s="25">
        <v>732406</v>
      </c>
      <c r="H1158" s="25">
        <v>1088106</v>
      </c>
      <c r="I1158" s="25">
        <v>1088106</v>
      </c>
      <c r="J1158" s="25">
        <v>1088106</v>
      </c>
      <c r="K1158" s="25">
        <v>1088106</v>
      </c>
      <c r="L1158" s="25">
        <v>1088106</v>
      </c>
      <c r="M1158" s="25">
        <v>1088106</v>
      </c>
      <c r="N1158" s="25">
        <v>1088106</v>
      </c>
      <c r="O1158" s="25">
        <v>1088106</v>
      </c>
      <c r="P1158" s="25">
        <v>1088106</v>
      </c>
      <c r="Q1158" s="25">
        <v>1087686.1499999999</v>
      </c>
      <c r="R1158" s="25">
        <v>1087686.1499999999</v>
      </c>
      <c r="S1158" s="25">
        <v>0</v>
      </c>
      <c r="T1158" s="25">
        <v>0</v>
      </c>
      <c r="U1158" s="25">
        <v>0</v>
      </c>
      <c r="V1158" s="25">
        <v>0</v>
      </c>
      <c r="W1158" s="25">
        <v>0</v>
      </c>
      <c r="X1158" s="25">
        <v>0</v>
      </c>
      <c r="Y1158" s="25">
        <v>0</v>
      </c>
      <c r="Z1158" s="25">
        <v>0</v>
      </c>
      <c r="AA1158" s="25">
        <v>0</v>
      </c>
      <c r="AB1158" s="25">
        <v>0</v>
      </c>
      <c r="AC1158" s="25">
        <v>0</v>
      </c>
      <c r="AD1158" s="25">
        <v>0</v>
      </c>
      <c r="AE1158" s="25">
        <v>419.85</v>
      </c>
    </row>
    <row r="1159" spans="1:31" x14ac:dyDescent="0.2">
      <c r="A1159" s="38" t="s">
        <v>1697</v>
      </c>
      <c r="B1159" s="104" t="s">
        <v>1353</v>
      </c>
      <c r="C1159" s="25">
        <v>325380000</v>
      </c>
      <c r="D1159" s="25">
        <v>0</v>
      </c>
      <c r="E1159" s="25">
        <v>0</v>
      </c>
      <c r="F1159" s="25">
        <v>0</v>
      </c>
      <c r="G1159" s="25">
        <v>324416352</v>
      </c>
      <c r="H1159" s="25">
        <v>963648</v>
      </c>
      <c r="I1159" s="25">
        <v>963648</v>
      </c>
      <c r="J1159" s="25">
        <v>963648</v>
      </c>
      <c r="K1159" s="25">
        <v>963648</v>
      </c>
      <c r="L1159" s="25">
        <v>963648</v>
      </c>
      <c r="M1159" s="25">
        <v>963648</v>
      </c>
      <c r="N1159" s="25">
        <v>963648</v>
      </c>
      <c r="O1159" s="25">
        <v>963648</v>
      </c>
      <c r="P1159" s="25">
        <v>963648</v>
      </c>
      <c r="Q1159" s="25">
        <v>961635.49</v>
      </c>
      <c r="R1159" s="25">
        <v>961635.49</v>
      </c>
      <c r="S1159" s="25">
        <v>0</v>
      </c>
      <c r="T1159" s="25">
        <v>0</v>
      </c>
      <c r="U1159" s="25">
        <v>0</v>
      </c>
      <c r="V1159" s="25">
        <v>0</v>
      </c>
      <c r="W1159" s="25">
        <v>0</v>
      </c>
      <c r="X1159" s="25">
        <v>0</v>
      </c>
      <c r="Y1159" s="25">
        <v>0</v>
      </c>
      <c r="Z1159" s="25">
        <v>0</v>
      </c>
      <c r="AA1159" s="25">
        <v>0</v>
      </c>
      <c r="AB1159" s="25">
        <v>0</v>
      </c>
      <c r="AC1159" s="25">
        <v>0</v>
      </c>
      <c r="AD1159" s="25">
        <v>0</v>
      </c>
      <c r="AE1159" s="25">
        <v>2012.51</v>
      </c>
    </row>
    <row r="1160" spans="1:31" x14ac:dyDescent="0.2">
      <c r="A1160" s="38" t="s">
        <v>1698</v>
      </c>
      <c r="B1160" s="104" t="s">
        <v>1355</v>
      </c>
      <c r="C1160" s="25">
        <v>542300000</v>
      </c>
      <c r="D1160" s="25">
        <v>0</v>
      </c>
      <c r="E1160" s="25">
        <v>0</v>
      </c>
      <c r="F1160" s="25">
        <v>0</v>
      </c>
      <c r="G1160" s="25">
        <v>539840867</v>
      </c>
      <c r="H1160" s="25">
        <v>2459133</v>
      </c>
      <c r="I1160" s="25">
        <v>2459133</v>
      </c>
      <c r="J1160" s="25">
        <v>2459133</v>
      </c>
      <c r="K1160" s="25">
        <v>2459133</v>
      </c>
      <c r="L1160" s="25">
        <v>2459133</v>
      </c>
      <c r="M1160" s="25">
        <v>2459133</v>
      </c>
      <c r="N1160" s="25">
        <v>2459133</v>
      </c>
      <c r="O1160" s="25">
        <v>2459133</v>
      </c>
      <c r="P1160" s="25">
        <v>2459133</v>
      </c>
      <c r="Q1160" s="25">
        <v>2456192.15</v>
      </c>
      <c r="R1160" s="25">
        <v>2456192.15</v>
      </c>
      <c r="S1160" s="25">
        <v>0</v>
      </c>
      <c r="T1160" s="25">
        <v>0</v>
      </c>
      <c r="U1160" s="25">
        <v>0</v>
      </c>
      <c r="V1160" s="25">
        <v>0</v>
      </c>
      <c r="W1160" s="25">
        <v>0</v>
      </c>
      <c r="X1160" s="25">
        <v>0</v>
      </c>
      <c r="Y1160" s="25">
        <v>0</v>
      </c>
      <c r="Z1160" s="25">
        <v>0</v>
      </c>
      <c r="AA1160" s="25">
        <v>0</v>
      </c>
      <c r="AB1160" s="25">
        <v>0</v>
      </c>
      <c r="AC1160" s="25">
        <v>0</v>
      </c>
      <c r="AD1160" s="25">
        <v>0</v>
      </c>
      <c r="AE1160" s="25">
        <v>2940.85</v>
      </c>
    </row>
    <row r="1161" spans="1:31" x14ac:dyDescent="0.2">
      <c r="A1161" s="38" t="s">
        <v>1699</v>
      </c>
      <c r="B1161" s="104" t="s">
        <v>1361</v>
      </c>
      <c r="C1161" s="25">
        <v>192750857</v>
      </c>
      <c r="D1161" s="25">
        <v>0</v>
      </c>
      <c r="E1161" s="25">
        <v>0</v>
      </c>
      <c r="F1161" s="25">
        <v>0</v>
      </c>
      <c r="G1161" s="25">
        <v>79092014</v>
      </c>
      <c r="H1161" s="25">
        <v>113658843</v>
      </c>
      <c r="I1161" s="25">
        <v>113658843</v>
      </c>
      <c r="J1161" s="25">
        <v>113658843</v>
      </c>
      <c r="K1161" s="25">
        <v>113658843</v>
      </c>
      <c r="L1161" s="25">
        <v>113658843</v>
      </c>
      <c r="M1161" s="25">
        <v>113658843</v>
      </c>
      <c r="N1161" s="25">
        <v>113658843</v>
      </c>
      <c r="O1161" s="25">
        <v>113658843</v>
      </c>
      <c r="P1161" s="25">
        <v>113658843</v>
      </c>
      <c r="Q1161" s="25">
        <v>113658843</v>
      </c>
      <c r="R1161" s="25">
        <v>113658843</v>
      </c>
      <c r="S1161" s="25">
        <v>0</v>
      </c>
      <c r="T1161" s="25">
        <v>0</v>
      </c>
      <c r="U1161" s="25">
        <v>0</v>
      </c>
      <c r="V1161" s="25">
        <v>0</v>
      </c>
      <c r="W1161" s="25">
        <v>0</v>
      </c>
      <c r="X1161" s="25">
        <v>0</v>
      </c>
      <c r="Y1161" s="25">
        <v>0</v>
      </c>
      <c r="Z1161" s="25">
        <v>0</v>
      </c>
      <c r="AA1161" s="25">
        <v>0</v>
      </c>
      <c r="AB1161" s="25">
        <v>0</v>
      </c>
      <c r="AC1161" s="25">
        <v>0</v>
      </c>
      <c r="AD1161" s="25">
        <v>0</v>
      </c>
      <c r="AE1161" s="25">
        <v>0</v>
      </c>
    </row>
    <row r="1162" spans="1:31" x14ac:dyDescent="0.2">
      <c r="A1162" s="38" t="s">
        <v>1700</v>
      </c>
      <c r="B1162" s="104" t="s">
        <v>1489</v>
      </c>
      <c r="C1162" s="25">
        <v>23557298</v>
      </c>
      <c r="D1162" s="25">
        <v>0</v>
      </c>
      <c r="E1162" s="25">
        <v>0</v>
      </c>
      <c r="F1162" s="25">
        <v>0</v>
      </c>
      <c r="G1162" s="25">
        <v>9346893</v>
      </c>
      <c r="H1162" s="25">
        <v>14210405</v>
      </c>
      <c r="I1162" s="25">
        <v>14210405</v>
      </c>
      <c r="J1162" s="25">
        <v>14210405</v>
      </c>
      <c r="K1162" s="25">
        <v>14210405</v>
      </c>
      <c r="L1162" s="25">
        <v>14210405</v>
      </c>
      <c r="M1162" s="25">
        <v>14210405</v>
      </c>
      <c r="N1162" s="25">
        <v>14210405</v>
      </c>
      <c r="O1162" s="25">
        <v>14210405</v>
      </c>
      <c r="P1162" s="25">
        <v>14210405</v>
      </c>
      <c r="Q1162" s="25">
        <v>14210405</v>
      </c>
      <c r="R1162" s="25">
        <v>14210405</v>
      </c>
      <c r="S1162" s="25">
        <v>0</v>
      </c>
      <c r="T1162" s="25">
        <v>0</v>
      </c>
      <c r="U1162" s="25">
        <v>0</v>
      </c>
      <c r="V1162" s="25">
        <v>0</v>
      </c>
      <c r="W1162" s="25">
        <v>0</v>
      </c>
      <c r="X1162" s="25">
        <v>0</v>
      </c>
      <c r="Y1162" s="25">
        <v>0</v>
      </c>
      <c r="Z1162" s="25">
        <v>0</v>
      </c>
      <c r="AA1162" s="25">
        <v>0</v>
      </c>
      <c r="AB1162" s="25">
        <v>0</v>
      </c>
      <c r="AC1162" s="25">
        <v>0</v>
      </c>
      <c r="AD1162" s="25">
        <v>0</v>
      </c>
      <c r="AE1162" s="25">
        <v>0</v>
      </c>
    </row>
    <row r="1163" spans="1:31" x14ac:dyDescent="0.2">
      <c r="A1163" s="38" t="s">
        <v>1701</v>
      </c>
      <c r="B1163" s="104" t="s">
        <v>1491</v>
      </c>
      <c r="C1163" s="25">
        <v>144548760</v>
      </c>
      <c r="D1163" s="25">
        <v>0</v>
      </c>
      <c r="E1163" s="25">
        <v>0</v>
      </c>
      <c r="F1163" s="25">
        <v>0</v>
      </c>
      <c r="G1163" s="25">
        <v>59304929</v>
      </c>
      <c r="H1163" s="25">
        <v>85243831</v>
      </c>
      <c r="I1163" s="25">
        <v>85243831</v>
      </c>
      <c r="J1163" s="25">
        <v>85243831</v>
      </c>
      <c r="K1163" s="25">
        <v>85243831</v>
      </c>
      <c r="L1163" s="25">
        <v>85243831</v>
      </c>
      <c r="M1163" s="25">
        <v>85243831</v>
      </c>
      <c r="N1163" s="25">
        <v>85243831</v>
      </c>
      <c r="O1163" s="25">
        <v>85243831</v>
      </c>
      <c r="P1163" s="25">
        <v>85243831</v>
      </c>
      <c r="Q1163" s="25">
        <v>85243831</v>
      </c>
      <c r="R1163" s="25">
        <v>85243831</v>
      </c>
      <c r="S1163" s="25">
        <v>0</v>
      </c>
      <c r="T1163" s="25">
        <v>0</v>
      </c>
      <c r="U1163" s="25">
        <v>0</v>
      </c>
      <c r="V1163" s="25">
        <v>0</v>
      </c>
      <c r="W1163" s="25">
        <v>0</v>
      </c>
      <c r="X1163" s="25">
        <v>0</v>
      </c>
      <c r="Y1163" s="25">
        <v>0</v>
      </c>
      <c r="Z1163" s="25">
        <v>0</v>
      </c>
      <c r="AA1163" s="25">
        <v>0</v>
      </c>
      <c r="AB1163" s="25">
        <v>0</v>
      </c>
      <c r="AC1163" s="25">
        <v>0</v>
      </c>
      <c r="AD1163" s="25">
        <v>0</v>
      </c>
      <c r="AE1163" s="25">
        <v>0</v>
      </c>
    </row>
    <row r="1164" spans="1:31" x14ac:dyDescent="0.2">
      <c r="A1164" s="38" t="s">
        <v>1702</v>
      </c>
      <c r="B1164" s="104" t="s">
        <v>1493</v>
      </c>
      <c r="C1164" s="25">
        <v>48175176</v>
      </c>
      <c r="D1164" s="25">
        <v>0</v>
      </c>
      <c r="E1164" s="25">
        <v>0</v>
      </c>
      <c r="F1164" s="25">
        <v>0</v>
      </c>
      <c r="G1164" s="25">
        <v>19765666</v>
      </c>
      <c r="H1164" s="25">
        <v>28409510</v>
      </c>
      <c r="I1164" s="25">
        <v>28409510</v>
      </c>
      <c r="J1164" s="25">
        <v>28409510</v>
      </c>
      <c r="K1164" s="25">
        <v>28409510</v>
      </c>
      <c r="L1164" s="25">
        <v>28409510</v>
      </c>
      <c r="M1164" s="25">
        <v>28409510</v>
      </c>
      <c r="N1164" s="25">
        <v>28409510</v>
      </c>
      <c r="O1164" s="25">
        <v>28409510</v>
      </c>
      <c r="P1164" s="25">
        <v>28409510</v>
      </c>
      <c r="Q1164" s="25">
        <v>28409510</v>
      </c>
      <c r="R1164" s="25">
        <v>28409510</v>
      </c>
      <c r="S1164" s="25">
        <v>0</v>
      </c>
      <c r="T1164" s="25">
        <v>0</v>
      </c>
      <c r="U1164" s="25">
        <v>0</v>
      </c>
      <c r="V1164" s="25">
        <v>0</v>
      </c>
      <c r="W1164" s="25">
        <v>0</v>
      </c>
      <c r="X1164" s="25">
        <v>0</v>
      </c>
      <c r="Y1164" s="25">
        <v>0</v>
      </c>
      <c r="Z1164" s="25">
        <v>0</v>
      </c>
      <c r="AA1164" s="25">
        <v>0</v>
      </c>
      <c r="AB1164" s="25">
        <v>0</v>
      </c>
      <c r="AC1164" s="25">
        <v>0</v>
      </c>
      <c r="AD1164" s="25">
        <v>0</v>
      </c>
      <c r="AE1164" s="25">
        <v>0</v>
      </c>
    </row>
    <row r="1165" spans="1:31" ht="25.5" x14ac:dyDescent="0.2">
      <c r="A1165" s="38" t="s">
        <v>1703</v>
      </c>
      <c r="B1165" s="104" t="s">
        <v>1369</v>
      </c>
      <c r="C1165" s="25">
        <v>23557187</v>
      </c>
      <c r="D1165" s="25">
        <v>0</v>
      </c>
      <c r="E1165" s="25">
        <v>0</v>
      </c>
      <c r="F1165" s="25">
        <v>0</v>
      </c>
      <c r="G1165" s="25">
        <v>9346782</v>
      </c>
      <c r="H1165" s="25">
        <v>14210405</v>
      </c>
      <c r="I1165" s="25">
        <v>14210405</v>
      </c>
      <c r="J1165" s="25">
        <v>14210405</v>
      </c>
      <c r="K1165" s="25">
        <v>14210405</v>
      </c>
      <c r="L1165" s="25">
        <v>14210405</v>
      </c>
      <c r="M1165" s="25">
        <v>14210405</v>
      </c>
      <c r="N1165" s="25">
        <v>14210405</v>
      </c>
      <c r="O1165" s="25">
        <v>14210405</v>
      </c>
      <c r="P1165" s="25">
        <v>14210405</v>
      </c>
      <c r="Q1165" s="25">
        <v>14210405</v>
      </c>
      <c r="R1165" s="25">
        <v>14210405</v>
      </c>
      <c r="S1165" s="25">
        <v>0</v>
      </c>
      <c r="T1165" s="25">
        <v>0</v>
      </c>
      <c r="U1165" s="25">
        <v>0</v>
      </c>
      <c r="V1165" s="25">
        <v>0</v>
      </c>
      <c r="W1165" s="25">
        <v>0</v>
      </c>
      <c r="X1165" s="25">
        <v>0</v>
      </c>
      <c r="Y1165" s="25">
        <v>0</v>
      </c>
      <c r="Z1165" s="25">
        <v>0</v>
      </c>
      <c r="AA1165" s="25">
        <v>0</v>
      </c>
      <c r="AB1165" s="25">
        <v>0</v>
      </c>
      <c r="AC1165" s="25">
        <v>0</v>
      </c>
      <c r="AD1165" s="25">
        <v>0</v>
      </c>
      <c r="AE1165" s="25">
        <v>0</v>
      </c>
    </row>
    <row r="1166" spans="1:31" x14ac:dyDescent="0.2">
      <c r="A1166" s="38" t="s">
        <v>1704</v>
      </c>
      <c r="B1166" s="104" t="s">
        <v>1512</v>
      </c>
      <c r="C1166" s="25">
        <v>10846000</v>
      </c>
      <c r="D1166" s="25">
        <v>0</v>
      </c>
      <c r="E1166" s="25">
        <v>0</v>
      </c>
      <c r="F1166" s="25">
        <v>0</v>
      </c>
      <c r="G1166" s="25">
        <v>5846000</v>
      </c>
      <c r="H1166" s="25">
        <v>5000000</v>
      </c>
      <c r="I1166" s="25">
        <v>5000000</v>
      </c>
      <c r="J1166" s="25">
        <v>5000000</v>
      </c>
      <c r="K1166" s="25">
        <v>746188</v>
      </c>
      <c r="L1166" s="25">
        <v>746188</v>
      </c>
      <c r="M1166" s="25">
        <v>746188</v>
      </c>
      <c r="N1166" s="25">
        <v>746188</v>
      </c>
      <c r="O1166" s="25">
        <v>746188</v>
      </c>
      <c r="P1166" s="25">
        <v>746188</v>
      </c>
      <c r="Q1166" s="25">
        <v>746188</v>
      </c>
      <c r="R1166" s="25">
        <v>746188</v>
      </c>
      <c r="S1166" s="25">
        <v>0</v>
      </c>
      <c r="T1166" s="25">
        <v>0</v>
      </c>
      <c r="U1166" s="25">
        <v>0</v>
      </c>
      <c r="V1166" s="25">
        <v>0</v>
      </c>
      <c r="W1166" s="25">
        <v>4253812</v>
      </c>
      <c r="X1166" s="25">
        <v>85.076239999999999</v>
      </c>
      <c r="Y1166" s="25">
        <v>4253812</v>
      </c>
      <c r="Z1166" s="25">
        <v>85.076239999999999</v>
      </c>
      <c r="AA1166" s="25">
        <v>4253812</v>
      </c>
      <c r="AB1166" s="25">
        <v>85.076239999999999</v>
      </c>
      <c r="AC1166" s="25">
        <v>0</v>
      </c>
      <c r="AD1166" s="25">
        <v>0</v>
      </c>
      <c r="AE1166" s="25">
        <v>0</v>
      </c>
    </row>
    <row r="1167" spans="1:31" x14ac:dyDescent="0.2">
      <c r="A1167" s="38" t="s">
        <v>1705</v>
      </c>
      <c r="B1167" s="104" t="s">
        <v>1498</v>
      </c>
      <c r="C1167" s="25">
        <v>210846240</v>
      </c>
      <c r="D1167" s="25">
        <v>0</v>
      </c>
      <c r="E1167" s="25">
        <v>0</v>
      </c>
      <c r="F1167" s="25">
        <v>0</v>
      </c>
      <c r="G1167" s="25">
        <v>210846240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  <c r="V1167" s="25">
        <v>0</v>
      </c>
      <c r="W1167" s="25">
        <v>0</v>
      </c>
      <c r="X1167" s="25">
        <v>0</v>
      </c>
      <c r="Y1167" s="25">
        <v>0</v>
      </c>
      <c r="Z1167" s="25">
        <v>0</v>
      </c>
      <c r="AA1167" s="25">
        <v>0</v>
      </c>
      <c r="AB1167" s="25">
        <v>0</v>
      </c>
      <c r="AC1167" s="25">
        <v>0</v>
      </c>
      <c r="AD1167" s="25">
        <v>0</v>
      </c>
      <c r="AE1167" s="25">
        <v>0</v>
      </c>
    </row>
    <row r="1168" spans="1:31" x14ac:dyDescent="0.2">
      <c r="A1168" s="38" t="s">
        <v>1706</v>
      </c>
      <c r="B1168" s="104" t="s">
        <v>1596</v>
      </c>
      <c r="C1168" s="25">
        <v>541958177</v>
      </c>
      <c r="D1168" s="25">
        <v>0</v>
      </c>
      <c r="E1168" s="25">
        <v>0</v>
      </c>
      <c r="F1168" s="25">
        <v>0</v>
      </c>
      <c r="G1168" s="25">
        <v>505743463</v>
      </c>
      <c r="H1168" s="25">
        <v>36214714</v>
      </c>
      <c r="I1168" s="25">
        <v>36214714</v>
      </c>
      <c r="J1168" s="25">
        <v>36214714</v>
      </c>
      <c r="K1168" s="25">
        <v>36214714</v>
      </c>
      <c r="L1168" s="25">
        <v>36214714</v>
      </c>
      <c r="M1168" s="25">
        <v>36214714</v>
      </c>
      <c r="N1168" s="25">
        <v>36214714</v>
      </c>
      <c r="O1168" s="25">
        <v>36214714</v>
      </c>
      <c r="P1168" s="25">
        <v>36214714</v>
      </c>
      <c r="Q1168" s="25">
        <v>36214714</v>
      </c>
      <c r="R1168" s="25">
        <v>36214714</v>
      </c>
      <c r="S1168" s="25">
        <v>0</v>
      </c>
      <c r="T1168" s="25">
        <v>0</v>
      </c>
      <c r="U1168" s="25">
        <v>0</v>
      </c>
      <c r="V1168" s="25">
        <v>0</v>
      </c>
      <c r="W1168" s="25">
        <v>0</v>
      </c>
      <c r="X1168" s="25">
        <v>0</v>
      </c>
      <c r="Y1168" s="25">
        <v>0</v>
      </c>
      <c r="Z1168" s="25">
        <v>0</v>
      </c>
      <c r="AA1168" s="25">
        <v>0</v>
      </c>
      <c r="AB1168" s="25">
        <v>0</v>
      </c>
      <c r="AC1168" s="25">
        <v>0</v>
      </c>
      <c r="AD1168" s="25">
        <v>0</v>
      </c>
      <c r="AE1168" s="25">
        <v>0</v>
      </c>
    </row>
    <row r="1169" spans="1:31" x14ac:dyDescent="0.2">
      <c r="A1169" s="38" t="s">
        <v>1707</v>
      </c>
      <c r="B1169" s="104" t="s">
        <v>1598</v>
      </c>
      <c r="C1169" s="25">
        <v>522413291</v>
      </c>
      <c r="D1169" s="25">
        <v>0</v>
      </c>
      <c r="E1169" s="25">
        <v>0</v>
      </c>
      <c r="F1169" s="25">
        <v>0</v>
      </c>
      <c r="G1169" s="25">
        <v>486201702</v>
      </c>
      <c r="H1169" s="25">
        <v>36211589</v>
      </c>
      <c r="I1169" s="25">
        <v>36211589</v>
      </c>
      <c r="J1169" s="25">
        <v>36211589</v>
      </c>
      <c r="K1169" s="25">
        <v>36211589</v>
      </c>
      <c r="L1169" s="25">
        <v>36211589</v>
      </c>
      <c r="M1169" s="25">
        <v>36211589</v>
      </c>
      <c r="N1169" s="25">
        <v>36211589</v>
      </c>
      <c r="O1169" s="25">
        <v>36211589</v>
      </c>
      <c r="P1169" s="25">
        <v>36211589</v>
      </c>
      <c r="Q1169" s="25">
        <v>36211589</v>
      </c>
      <c r="R1169" s="25">
        <v>36211589</v>
      </c>
      <c r="S1169" s="25">
        <v>0</v>
      </c>
      <c r="T1169" s="25">
        <v>0</v>
      </c>
      <c r="U1169" s="25">
        <v>0</v>
      </c>
      <c r="V1169" s="25">
        <v>0</v>
      </c>
      <c r="W1169" s="25">
        <v>0</v>
      </c>
      <c r="X1169" s="25">
        <v>0</v>
      </c>
      <c r="Y1169" s="25">
        <v>0</v>
      </c>
      <c r="Z1169" s="25">
        <v>0</v>
      </c>
      <c r="AA1169" s="25">
        <v>0</v>
      </c>
      <c r="AB1169" s="25">
        <v>0</v>
      </c>
      <c r="AC1169" s="25">
        <v>0</v>
      </c>
      <c r="AD1169" s="25">
        <v>0</v>
      </c>
      <c r="AE1169" s="25">
        <v>0</v>
      </c>
    </row>
    <row r="1170" spans="1:31" x14ac:dyDescent="0.2">
      <c r="A1170" s="38" t="s">
        <v>1708</v>
      </c>
      <c r="B1170" s="104" t="s">
        <v>1709</v>
      </c>
      <c r="C1170" s="25">
        <v>4338400</v>
      </c>
      <c r="D1170" s="25">
        <v>0</v>
      </c>
      <c r="E1170" s="25">
        <v>0</v>
      </c>
      <c r="F1170" s="25">
        <v>0</v>
      </c>
      <c r="G1170" s="25">
        <v>4338400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25">
        <v>0</v>
      </c>
      <c r="O1170" s="25">
        <v>0</v>
      </c>
      <c r="P1170" s="25">
        <v>0</v>
      </c>
      <c r="Q1170" s="25">
        <v>0</v>
      </c>
      <c r="R1170" s="25">
        <v>0</v>
      </c>
      <c r="S1170" s="25">
        <v>0</v>
      </c>
      <c r="T1170" s="25">
        <v>0</v>
      </c>
      <c r="U1170" s="25">
        <v>0</v>
      </c>
      <c r="V1170" s="25">
        <v>0</v>
      </c>
      <c r="W1170" s="25">
        <v>0</v>
      </c>
      <c r="X1170" s="25">
        <v>0</v>
      </c>
      <c r="Y1170" s="25">
        <v>0</v>
      </c>
      <c r="Z1170" s="25">
        <v>0</v>
      </c>
      <c r="AA1170" s="25">
        <v>0</v>
      </c>
      <c r="AB1170" s="25">
        <v>0</v>
      </c>
      <c r="AC1170" s="25">
        <v>0</v>
      </c>
      <c r="AD1170" s="25">
        <v>0</v>
      </c>
      <c r="AE1170" s="25">
        <v>0</v>
      </c>
    </row>
    <row r="1171" spans="1:31" x14ac:dyDescent="0.2">
      <c r="A1171" s="38" t="s">
        <v>1710</v>
      </c>
      <c r="B1171" s="104" t="s">
        <v>1500</v>
      </c>
      <c r="C1171" s="25">
        <v>16269000</v>
      </c>
      <c r="D1171" s="25">
        <v>0</v>
      </c>
      <c r="E1171" s="25">
        <v>0</v>
      </c>
      <c r="F1171" s="25">
        <v>0</v>
      </c>
      <c r="G1171" s="25">
        <v>16269000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  <c r="V1171" s="25">
        <v>0</v>
      </c>
      <c r="W1171" s="25">
        <v>0</v>
      </c>
      <c r="X1171" s="25">
        <v>0</v>
      </c>
      <c r="Y1171" s="25">
        <v>0</v>
      </c>
      <c r="Z1171" s="25">
        <v>0</v>
      </c>
      <c r="AA1171" s="25">
        <v>0</v>
      </c>
      <c r="AB1171" s="25">
        <v>0</v>
      </c>
      <c r="AC1171" s="25">
        <v>0</v>
      </c>
      <c r="AD1171" s="25">
        <v>0</v>
      </c>
      <c r="AE1171" s="25">
        <v>0</v>
      </c>
    </row>
    <row r="1172" spans="1:31" x14ac:dyDescent="0.2">
      <c r="A1172" s="38" t="s">
        <v>1711</v>
      </c>
      <c r="B1172" s="104" t="s">
        <v>181</v>
      </c>
      <c r="C1172" s="25">
        <v>231245591</v>
      </c>
      <c r="D1172" s="25">
        <v>0</v>
      </c>
      <c r="E1172" s="25">
        <v>0</v>
      </c>
      <c r="F1172" s="25">
        <v>0</v>
      </c>
      <c r="G1172" s="25">
        <v>224897810</v>
      </c>
      <c r="H1172" s="25">
        <v>6347781</v>
      </c>
      <c r="I1172" s="25">
        <v>6347781</v>
      </c>
      <c r="J1172" s="25">
        <v>6347781</v>
      </c>
      <c r="K1172" s="25">
        <v>6347781</v>
      </c>
      <c r="L1172" s="25">
        <v>6347781</v>
      </c>
      <c r="M1172" s="25">
        <v>6347781</v>
      </c>
      <c r="N1172" s="25">
        <v>6347781</v>
      </c>
      <c r="O1172" s="25">
        <v>6347781</v>
      </c>
      <c r="P1172" s="25">
        <v>6347781</v>
      </c>
      <c r="Q1172" s="25">
        <v>6336339.0499999998</v>
      </c>
      <c r="R1172" s="25">
        <v>6336339.0499999998</v>
      </c>
      <c r="S1172" s="25">
        <v>0</v>
      </c>
      <c r="T1172" s="25">
        <v>0</v>
      </c>
      <c r="U1172" s="25">
        <v>0</v>
      </c>
      <c r="V1172" s="25">
        <v>0</v>
      </c>
      <c r="W1172" s="25">
        <v>0</v>
      </c>
      <c r="X1172" s="25">
        <v>0</v>
      </c>
      <c r="Y1172" s="25">
        <v>0</v>
      </c>
      <c r="Z1172" s="25">
        <v>0</v>
      </c>
      <c r="AA1172" s="25">
        <v>0</v>
      </c>
      <c r="AB1172" s="25">
        <v>0</v>
      </c>
      <c r="AC1172" s="25">
        <v>0</v>
      </c>
      <c r="AD1172" s="25">
        <v>0</v>
      </c>
      <c r="AE1172" s="25">
        <v>11441.95</v>
      </c>
    </row>
    <row r="1173" spans="1:31" x14ac:dyDescent="0.2">
      <c r="A1173" s="38" t="s">
        <v>1712</v>
      </c>
      <c r="B1173" s="104" t="s">
        <v>1603</v>
      </c>
      <c r="C1173" s="25">
        <v>608770177</v>
      </c>
      <c r="D1173" s="25">
        <v>0</v>
      </c>
      <c r="E1173" s="25">
        <v>0</v>
      </c>
      <c r="F1173" s="25">
        <v>0</v>
      </c>
      <c r="G1173" s="25">
        <v>429782331</v>
      </c>
      <c r="H1173" s="25">
        <v>178987846</v>
      </c>
      <c r="I1173" s="25">
        <v>178987846</v>
      </c>
      <c r="J1173" s="25">
        <v>178987846</v>
      </c>
      <c r="K1173" s="25">
        <v>178987846</v>
      </c>
      <c r="L1173" s="25">
        <v>178987846</v>
      </c>
      <c r="M1173" s="25">
        <v>178987846</v>
      </c>
      <c r="N1173" s="25">
        <v>178987846</v>
      </c>
      <c r="O1173" s="25">
        <v>178987846</v>
      </c>
      <c r="P1173" s="25">
        <v>178987846</v>
      </c>
      <c r="Q1173" s="25">
        <v>178879847.40000001</v>
      </c>
      <c r="R1173" s="25">
        <v>178879847.40000001</v>
      </c>
      <c r="S1173" s="25">
        <v>0</v>
      </c>
      <c r="T1173" s="25">
        <v>0</v>
      </c>
      <c r="U1173" s="25">
        <v>0</v>
      </c>
      <c r="V1173" s="25">
        <v>0</v>
      </c>
      <c r="W1173" s="25">
        <v>0</v>
      </c>
      <c r="X1173" s="25">
        <v>0</v>
      </c>
      <c r="Y1173" s="25">
        <v>0</v>
      </c>
      <c r="Z1173" s="25">
        <v>0</v>
      </c>
      <c r="AA1173" s="25">
        <v>0</v>
      </c>
      <c r="AB1173" s="25">
        <v>0</v>
      </c>
      <c r="AC1173" s="25">
        <v>0</v>
      </c>
      <c r="AD1173" s="25">
        <v>0</v>
      </c>
      <c r="AE1173" s="25">
        <v>107998.6</v>
      </c>
    </row>
    <row r="1174" spans="1:31" x14ac:dyDescent="0.2">
      <c r="A1174" s="38" t="s">
        <v>1713</v>
      </c>
      <c r="B1174" s="104" t="s">
        <v>1605</v>
      </c>
      <c r="C1174" s="25">
        <v>3036880</v>
      </c>
      <c r="D1174" s="25">
        <v>0</v>
      </c>
      <c r="E1174" s="25">
        <v>0</v>
      </c>
      <c r="F1174" s="25">
        <v>0</v>
      </c>
      <c r="G1174" s="25">
        <v>675020</v>
      </c>
      <c r="H1174" s="25">
        <v>2361860</v>
      </c>
      <c r="I1174" s="25">
        <v>2361860</v>
      </c>
      <c r="J1174" s="25">
        <v>2361860</v>
      </c>
      <c r="K1174" s="25">
        <v>2361860</v>
      </c>
      <c r="L1174" s="25">
        <v>2361860</v>
      </c>
      <c r="M1174" s="25">
        <v>2361860</v>
      </c>
      <c r="N1174" s="25">
        <v>2361860</v>
      </c>
      <c r="O1174" s="25">
        <v>2361860</v>
      </c>
      <c r="P1174" s="25">
        <v>2361860</v>
      </c>
      <c r="Q1174" s="25">
        <v>2361860</v>
      </c>
      <c r="R1174" s="25">
        <v>2361860</v>
      </c>
      <c r="S1174" s="25">
        <v>0</v>
      </c>
      <c r="T1174" s="25">
        <v>0</v>
      </c>
      <c r="U1174" s="25">
        <v>0</v>
      </c>
      <c r="V1174" s="25">
        <v>0</v>
      </c>
      <c r="W1174" s="25">
        <v>0</v>
      </c>
      <c r="X1174" s="25">
        <v>0</v>
      </c>
      <c r="Y1174" s="25">
        <v>0</v>
      </c>
      <c r="Z1174" s="25">
        <v>0</v>
      </c>
      <c r="AA1174" s="25">
        <v>0</v>
      </c>
      <c r="AB1174" s="25">
        <v>0</v>
      </c>
      <c r="AC1174" s="25">
        <v>0</v>
      </c>
      <c r="AD1174" s="25">
        <v>0</v>
      </c>
      <c r="AE1174" s="25">
        <v>0</v>
      </c>
    </row>
    <row r="1175" spans="1:31" x14ac:dyDescent="0.2">
      <c r="A1175" s="38" t="s">
        <v>1714</v>
      </c>
      <c r="B1175" s="104" t="s">
        <v>1607</v>
      </c>
      <c r="C1175" s="25">
        <v>5314540</v>
      </c>
      <c r="D1175" s="25">
        <v>0</v>
      </c>
      <c r="E1175" s="25">
        <v>0</v>
      </c>
      <c r="F1175" s="25">
        <v>0</v>
      </c>
      <c r="G1175" s="25">
        <v>3604680</v>
      </c>
      <c r="H1175" s="25">
        <v>1709860</v>
      </c>
      <c r="I1175" s="25">
        <v>1709860</v>
      </c>
      <c r="J1175" s="25">
        <v>1709860</v>
      </c>
      <c r="K1175" s="25">
        <v>1709860</v>
      </c>
      <c r="L1175" s="25">
        <v>1709860</v>
      </c>
      <c r="M1175" s="25">
        <v>1709860</v>
      </c>
      <c r="N1175" s="25">
        <v>1709860</v>
      </c>
      <c r="O1175" s="25">
        <v>1709860</v>
      </c>
      <c r="P1175" s="25">
        <v>1709860</v>
      </c>
      <c r="Q1175" s="25">
        <v>1709860</v>
      </c>
      <c r="R1175" s="25">
        <v>1709860</v>
      </c>
      <c r="S1175" s="25">
        <v>0</v>
      </c>
      <c r="T1175" s="25">
        <v>0</v>
      </c>
      <c r="U1175" s="25">
        <v>0</v>
      </c>
      <c r="V1175" s="25">
        <v>0</v>
      </c>
      <c r="W1175" s="25">
        <v>0</v>
      </c>
      <c r="X1175" s="25">
        <v>0</v>
      </c>
      <c r="Y1175" s="25">
        <v>0</v>
      </c>
      <c r="Z1175" s="25">
        <v>0</v>
      </c>
      <c r="AA1175" s="25">
        <v>0</v>
      </c>
      <c r="AB1175" s="25">
        <v>0</v>
      </c>
      <c r="AC1175" s="25">
        <v>0</v>
      </c>
      <c r="AD1175" s="25">
        <v>0</v>
      </c>
      <c r="AE1175" s="25">
        <v>0</v>
      </c>
    </row>
    <row r="1176" spans="1:31" x14ac:dyDescent="0.2">
      <c r="A1176" s="38" t="s">
        <v>1715</v>
      </c>
      <c r="B1176" s="104" t="s">
        <v>1609</v>
      </c>
      <c r="C1176" s="25">
        <v>3253800</v>
      </c>
      <c r="D1176" s="25">
        <v>0</v>
      </c>
      <c r="E1176" s="25">
        <v>0</v>
      </c>
      <c r="F1176" s="25">
        <v>0</v>
      </c>
      <c r="G1176" s="25">
        <v>3253800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25">
        <v>0</v>
      </c>
      <c r="O1176" s="25">
        <v>0</v>
      </c>
      <c r="P1176" s="25">
        <v>0</v>
      </c>
      <c r="Q1176" s="25">
        <v>0</v>
      </c>
      <c r="R1176" s="25">
        <v>0</v>
      </c>
      <c r="S1176" s="25">
        <v>0</v>
      </c>
      <c r="T1176" s="25">
        <v>0</v>
      </c>
      <c r="U1176" s="25">
        <v>0</v>
      </c>
      <c r="V1176" s="25">
        <v>0</v>
      </c>
      <c r="W1176" s="25">
        <v>0</v>
      </c>
      <c r="X1176" s="25">
        <v>0</v>
      </c>
      <c r="Y1176" s="25">
        <v>0</v>
      </c>
      <c r="Z1176" s="25">
        <v>0</v>
      </c>
      <c r="AA1176" s="25">
        <v>0</v>
      </c>
      <c r="AB1176" s="25">
        <v>0</v>
      </c>
      <c r="AC1176" s="25">
        <v>0</v>
      </c>
      <c r="AD1176" s="25">
        <v>0</v>
      </c>
      <c r="AE1176" s="25">
        <v>0</v>
      </c>
    </row>
    <row r="1177" spans="1:31" x14ac:dyDescent="0.2">
      <c r="A1177" s="38" t="s">
        <v>1716</v>
      </c>
      <c r="B1177" s="104" t="s">
        <v>1611</v>
      </c>
      <c r="C1177" s="25">
        <v>400000000</v>
      </c>
      <c r="D1177" s="25">
        <v>0</v>
      </c>
      <c r="E1177" s="25">
        <v>0</v>
      </c>
      <c r="F1177" s="25">
        <v>0</v>
      </c>
      <c r="G1177" s="25">
        <v>369108646</v>
      </c>
      <c r="H1177" s="25">
        <v>30891354</v>
      </c>
      <c r="I1177" s="25">
        <v>30891354</v>
      </c>
      <c r="J1177" s="25">
        <v>30891354</v>
      </c>
      <c r="K1177" s="25">
        <v>30891354</v>
      </c>
      <c r="L1177" s="25">
        <v>30891354</v>
      </c>
      <c r="M1177" s="25">
        <v>30891354</v>
      </c>
      <c r="N1177" s="25">
        <v>30891354</v>
      </c>
      <c r="O1177" s="25">
        <v>30891354</v>
      </c>
      <c r="P1177" s="25">
        <v>30891354</v>
      </c>
      <c r="Q1177" s="25">
        <v>30828099.219999999</v>
      </c>
      <c r="R1177" s="25">
        <v>30828099.219999999</v>
      </c>
      <c r="S1177" s="25">
        <v>0</v>
      </c>
      <c r="T1177" s="25">
        <v>0</v>
      </c>
      <c r="U1177" s="25">
        <v>0</v>
      </c>
      <c r="V1177" s="25">
        <v>0</v>
      </c>
      <c r="W1177" s="25">
        <v>0</v>
      </c>
      <c r="X1177" s="25">
        <v>0</v>
      </c>
      <c r="Y1177" s="25">
        <v>0</v>
      </c>
      <c r="Z1177" s="25">
        <v>0</v>
      </c>
      <c r="AA1177" s="25">
        <v>0</v>
      </c>
      <c r="AB1177" s="25">
        <v>0</v>
      </c>
      <c r="AC1177" s="25">
        <v>0</v>
      </c>
      <c r="AD1177" s="25">
        <v>0</v>
      </c>
      <c r="AE1177" s="25">
        <v>63254.78</v>
      </c>
    </row>
    <row r="1178" spans="1:31" x14ac:dyDescent="0.2">
      <c r="A1178" s="36"/>
      <c r="D1178" s="25">
        <v>0</v>
      </c>
      <c r="E1178" s="25">
        <v>0</v>
      </c>
      <c r="F1178" s="25">
        <v>0</v>
      </c>
      <c r="G1178" s="25">
        <v>24094255</v>
      </c>
      <c r="H1178" s="25">
        <v>27474274</v>
      </c>
      <c r="I1178" s="25">
        <v>27474274</v>
      </c>
      <c r="J1178" s="25">
        <v>27474274</v>
      </c>
      <c r="K1178" s="25">
        <v>27474274</v>
      </c>
      <c r="L1178" s="25">
        <v>27474274</v>
      </c>
      <c r="M1178" s="25">
        <v>27474274</v>
      </c>
      <c r="N1178" s="25">
        <v>27474274</v>
      </c>
      <c r="O1178" s="25">
        <v>27474274</v>
      </c>
      <c r="P1178" s="25">
        <v>27474274</v>
      </c>
      <c r="Q1178" s="25">
        <v>27474274</v>
      </c>
      <c r="R1178" s="25">
        <v>27474274</v>
      </c>
      <c r="S1178" s="25">
        <v>0</v>
      </c>
      <c r="T1178" s="25">
        <v>0</v>
      </c>
      <c r="U1178" s="25">
        <v>0</v>
      </c>
      <c r="V1178" s="25">
        <v>0</v>
      </c>
      <c r="W1178" s="25">
        <v>0</v>
      </c>
      <c r="X1178" s="25">
        <v>0</v>
      </c>
      <c r="Y1178" s="25">
        <v>0</v>
      </c>
      <c r="Z1178" s="25">
        <v>0</v>
      </c>
      <c r="AA1178" s="25">
        <v>0</v>
      </c>
      <c r="AB1178" s="25">
        <v>0</v>
      </c>
      <c r="AC1178" s="25">
        <v>0</v>
      </c>
      <c r="AD1178" s="25">
        <v>0</v>
      </c>
      <c r="AE1178" s="25">
        <v>0</v>
      </c>
    </row>
    <row r="1179" spans="1:31" x14ac:dyDescent="0.2">
      <c r="A1179" s="38" t="s">
        <v>1717</v>
      </c>
      <c r="B1179" s="104" t="s">
        <v>1718</v>
      </c>
      <c r="C1179" s="25">
        <v>51568529</v>
      </c>
      <c r="D1179" s="25">
        <v>0</v>
      </c>
      <c r="E1179" s="25">
        <v>0</v>
      </c>
      <c r="F1179" s="25">
        <v>0</v>
      </c>
      <c r="G1179" s="25">
        <v>24094255</v>
      </c>
      <c r="H1179" s="25">
        <v>27474274</v>
      </c>
      <c r="I1179" s="25">
        <v>27474274</v>
      </c>
      <c r="J1179" s="25">
        <v>27474274</v>
      </c>
      <c r="K1179" s="25">
        <v>27474274</v>
      </c>
      <c r="L1179" s="25">
        <v>27474274</v>
      </c>
      <c r="M1179" s="25">
        <v>27474274</v>
      </c>
      <c r="N1179" s="25">
        <v>27474274</v>
      </c>
      <c r="O1179" s="25">
        <v>27474274</v>
      </c>
      <c r="P1179" s="25">
        <v>27474274</v>
      </c>
      <c r="Q1179" s="25">
        <v>27474274</v>
      </c>
      <c r="R1179" s="25">
        <v>27474274</v>
      </c>
      <c r="S1179" s="25">
        <v>0</v>
      </c>
      <c r="T1179" s="25">
        <v>0</v>
      </c>
      <c r="U1179" s="25">
        <v>0</v>
      </c>
      <c r="V1179" s="25">
        <v>0</v>
      </c>
      <c r="W1179" s="25">
        <v>0</v>
      </c>
      <c r="X1179" s="25">
        <v>0</v>
      </c>
      <c r="Y1179" s="25">
        <v>0</v>
      </c>
      <c r="Z1179" s="25">
        <v>0</v>
      </c>
      <c r="AA1179" s="25">
        <v>0</v>
      </c>
      <c r="AB1179" s="25">
        <v>0</v>
      </c>
      <c r="AC1179" s="25">
        <v>0</v>
      </c>
      <c r="AD1179" s="25">
        <v>0</v>
      </c>
      <c r="AE1179" s="25">
        <v>0</v>
      </c>
    </row>
    <row r="1180" spans="1:31" x14ac:dyDescent="0.2">
      <c r="A1180" s="38" t="s">
        <v>1719</v>
      </c>
      <c r="B1180" s="104" t="s">
        <v>577</v>
      </c>
      <c r="C1180" s="25">
        <v>0</v>
      </c>
      <c r="D1180" s="25">
        <v>40336410</v>
      </c>
      <c r="E1180" s="25">
        <v>24092770</v>
      </c>
      <c r="F1180" s="25">
        <v>6940450370.6300001</v>
      </c>
      <c r="G1180" s="25">
        <v>592602342</v>
      </c>
      <c r="H1180" s="25">
        <v>6364091668.6300001</v>
      </c>
      <c r="I1180" s="25">
        <v>6364091668.6300001</v>
      </c>
      <c r="J1180" s="25">
        <v>6364091668.6300001</v>
      </c>
      <c r="K1180" s="25">
        <v>5840099722</v>
      </c>
      <c r="L1180" s="25">
        <v>5840099722</v>
      </c>
      <c r="M1180" s="25">
        <v>5840099722</v>
      </c>
      <c r="N1180" s="25">
        <v>5840099722</v>
      </c>
      <c r="O1180" s="25">
        <v>5840099722</v>
      </c>
      <c r="P1180" s="25">
        <v>5840099722</v>
      </c>
      <c r="Q1180" s="25">
        <v>5270909622.9300003</v>
      </c>
      <c r="R1180" s="25">
        <v>5270909622.9300003</v>
      </c>
      <c r="S1180" s="25">
        <v>0</v>
      </c>
      <c r="T1180" s="25">
        <v>0</v>
      </c>
      <c r="U1180" s="25">
        <v>0</v>
      </c>
      <c r="V1180" s="25">
        <v>0</v>
      </c>
      <c r="W1180" s="25">
        <v>523991946.63</v>
      </c>
      <c r="X1180" s="25">
        <v>8.233570066453801</v>
      </c>
      <c r="Y1180" s="25">
        <v>523991946.63</v>
      </c>
      <c r="Z1180" s="25">
        <v>8.233570066453801</v>
      </c>
      <c r="AA1180" s="25">
        <v>523991946.63</v>
      </c>
      <c r="AB1180" s="25">
        <v>8.233570066453801</v>
      </c>
      <c r="AC1180" s="25">
        <v>0</v>
      </c>
      <c r="AD1180" s="25">
        <v>0</v>
      </c>
      <c r="AE1180" s="25">
        <v>569190099.07000005</v>
      </c>
    </row>
    <row r="1181" spans="1:31" x14ac:dyDescent="0.2">
      <c r="A1181" s="38" t="s">
        <v>1720</v>
      </c>
      <c r="B1181" s="104" t="s">
        <v>1330</v>
      </c>
      <c r="C1181" s="25">
        <v>0</v>
      </c>
      <c r="D1181" s="25">
        <v>40336410</v>
      </c>
      <c r="E1181" s="25">
        <v>24092770</v>
      </c>
      <c r="F1181" s="25">
        <v>6940450370.6300001</v>
      </c>
      <c r="G1181" s="25">
        <v>592602342</v>
      </c>
      <c r="H1181" s="25">
        <v>6364091668.6300001</v>
      </c>
      <c r="I1181" s="25">
        <v>6364091668.6300001</v>
      </c>
      <c r="J1181" s="25">
        <v>6364091668.6300001</v>
      </c>
      <c r="K1181" s="25">
        <v>5840099722</v>
      </c>
      <c r="L1181" s="25">
        <v>5840099722</v>
      </c>
      <c r="M1181" s="25">
        <v>5840099722</v>
      </c>
      <c r="N1181" s="25">
        <v>5840099722</v>
      </c>
      <c r="O1181" s="25">
        <v>5840099722</v>
      </c>
      <c r="P1181" s="25">
        <v>5840099722</v>
      </c>
      <c r="Q1181" s="25">
        <v>5270909622.9300003</v>
      </c>
      <c r="R1181" s="25">
        <v>5270909622.9300003</v>
      </c>
      <c r="S1181" s="25">
        <v>0</v>
      </c>
      <c r="T1181" s="25">
        <v>0</v>
      </c>
      <c r="U1181" s="25">
        <v>0</v>
      </c>
      <c r="V1181" s="25">
        <v>0</v>
      </c>
      <c r="W1181" s="25">
        <v>523991946.63</v>
      </c>
      <c r="X1181" s="25">
        <v>8.233570066453801</v>
      </c>
      <c r="Y1181" s="25">
        <v>523991946.63</v>
      </c>
      <c r="Z1181" s="25">
        <v>8.233570066453801</v>
      </c>
      <c r="AA1181" s="25">
        <v>523991946.63</v>
      </c>
      <c r="AB1181" s="25">
        <v>8.233570066453801</v>
      </c>
      <c r="AC1181" s="25">
        <v>0</v>
      </c>
      <c r="AD1181" s="25">
        <v>0</v>
      </c>
      <c r="AE1181" s="25">
        <v>569190099.07000005</v>
      </c>
    </row>
    <row r="1182" spans="1:31" x14ac:dyDescent="0.2">
      <c r="A1182" s="38" t="s">
        <v>1721</v>
      </c>
      <c r="B1182" s="104" t="s">
        <v>1330</v>
      </c>
      <c r="C1182" s="25">
        <v>0</v>
      </c>
      <c r="D1182" s="25">
        <v>40336410</v>
      </c>
      <c r="E1182" s="25">
        <v>24092770</v>
      </c>
      <c r="F1182" s="25">
        <v>6940450370.6300001</v>
      </c>
      <c r="G1182" s="25">
        <v>592602342</v>
      </c>
      <c r="H1182" s="25">
        <v>6364091668.6300001</v>
      </c>
      <c r="I1182" s="25">
        <v>6364091668.6300001</v>
      </c>
      <c r="J1182" s="25">
        <v>6364091668.6300001</v>
      </c>
      <c r="K1182" s="25">
        <v>5840099722</v>
      </c>
      <c r="L1182" s="25">
        <v>5840099722</v>
      </c>
      <c r="M1182" s="25">
        <v>5840099722</v>
      </c>
      <c r="N1182" s="25">
        <v>5840099722</v>
      </c>
      <c r="O1182" s="25">
        <v>5840099722</v>
      </c>
      <c r="P1182" s="25">
        <v>5840099722</v>
      </c>
      <c r="Q1182" s="25">
        <v>5270909622.9300003</v>
      </c>
      <c r="R1182" s="25">
        <v>5270909622.9300003</v>
      </c>
      <c r="S1182" s="25">
        <v>0</v>
      </c>
      <c r="T1182" s="25">
        <v>0</v>
      </c>
      <c r="U1182" s="25">
        <v>0</v>
      </c>
      <c r="V1182" s="25">
        <v>0</v>
      </c>
      <c r="W1182" s="25">
        <v>523991946.63</v>
      </c>
      <c r="X1182" s="25">
        <v>8.233570066453801</v>
      </c>
      <c r="Y1182" s="25">
        <v>523991946.63</v>
      </c>
      <c r="Z1182" s="25">
        <v>8.233570066453801</v>
      </c>
      <c r="AA1182" s="25">
        <v>523991946.63</v>
      </c>
      <c r="AB1182" s="25">
        <v>8.233570066453801</v>
      </c>
      <c r="AC1182" s="25">
        <v>0</v>
      </c>
      <c r="AD1182" s="25">
        <v>0</v>
      </c>
      <c r="AE1182" s="25">
        <v>569190099.07000005</v>
      </c>
    </row>
    <row r="1183" spans="1:31" x14ac:dyDescent="0.2">
      <c r="A1183" s="38" t="s">
        <v>1722</v>
      </c>
      <c r="B1183" s="104" t="s">
        <v>1524</v>
      </c>
      <c r="C1183" s="25">
        <v>0</v>
      </c>
      <c r="D1183" s="25">
        <v>40336410</v>
      </c>
      <c r="E1183" s="25">
        <v>24092770</v>
      </c>
      <c r="F1183" s="25">
        <v>6940450370.6300001</v>
      </c>
      <c r="G1183" s="25">
        <v>592602342</v>
      </c>
      <c r="H1183" s="25">
        <v>6364091668.6300001</v>
      </c>
      <c r="I1183" s="25">
        <v>6364091668.6300001</v>
      </c>
      <c r="J1183" s="25">
        <v>6364091668.6300001</v>
      </c>
      <c r="K1183" s="25">
        <v>5840099722</v>
      </c>
      <c r="L1183" s="25">
        <v>5840099722</v>
      </c>
      <c r="M1183" s="25">
        <v>5840099722</v>
      </c>
      <c r="N1183" s="25">
        <v>5840099722</v>
      </c>
      <c r="O1183" s="25">
        <v>5840099722</v>
      </c>
      <c r="P1183" s="25">
        <v>5840099722</v>
      </c>
      <c r="Q1183" s="25">
        <v>5270909622.9300003</v>
      </c>
      <c r="R1183" s="25">
        <v>5270909622.9300003</v>
      </c>
      <c r="S1183" s="25">
        <v>0</v>
      </c>
      <c r="T1183" s="25">
        <v>0</v>
      </c>
      <c r="U1183" s="25">
        <v>0</v>
      </c>
      <c r="V1183" s="25">
        <v>0</v>
      </c>
      <c r="W1183" s="25">
        <v>523991946.63</v>
      </c>
      <c r="X1183" s="25">
        <v>8.233570066453801</v>
      </c>
      <c r="Y1183" s="25">
        <v>523991946.63</v>
      </c>
      <c r="Z1183" s="25">
        <v>8.233570066453801</v>
      </c>
      <c r="AA1183" s="25">
        <v>523991946.63</v>
      </c>
      <c r="AB1183" s="25">
        <v>8.233570066453801</v>
      </c>
      <c r="AC1183" s="25">
        <v>0</v>
      </c>
      <c r="AD1183" s="25">
        <v>0</v>
      </c>
      <c r="AE1183" s="25">
        <v>569190099.07000005</v>
      </c>
    </row>
    <row r="1184" spans="1:31" ht="25.5" x14ac:dyDescent="0.2">
      <c r="A1184" s="38" t="s">
        <v>1723</v>
      </c>
      <c r="B1184" s="104" t="s">
        <v>1724</v>
      </c>
      <c r="C1184" s="25">
        <v>0</v>
      </c>
      <c r="D1184" s="25">
        <v>0</v>
      </c>
      <c r="E1184" s="25">
        <v>0</v>
      </c>
      <c r="F1184" s="25">
        <v>334210606.63</v>
      </c>
      <c r="G1184" s="25">
        <v>41768000</v>
      </c>
      <c r="H1184" s="25">
        <v>292442606.63</v>
      </c>
      <c r="I1184" s="25">
        <v>292442606.63</v>
      </c>
      <c r="J1184" s="25">
        <v>292442606.63</v>
      </c>
      <c r="K1184" s="25">
        <v>58498004</v>
      </c>
      <c r="L1184" s="25">
        <v>58498004</v>
      </c>
      <c r="M1184" s="25">
        <v>58498004</v>
      </c>
      <c r="N1184" s="25">
        <v>58498004</v>
      </c>
      <c r="O1184" s="25">
        <v>58498004</v>
      </c>
      <c r="P1184" s="25">
        <v>58498004</v>
      </c>
      <c r="Q1184" s="25">
        <v>58498004</v>
      </c>
      <c r="R1184" s="25">
        <v>58498004</v>
      </c>
      <c r="S1184" s="25">
        <v>0</v>
      </c>
      <c r="T1184" s="25">
        <v>0</v>
      </c>
      <c r="U1184" s="25">
        <v>0</v>
      </c>
      <c r="V1184" s="25">
        <v>0</v>
      </c>
      <c r="W1184" s="25">
        <v>233944602.63</v>
      </c>
      <c r="X1184" s="25">
        <v>79.996757423923512</v>
      </c>
      <c r="Y1184" s="25">
        <v>233944602.63</v>
      </c>
      <c r="Z1184" s="25">
        <v>79.996757423923512</v>
      </c>
      <c r="AA1184" s="25">
        <v>233944602.63</v>
      </c>
      <c r="AB1184" s="25">
        <v>79.996757423923512</v>
      </c>
      <c r="AC1184" s="25">
        <v>0</v>
      </c>
      <c r="AD1184" s="25">
        <v>0</v>
      </c>
      <c r="AE1184" s="25">
        <v>0</v>
      </c>
    </row>
    <row r="1185" spans="1:31" x14ac:dyDescent="0.2">
      <c r="A1185" s="38" t="s">
        <v>1725</v>
      </c>
      <c r="B1185" s="104" t="s">
        <v>500</v>
      </c>
      <c r="C1185" s="25">
        <v>0</v>
      </c>
      <c r="D1185" s="25">
        <v>0</v>
      </c>
      <c r="E1185" s="25">
        <v>0</v>
      </c>
      <c r="F1185" s="25">
        <v>10000000</v>
      </c>
      <c r="G1185" s="25">
        <v>10000000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25">
        <v>0</v>
      </c>
      <c r="O1185" s="25">
        <v>0</v>
      </c>
      <c r="P1185" s="25">
        <v>0</v>
      </c>
      <c r="Q1185" s="25">
        <v>0</v>
      </c>
      <c r="R1185" s="25">
        <v>0</v>
      </c>
      <c r="S1185" s="25">
        <v>0</v>
      </c>
      <c r="T1185" s="25">
        <v>0</v>
      </c>
      <c r="U1185" s="25">
        <v>0</v>
      </c>
      <c r="V1185" s="25">
        <v>0</v>
      </c>
      <c r="W1185" s="25">
        <v>0</v>
      </c>
      <c r="X1185" s="25">
        <v>0</v>
      </c>
      <c r="Y1185" s="25">
        <v>0</v>
      </c>
      <c r="Z1185" s="25">
        <v>0</v>
      </c>
      <c r="AA1185" s="25">
        <v>0</v>
      </c>
      <c r="AB1185" s="25">
        <v>0</v>
      </c>
      <c r="AC1185" s="25">
        <v>0</v>
      </c>
      <c r="AD1185" s="25">
        <v>0</v>
      </c>
      <c r="AE1185" s="25">
        <v>0</v>
      </c>
    </row>
    <row r="1186" spans="1:31" ht="38.25" x14ac:dyDescent="0.2">
      <c r="A1186" s="38" t="s">
        <v>1726</v>
      </c>
      <c r="B1186" s="104" t="s">
        <v>1727</v>
      </c>
      <c r="C1186" s="25">
        <v>0</v>
      </c>
      <c r="D1186" s="25">
        <v>0</v>
      </c>
      <c r="E1186" s="25">
        <v>0</v>
      </c>
      <c r="F1186" s="25">
        <v>10000000</v>
      </c>
      <c r="G1186" s="25">
        <v>10000000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5">
        <v>0</v>
      </c>
      <c r="Q1186" s="25">
        <v>0</v>
      </c>
      <c r="R1186" s="25">
        <v>0</v>
      </c>
      <c r="S1186" s="25">
        <v>0</v>
      </c>
      <c r="T1186" s="25">
        <v>0</v>
      </c>
      <c r="U1186" s="25">
        <v>0</v>
      </c>
      <c r="V1186" s="25">
        <v>0</v>
      </c>
      <c r="W1186" s="25">
        <v>0</v>
      </c>
      <c r="X1186" s="25">
        <v>0</v>
      </c>
      <c r="Y1186" s="25">
        <v>0</v>
      </c>
      <c r="Z1186" s="25">
        <v>0</v>
      </c>
      <c r="AA1186" s="25">
        <v>0</v>
      </c>
      <c r="AB1186" s="25">
        <v>0</v>
      </c>
      <c r="AC1186" s="25">
        <v>0</v>
      </c>
      <c r="AD1186" s="25">
        <v>0</v>
      </c>
      <c r="AE1186" s="25">
        <v>0</v>
      </c>
    </row>
    <row r="1187" spans="1:31" x14ac:dyDescent="0.2">
      <c r="A1187" s="38" t="s">
        <v>1728</v>
      </c>
      <c r="B1187" s="104" t="s">
        <v>1343</v>
      </c>
      <c r="C1187" s="25">
        <v>0</v>
      </c>
      <c r="D1187" s="25">
        <v>0</v>
      </c>
      <c r="E1187" s="25">
        <v>0</v>
      </c>
      <c r="F1187" s="25">
        <v>324210606.63</v>
      </c>
      <c r="G1187" s="25">
        <v>31768000</v>
      </c>
      <c r="H1187" s="25">
        <v>292442606.63</v>
      </c>
      <c r="I1187" s="25">
        <v>292442606.63</v>
      </c>
      <c r="J1187" s="25">
        <v>292442606.63</v>
      </c>
      <c r="K1187" s="25">
        <v>58498004</v>
      </c>
      <c r="L1187" s="25">
        <v>58498004</v>
      </c>
      <c r="M1187" s="25">
        <v>58498004</v>
      </c>
      <c r="N1187" s="25">
        <v>58498004</v>
      </c>
      <c r="O1187" s="25">
        <v>58498004</v>
      </c>
      <c r="P1187" s="25">
        <v>58498004</v>
      </c>
      <c r="Q1187" s="25">
        <v>58498004</v>
      </c>
      <c r="R1187" s="25">
        <v>58498004</v>
      </c>
      <c r="S1187" s="25">
        <v>0</v>
      </c>
      <c r="T1187" s="25">
        <v>0</v>
      </c>
      <c r="U1187" s="25">
        <v>0</v>
      </c>
      <c r="V1187" s="25">
        <v>0</v>
      </c>
      <c r="W1187" s="25">
        <v>233944602.63</v>
      </c>
      <c r="X1187" s="25">
        <v>79.996757423923512</v>
      </c>
      <c r="Y1187" s="25">
        <v>233944602.63</v>
      </c>
      <c r="Z1187" s="25">
        <v>79.996757423923512</v>
      </c>
      <c r="AA1187" s="25">
        <v>233944602.63</v>
      </c>
      <c r="AB1187" s="25">
        <v>79.996757423923512</v>
      </c>
      <c r="AC1187" s="25">
        <v>0</v>
      </c>
      <c r="AD1187" s="25">
        <v>0</v>
      </c>
      <c r="AE1187" s="25">
        <v>0</v>
      </c>
    </row>
    <row r="1188" spans="1:31" ht="25.5" x14ac:dyDescent="0.2">
      <c r="A1188" s="38" t="s">
        <v>1729</v>
      </c>
      <c r="B1188" s="104" t="s">
        <v>1730</v>
      </c>
      <c r="C1188" s="25">
        <v>0</v>
      </c>
      <c r="D1188" s="25">
        <v>0</v>
      </c>
      <c r="E1188" s="25">
        <v>0</v>
      </c>
      <c r="F1188" s="25">
        <v>56768000</v>
      </c>
      <c r="G1188" s="25">
        <v>31768000</v>
      </c>
      <c r="H1188" s="25">
        <v>25000000</v>
      </c>
      <c r="I1188" s="25">
        <v>25000000</v>
      </c>
      <c r="J1188" s="25">
        <v>25000000</v>
      </c>
      <c r="K1188" s="25">
        <v>25000000</v>
      </c>
      <c r="L1188" s="25">
        <v>25000000</v>
      </c>
      <c r="M1188" s="25">
        <v>25000000</v>
      </c>
      <c r="N1188" s="25">
        <v>25000000</v>
      </c>
      <c r="O1188" s="25">
        <v>25000000</v>
      </c>
      <c r="P1188" s="25">
        <v>25000000</v>
      </c>
      <c r="Q1188" s="25">
        <v>25000000</v>
      </c>
      <c r="R1188" s="25">
        <v>25000000</v>
      </c>
      <c r="S1188" s="25">
        <v>0</v>
      </c>
      <c r="T1188" s="25">
        <v>0</v>
      </c>
      <c r="U1188" s="25">
        <v>0</v>
      </c>
      <c r="V1188" s="25">
        <v>0</v>
      </c>
      <c r="W1188" s="25">
        <v>0</v>
      </c>
      <c r="X1188" s="25">
        <v>0</v>
      </c>
      <c r="Y1188" s="25">
        <v>0</v>
      </c>
      <c r="Z1188" s="25">
        <v>0</v>
      </c>
      <c r="AA1188" s="25">
        <v>0</v>
      </c>
      <c r="AB1188" s="25">
        <v>0</v>
      </c>
      <c r="AC1188" s="25">
        <v>0</v>
      </c>
      <c r="AD1188" s="25">
        <v>0</v>
      </c>
      <c r="AE1188" s="25">
        <v>0</v>
      </c>
    </row>
    <row r="1189" spans="1:31" ht="25.5" x14ac:dyDescent="0.2">
      <c r="A1189" s="38" t="s">
        <v>1731</v>
      </c>
      <c r="B1189" s="104" t="s">
        <v>1732</v>
      </c>
      <c r="C1189" s="25">
        <v>0</v>
      </c>
      <c r="D1189" s="25">
        <v>0</v>
      </c>
      <c r="E1189" s="25">
        <v>0</v>
      </c>
      <c r="F1189" s="25">
        <v>213159710</v>
      </c>
      <c r="G1189" s="25">
        <v>0</v>
      </c>
      <c r="H1189" s="25">
        <v>213159710</v>
      </c>
      <c r="I1189" s="25">
        <v>213159710</v>
      </c>
      <c r="J1189" s="25">
        <v>213159710</v>
      </c>
      <c r="K1189" s="25">
        <v>33498004</v>
      </c>
      <c r="L1189" s="25">
        <v>33498004</v>
      </c>
      <c r="M1189" s="25">
        <v>33498004</v>
      </c>
      <c r="N1189" s="25">
        <v>33498004</v>
      </c>
      <c r="O1189" s="25">
        <v>33498004</v>
      </c>
      <c r="P1189" s="25">
        <v>33498004</v>
      </c>
      <c r="Q1189" s="25">
        <v>33498004</v>
      </c>
      <c r="R1189" s="25">
        <v>33498004</v>
      </c>
      <c r="S1189" s="25">
        <v>0</v>
      </c>
      <c r="T1189" s="25">
        <v>0</v>
      </c>
      <c r="U1189" s="25">
        <v>0</v>
      </c>
      <c r="V1189" s="25">
        <v>0</v>
      </c>
      <c r="W1189" s="25">
        <v>179661706</v>
      </c>
      <c r="X1189" s="25">
        <v>84.285020841884204</v>
      </c>
      <c r="Y1189" s="25">
        <v>179661706</v>
      </c>
      <c r="Z1189" s="25">
        <v>84.285020841884204</v>
      </c>
      <c r="AA1189" s="25">
        <v>179661706</v>
      </c>
      <c r="AB1189" s="25">
        <v>84.285020841884204</v>
      </c>
      <c r="AC1189" s="25">
        <v>0</v>
      </c>
      <c r="AD1189" s="25">
        <v>0</v>
      </c>
      <c r="AE1189" s="25">
        <v>0</v>
      </c>
    </row>
    <row r="1190" spans="1:31" ht="25.5" x14ac:dyDescent="0.2">
      <c r="A1190" s="38" t="s">
        <v>1733</v>
      </c>
      <c r="B1190" s="104" t="s">
        <v>1734</v>
      </c>
      <c r="C1190" s="25">
        <v>0</v>
      </c>
      <c r="D1190" s="25">
        <v>0</v>
      </c>
      <c r="E1190" s="25">
        <v>0</v>
      </c>
      <c r="F1190" s="25">
        <v>54282896.630000003</v>
      </c>
      <c r="G1190" s="25">
        <v>0</v>
      </c>
      <c r="H1190" s="25">
        <v>54282896.630000003</v>
      </c>
      <c r="I1190" s="25">
        <v>54282896.630000003</v>
      </c>
      <c r="J1190" s="25">
        <v>54282896.630000003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  <c r="P1190" s="25">
        <v>0</v>
      </c>
      <c r="Q1190" s="25">
        <v>0</v>
      </c>
      <c r="R1190" s="25">
        <v>0</v>
      </c>
      <c r="S1190" s="25">
        <v>0</v>
      </c>
      <c r="T1190" s="25">
        <v>0</v>
      </c>
      <c r="U1190" s="25">
        <v>0</v>
      </c>
      <c r="V1190" s="25">
        <v>0</v>
      </c>
      <c r="W1190" s="25">
        <v>54282896.630000003</v>
      </c>
      <c r="X1190" s="25">
        <v>100</v>
      </c>
      <c r="Y1190" s="25">
        <v>54282896.630000003</v>
      </c>
      <c r="Z1190" s="25">
        <v>100</v>
      </c>
      <c r="AA1190" s="25">
        <v>54282896.630000003</v>
      </c>
      <c r="AB1190" s="25">
        <v>100</v>
      </c>
      <c r="AC1190" s="25">
        <v>0</v>
      </c>
      <c r="AD1190" s="25">
        <v>0</v>
      </c>
      <c r="AE1190" s="25">
        <v>0</v>
      </c>
    </row>
    <row r="1191" spans="1:31" ht="51" x14ac:dyDescent="0.2">
      <c r="A1191" s="38" t="s">
        <v>1735</v>
      </c>
      <c r="B1191" s="104" t="s">
        <v>1526</v>
      </c>
      <c r="C1191" s="25">
        <v>0</v>
      </c>
      <c r="D1191" s="25">
        <v>0</v>
      </c>
      <c r="E1191" s="25">
        <v>0</v>
      </c>
      <c r="F1191" s="25">
        <v>5932145509</v>
      </c>
      <c r="G1191" s="25">
        <v>550834342</v>
      </c>
      <c r="H1191" s="25">
        <v>5381311167</v>
      </c>
      <c r="I1191" s="25">
        <v>5381311167</v>
      </c>
      <c r="J1191" s="25">
        <v>5381311167</v>
      </c>
      <c r="K1191" s="25">
        <v>5179513571</v>
      </c>
      <c r="L1191" s="25">
        <v>5179513571</v>
      </c>
      <c r="M1191" s="25">
        <v>5179513571</v>
      </c>
      <c r="N1191" s="25">
        <v>5179513571</v>
      </c>
      <c r="O1191" s="25">
        <v>5179513571</v>
      </c>
      <c r="P1191" s="25">
        <v>5179513571</v>
      </c>
      <c r="Q1191" s="25">
        <v>5178697118.9300003</v>
      </c>
      <c r="R1191" s="25">
        <v>5178697118.9300003</v>
      </c>
      <c r="S1191" s="25">
        <v>0</v>
      </c>
      <c r="T1191" s="25">
        <v>0</v>
      </c>
      <c r="U1191" s="25">
        <v>0</v>
      </c>
      <c r="V1191" s="25">
        <v>0</v>
      </c>
      <c r="W1191" s="25">
        <v>201797596</v>
      </c>
      <c r="X1191" s="25">
        <v>3.7499707736190797</v>
      </c>
      <c r="Y1191" s="25">
        <v>201797596</v>
      </c>
      <c r="Z1191" s="25">
        <v>3.7499707736190797</v>
      </c>
      <c r="AA1191" s="25">
        <v>201797596</v>
      </c>
      <c r="AB1191" s="25">
        <v>3.7499707736190797</v>
      </c>
      <c r="AC1191" s="25">
        <v>0</v>
      </c>
      <c r="AD1191" s="25">
        <v>0</v>
      </c>
      <c r="AE1191" s="25">
        <v>816452.07000000007</v>
      </c>
    </row>
    <row r="1192" spans="1:31" x14ac:dyDescent="0.2">
      <c r="A1192" s="38" t="s">
        <v>1736</v>
      </c>
      <c r="B1192" s="104" t="s">
        <v>1343</v>
      </c>
      <c r="C1192" s="25">
        <v>0</v>
      </c>
      <c r="D1192" s="25">
        <v>0</v>
      </c>
      <c r="E1192" s="25">
        <v>0</v>
      </c>
      <c r="F1192" s="25">
        <v>5932145509</v>
      </c>
      <c r="G1192" s="25">
        <v>550834342</v>
      </c>
      <c r="H1192" s="25">
        <v>5381311167</v>
      </c>
      <c r="I1192" s="25">
        <v>5381311167</v>
      </c>
      <c r="J1192" s="25">
        <v>5381311167</v>
      </c>
      <c r="K1192" s="25">
        <v>5179513571</v>
      </c>
      <c r="L1192" s="25">
        <v>5179513571</v>
      </c>
      <c r="M1192" s="25">
        <v>5179513571</v>
      </c>
      <c r="N1192" s="25">
        <v>5179513571</v>
      </c>
      <c r="O1192" s="25">
        <v>5179513571</v>
      </c>
      <c r="P1192" s="25">
        <v>5179513571</v>
      </c>
      <c r="Q1192" s="25">
        <v>5178697118.9300003</v>
      </c>
      <c r="R1192" s="25">
        <v>5178697118.9300003</v>
      </c>
      <c r="S1192" s="25">
        <v>0</v>
      </c>
      <c r="T1192" s="25">
        <v>0</v>
      </c>
      <c r="U1192" s="25">
        <v>0</v>
      </c>
      <c r="V1192" s="25">
        <v>0</v>
      </c>
      <c r="W1192" s="25">
        <v>201797596</v>
      </c>
      <c r="X1192" s="25">
        <v>3.7499707736190797</v>
      </c>
      <c r="Y1192" s="25">
        <v>201797596</v>
      </c>
      <c r="Z1192" s="25">
        <v>3.7499707736190797</v>
      </c>
      <c r="AA1192" s="25">
        <v>201797596</v>
      </c>
      <c r="AB1192" s="25">
        <v>3.7499707736190797</v>
      </c>
      <c r="AC1192" s="25">
        <v>0</v>
      </c>
      <c r="AD1192" s="25">
        <v>0</v>
      </c>
      <c r="AE1192" s="25">
        <v>816452.07000000007</v>
      </c>
    </row>
    <row r="1193" spans="1:31" x14ac:dyDescent="0.2">
      <c r="A1193" s="38" t="s">
        <v>1737</v>
      </c>
      <c r="B1193" s="104" t="s">
        <v>1347</v>
      </c>
      <c r="C1193" s="25">
        <v>0</v>
      </c>
      <c r="D1193" s="25">
        <v>0</v>
      </c>
      <c r="E1193" s="25">
        <v>0</v>
      </c>
      <c r="F1193" s="25">
        <v>2256618940</v>
      </c>
      <c r="G1193" s="25">
        <v>14000000</v>
      </c>
      <c r="H1193" s="25">
        <v>2242618940</v>
      </c>
      <c r="I1193" s="25">
        <v>2242618940</v>
      </c>
      <c r="J1193" s="25">
        <v>2242618940</v>
      </c>
      <c r="K1193" s="25">
        <v>2238653962</v>
      </c>
      <c r="L1193" s="25">
        <v>2238653962</v>
      </c>
      <c r="M1193" s="25">
        <v>2238653962</v>
      </c>
      <c r="N1193" s="25">
        <v>2238653962</v>
      </c>
      <c r="O1193" s="25">
        <v>2238653962</v>
      </c>
      <c r="P1193" s="25">
        <v>2238653962</v>
      </c>
      <c r="Q1193" s="25">
        <v>2238178856.7199998</v>
      </c>
      <c r="R1193" s="25">
        <v>2238178856.7199998</v>
      </c>
      <c r="S1193" s="25">
        <v>0</v>
      </c>
      <c r="T1193" s="25">
        <v>0</v>
      </c>
      <c r="U1193" s="25">
        <v>0</v>
      </c>
      <c r="V1193" s="25">
        <v>0</v>
      </c>
      <c r="W1193" s="25">
        <v>3964978</v>
      </c>
      <c r="X1193" s="25">
        <v>0.17680123579086499</v>
      </c>
      <c r="Y1193" s="25">
        <v>3964978</v>
      </c>
      <c r="Z1193" s="25">
        <v>0.17680123579086499</v>
      </c>
      <c r="AA1193" s="25">
        <v>3964978</v>
      </c>
      <c r="AB1193" s="25">
        <v>0.17680123579086499</v>
      </c>
      <c r="AC1193" s="25">
        <v>0</v>
      </c>
      <c r="AD1193" s="25">
        <v>0</v>
      </c>
      <c r="AE1193" s="25">
        <v>475105.28000000003</v>
      </c>
    </row>
    <row r="1194" spans="1:31" x14ac:dyDescent="0.2">
      <c r="A1194" s="38" t="s">
        <v>1738</v>
      </c>
      <c r="B1194" s="104" t="s">
        <v>1603</v>
      </c>
      <c r="C1194" s="25">
        <v>0</v>
      </c>
      <c r="D1194" s="25">
        <v>0</v>
      </c>
      <c r="E1194" s="25">
        <v>0</v>
      </c>
      <c r="F1194" s="25">
        <v>252582984</v>
      </c>
      <c r="G1194" s="25">
        <v>0</v>
      </c>
      <c r="H1194" s="25">
        <v>252582984</v>
      </c>
      <c r="I1194" s="25">
        <v>252582984</v>
      </c>
      <c r="J1194" s="25">
        <v>252582984</v>
      </c>
      <c r="K1194" s="25">
        <v>251614560</v>
      </c>
      <c r="L1194" s="25">
        <v>251614560</v>
      </c>
      <c r="M1194" s="25">
        <v>251614560</v>
      </c>
      <c r="N1194" s="25">
        <v>251614560</v>
      </c>
      <c r="O1194" s="25">
        <v>251614560</v>
      </c>
      <c r="P1194" s="25">
        <v>251614560</v>
      </c>
      <c r="Q1194" s="25">
        <v>251565999.25</v>
      </c>
      <c r="R1194" s="25">
        <v>251565999.25</v>
      </c>
      <c r="S1194" s="25">
        <v>0</v>
      </c>
      <c r="T1194" s="25">
        <v>0</v>
      </c>
      <c r="U1194" s="25">
        <v>0</v>
      </c>
      <c r="V1194" s="25">
        <v>0</v>
      </c>
      <c r="W1194" s="25">
        <v>968424</v>
      </c>
      <c r="X1194" s="25">
        <v>0.38340825049402399</v>
      </c>
      <c r="Y1194" s="25">
        <v>968424</v>
      </c>
      <c r="Z1194" s="25">
        <v>0.38340825049402399</v>
      </c>
      <c r="AA1194" s="25">
        <v>968424</v>
      </c>
      <c r="AB1194" s="25">
        <v>0.38340825049402399</v>
      </c>
      <c r="AC1194" s="25">
        <v>0</v>
      </c>
      <c r="AD1194" s="25">
        <v>0</v>
      </c>
      <c r="AE1194" s="25">
        <v>48560.75</v>
      </c>
    </row>
    <row r="1195" spans="1:31" x14ac:dyDescent="0.2">
      <c r="A1195" s="38" t="s">
        <v>1739</v>
      </c>
      <c r="B1195" s="104" t="s">
        <v>1581</v>
      </c>
      <c r="C1195" s="25">
        <v>0</v>
      </c>
      <c r="D1195" s="25">
        <v>0</v>
      </c>
      <c r="E1195" s="25">
        <v>0</v>
      </c>
      <c r="F1195" s="25">
        <v>712366903</v>
      </c>
      <c r="G1195" s="25">
        <v>0</v>
      </c>
      <c r="H1195" s="25">
        <v>712366903</v>
      </c>
      <c r="I1195" s="25">
        <v>712366903</v>
      </c>
      <c r="J1195" s="25">
        <v>712366903</v>
      </c>
      <c r="K1195" s="25">
        <v>711248627</v>
      </c>
      <c r="L1195" s="25">
        <v>711248627</v>
      </c>
      <c r="M1195" s="25">
        <v>711248627</v>
      </c>
      <c r="N1195" s="25">
        <v>711248627</v>
      </c>
      <c r="O1195" s="25">
        <v>711248627</v>
      </c>
      <c r="P1195" s="25">
        <v>711248627</v>
      </c>
      <c r="Q1195" s="25">
        <v>711113410.46000004</v>
      </c>
      <c r="R1195" s="25">
        <v>711113410.46000004</v>
      </c>
      <c r="S1195" s="25">
        <v>0</v>
      </c>
      <c r="T1195" s="25">
        <v>0</v>
      </c>
      <c r="U1195" s="25">
        <v>0</v>
      </c>
      <c r="V1195" s="25">
        <v>0</v>
      </c>
      <c r="W1195" s="25">
        <v>1118276</v>
      </c>
      <c r="X1195" s="25">
        <v>0.156980341912375</v>
      </c>
      <c r="Y1195" s="25">
        <v>1118276</v>
      </c>
      <c r="Z1195" s="25">
        <v>0.156980341912375</v>
      </c>
      <c r="AA1195" s="25">
        <v>1118276</v>
      </c>
      <c r="AB1195" s="25">
        <v>0.156980341912375</v>
      </c>
      <c r="AC1195" s="25">
        <v>0</v>
      </c>
      <c r="AD1195" s="25">
        <v>0</v>
      </c>
      <c r="AE1195" s="25">
        <v>135216.54</v>
      </c>
    </row>
    <row r="1196" spans="1:31" x14ac:dyDescent="0.2">
      <c r="A1196" s="38" t="s">
        <v>1740</v>
      </c>
      <c r="B1196" s="104" t="s">
        <v>1611</v>
      </c>
      <c r="C1196" s="25">
        <v>0</v>
      </c>
      <c r="D1196" s="25">
        <v>0</v>
      </c>
      <c r="E1196" s="25">
        <v>0</v>
      </c>
      <c r="F1196" s="25">
        <v>43247896</v>
      </c>
      <c r="G1196" s="25">
        <v>0</v>
      </c>
      <c r="H1196" s="25">
        <v>43247896</v>
      </c>
      <c r="I1196" s="25">
        <v>43247896</v>
      </c>
      <c r="J1196" s="25">
        <v>43247896</v>
      </c>
      <c r="K1196" s="25">
        <v>13524490</v>
      </c>
      <c r="L1196" s="25">
        <v>13524490</v>
      </c>
      <c r="M1196" s="25">
        <v>13524490</v>
      </c>
      <c r="N1196" s="25">
        <v>13524490</v>
      </c>
      <c r="O1196" s="25">
        <v>13524490</v>
      </c>
      <c r="P1196" s="25">
        <v>13524490</v>
      </c>
      <c r="Q1196" s="25">
        <v>13519316.869999999</v>
      </c>
      <c r="R1196" s="25">
        <v>13519316.869999999</v>
      </c>
      <c r="S1196" s="25">
        <v>0</v>
      </c>
      <c r="T1196" s="25">
        <v>0</v>
      </c>
      <c r="U1196" s="25">
        <v>0</v>
      </c>
      <c r="V1196" s="25">
        <v>0</v>
      </c>
      <c r="W1196" s="25">
        <v>29723406</v>
      </c>
      <c r="X1196" s="25">
        <v>68.727981587821105</v>
      </c>
      <c r="Y1196" s="25">
        <v>29723406</v>
      </c>
      <c r="Z1196" s="25">
        <v>68.727981587821105</v>
      </c>
      <c r="AA1196" s="25">
        <v>29723406</v>
      </c>
      <c r="AB1196" s="25">
        <v>68.727981587821105</v>
      </c>
      <c r="AC1196" s="25">
        <v>0</v>
      </c>
      <c r="AD1196" s="25">
        <v>0</v>
      </c>
      <c r="AE1196" s="25">
        <v>5173.13</v>
      </c>
    </row>
    <row r="1197" spans="1:31" x14ac:dyDescent="0.2">
      <c r="A1197" s="38" t="s">
        <v>1741</v>
      </c>
      <c r="B1197" s="104" t="s">
        <v>1394</v>
      </c>
      <c r="C1197" s="25">
        <v>0</v>
      </c>
      <c r="D1197" s="25">
        <v>0</v>
      </c>
      <c r="E1197" s="25">
        <v>0</v>
      </c>
      <c r="F1197" s="25">
        <v>18491371</v>
      </c>
      <c r="G1197" s="25">
        <v>0</v>
      </c>
      <c r="H1197" s="25">
        <v>18491371</v>
      </c>
      <c r="I1197" s="25">
        <v>18491371</v>
      </c>
      <c r="J1197" s="25">
        <v>18491371</v>
      </c>
      <c r="K1197" s="25">
        <v>13216121</v>
      </c>
      <c r="L1197" s="25">
        <v>13216121</v>
      </c>
      <c r="M1197" s="25">
        <v>13216121</v>
      </c>
      <c r="N1197" s="25">
        <v>13216121</v>
      </c>
      <c r="O1197" s="25">
        <v>13216121</v>
      </c>
      <c r="P1197" s="25">
        <v>13216121</v>
      </c>
      <c r="Q1197" s="25">
        <v>13214037.189999999</v>
      </c>
      <c r="R1197" s="25">
        <v>13214037.189999999</v>
      </c>
      <c r="S1197" s="25">
        <v>0</v>
      </c>
      <c r="T1197" s="25">
        <v>0</v>
      </c>
      <c r="U1197" s="25">
        <v>0</v>
      </c>
      <c r="V1197" s="25">
        <v>0</v>
      </c>
      <c r="W1197" s="25">
        <v>5275250</v>
      </c>
      <c r="X1197" s="25">
        <v>28.528171329210799</v>
      </c>
      <c r="Y1197" s="25">
        <v>5275250</v>
      </c>
      <c r="Z1197" s="25">
        <v>28.528171329210799</v>
      </c>
      <c r="AA1197" s="25">
        <v>5275250</v>
      </c>
      <c r="AB1197" s="25">
        <v>28.528171329210799</v>
      </c>
      <c r="AC1197" s="25">
        <v>0</v>
      </c>
      <c r="AD1197" s="25">
        <v>0</v>
      </c>
      <c r="AE1197" s="25">
        <v>2083.81</v>
      </c>
    </row>
    <row r="1198" spans="1:31" x14ac:dyDescent="0.2">
      <c r="A1198" s="38" t="s">
        <v>1742</v>
      </c>
      <c r="B1198" s="104" t="s">
        <v>1537</v>
      </c>
      <c r="C1198" s="25">
        <v>0</v>
      </c>
      <c r="D1198" s="25">
        <v>0</v>
      </c>
      <c r="E1198" s="25">
        <v>0</v>
      </c>
      <c r="F1198" s="25">
        <v>1523348</v>
      </c>
      <c r="G1198" s="25">
        <v>0</v>
      </c>
      <c r="H1198" s="25">
        <v>1523348</v>
      </c>
      <c r="I1198" s="25">
        <v>1523348</v>
      </c>
      <c r="J1198" s="25">
        <v>1523348</v>
      </c>
      <c r="K1198" s="25">
        <v>1392440</v>
      </c>
      <c r="L1198" s="25">
        <v>1392440</v>
      </c>
      <c r="M1198" s="25">
        <v>1392440</v>
      </c>
      <c r="N1198" s="25">
        <v>1392440</v>
      </c>
      <c r="O1198" s="25">
        <v>1392440</v>
      </c>
      <c r="P1198" s="25">
        <v>1392440</v>
      </c>
      <c r="Q1198" s="25">
        <v>1392220.47</v>
      </c>
      <c r="R1198" s="25">
        <v>1392220.47</v>
      </c>
      <c r="S1198" s="25">
        <v>0</v>
      </c>
      <c r="T1198" s="25">
        <v>0</v>
      </c>
      <c r="U1198" s="25">
        <v>0</v>
      </c>
      <c r="V1198" s="25">
        <v>0</v>
      </c>
      <c r="W1198" s="25">
        <v>130908</v>
      </c>
      <c r="X1198" s="25">
        <v>8.5934402382121498</v>
      </c>
      <c r="Y1198" s="25">
        <v>130908</v>
      </c>
      <c r="Z1198" s="25">
        <v>8.5934402382121498</v>
      </c>
      <c r="AA1198" s="25">
        <v>130908</v>
      </c>
      <c r="AB1198" s="25">
        <v>8.5934402382121498</v>
      </c>
      <c r="AC1198" s="25">
        <v>0</v>
      </c>
      <c r="AD1198" s="25">
        <v>0</v>
      </c>
      <c r="AE1198" s="25">
        <v>219.53</v>
      </c>
    </row>
    <row r="1199" spans="1:31" x14ac:dyDescent="0.2">
      <c r="A1199" s="38" t="s">
        <v>1743</v>
      </c>
      <c r="B1199" s="104" t="s">
        <v>1351</v>
      </c>
      <c r="C1199" s="25">
        <v>0</v>
      </c>
      <c r="D1199" s="25">
        <v>0</v>
      </c>
      <c r="E1199" s="25">
        <v>0</v>
      </c>
      <c r="F1199" s="25">
        <v>150482143</v>
      </c>
      <c r="G1199" s="25">
        <v>0</v>
      </c>
      <c r="H1199" s="25">
        <v>150482143</v>
      </c>
      <c r="I1199" s="25">
        <v>150482143</v>
      </c>
      <c r="J1199" s="25">
        <v>150482143</v>
      </c>
      <c r="K1199" s="25">
        <v>149974430</v>
      </c>
      <c r="L1199" s="25">
        <v>149974430</v>
      </c>
      <c r="M1199" s="25">
        <v>149974430</v>
      </c>
      <c r="N1199" s="25">
        <v>149974430</v>
      </c>
      <c r="O1199" s="25">
        <v>149974430</v>
      </c>
      <c r="P1199" s="25">
        <v>149974430</v>
      </c>
      <c r="Q1199" s="25">
        <v>149844019.25999999</v>
      </c>
      <c r="R1199" s="25">
        <v>149844019.25999999</v>
      </c>
      <c r="S1199" s="25">
        <v>0</v>
      </c>
      <c r="T1199" s="25">
        <v>0</v>
      </c>
      <c r="U1199" s="25">
        <v>0</v>
      </c>
      <c r="V1199" s="25">
        <v>0</v>
      </c>
      <c r="W1199" s="25">
        <v>507713</v>
      </c>
      <c r="X1199" s="25">
        <v>0.33739086238292099</v>
      </c>
      <c r="Y1199" s="25">
        <v>507713</v>
      </c>
      <c r="Z1199" s="25">
        <v>0.33739086238292099</v>
      </c>
      <c r="AA1199" s="25">
        <v>507713</v>
      </c>
      <c r="AB1199" s="25">
        <v>0.33739086238292099</v>
      </c>
      <c r="AC1199" s="25">
        <v>0</v>
      </c>
      <c r="AD1199" s="25">
        <v>0</v>
      </c>
      <c r="AE1199" s="25">
        <v>130410.74</v>
      </c>
    </row>
    <row r="1200" spans="1:31" x14ac:dyDescent="0.2">
      <c r="A1200" s="38" t="s">
        <v>1744</v>
      </c>
      <c r="B1200" s="104" t="s">
        <v>157</v>
      </c>
      <c r="C1200" s="25">
        <v>0</v>
      </c>
      <c r="D1200" s="25">
        <v>0</v>
      </c>
      <c r="E1200" s="25">
        <v>0</v>
      </c>
      <c r="F1200" s="25">
        <v>228866276</v>
      </c>
      <c r="G1200" s="25">
        <v>0</v>
      </c>
      <c r="H1200" s="25">
        <v>228866276</v>
      </c>
      <c r="I1200" s="25">
        <v>228866276</v>
      </c>
      <c r="J1200" s="25">
        <v>228866276</v>
      </c>
      <c r="K1200" s="25">
        <v>228617761</v>
      </c>
      <c r="L1200" s="25">
        <v>228617761</v>
      </c>
      <c r="M1200" s="25">
        <v>228617761</v>
      </c>
      <c r="N1200" s="25">
        <v>228617761</v>
      </c>
      <c r="O1200" s="25">
        <v>228617761</v>
      </c>
      <c r="P1200" s="25">
        <v>228617761</v>
      </c>
      <c r="Q1200" s="25">
        <v>228617761</v>
      </c>
      <c r="R1200" s="25">
        <v>228617761</v>
      </c>
      <c r="S1200" s="25">
        <v>0</v>
      </c>
      <c r="T1200" s="25">
        <v>0</v>
      </c>
      <c r="U1200" s="25">
        <v>0</v>
      </c>
      <c r="V1200" s="25">
        <v>0</v>
      </c>
      <c r="W1200" s="25">
        <v>248515</v>
      </c>
      <c r="X1200" s="25">
        <v>0.108585242152496</v>
      </c>
      <c r="Y1200" s="25">
        <v>248515</v>
      </c>
      <c r="Z1200" s="25">
        <v>0.108585242152496</v>
      </c>
      <c r="AA1200" s="25">
        <v>248515</v>
      </c>
      <c r="AB1200" s="25">
        <v>0.108585242152496</v>
      </c>
      <c r="AC1200" s="25">
        <v>0</v>
      </c>
      <c r="AD1200" s="25">
        <v>0</v>
      </c>
      <c r="AE1200" s="25">
        <v>0</v>
      </c>
    </row>
    <row r="1201" spans="1:31" x14ac:dyDescent="0.2">
      <c r="A1201" s="38" t="s">
        <v>1745</v>
      </c>
      <c r="B1201" s="104" t="s">
        <v>142</v>
      </c>
      <c r="C1201" s="25">
        <v>0</v>
      </c>
      <c r="D1201" s="25">
        <v>0</v>
      </c>
      <c r="E1201" s="25">
        <v>0</v>
      </c>
      <c r="F1201" s="25">
        <v>484200716</v>
      </c>
      <c r="G1201" s="25">
        <v>0</v>
      </c>
      <c r="H1201" s="25">
        <v>484200716</v>
      </c>
      <c r="I1201" s="25">
        <v>484200716</v>
      </c>
      <c r="J1201" s="25">
        <v>484200716</v>
      </c>
      <c r="K1201" s="25">
        <v>483646546</v>
      </c>
      <c r="L1201" s="25">
        <v>483646546</v>
      </c>
      <c r="M1201" s="25">
        <v>483646546</v>
      </c>
      <c r="N1201" s="25">
        <v>483646546</v>
      </c>
      <c r="O1201" s="25">
        <v>483646546</v>
      </c>
      <c r="P1201" s="25">
        <v>483646546</v>
      </c>
      <c r="Q1201" s="25">
        <v>483645533.85000002</v>
      </c>
      <c r="R1201" s="25">
        <v>483645533.85000002</v>
      </c>
      <c r="S1201" s="25">
        <v>0</v>
      </c>
      <c r="T1201" s="25">
        <v>0</v>
      </c>
      <c r="U1201" s="25">
        <v>0</v>
      </c>
      <c r="V1201" s="25">
        <v>0</v>
      </c>
      <c r="W1201" s="25">
        <v>554170</v>
      </c>
      <c r="X1201" s="25">
        <v>0.11445047099021599</v>
      </c>
      <c r="Y1201" s="25">
        <v>554170</v>
      </c>
      <c r="Z1201" s="25">
        <v>0.11445047099021599</v>
      </c>
      <c r="AA1201" s="25">
        <v>554170</v>
      </c>
      <c r="AB1201" s="25">
        <v>0.11445047099021599</v>
      </c>
      <c r="AC1201" s="25">
        <v>0</v>
      </c>
      <c r="AD1201" s="25">
        <v>0</v>
      </c>
      <c r="AE1201" s="25">
        <v>1012.15</v>
      </c>
    </row>
    <row r="1202" spans="1:31" x14ac:dyDescent="0.2">
      <c r="A1202" s="38" t="s">
        <v>1746</v>
      </c>
      <c r="B1202" s="104" t="s">
        <v>1747</v>
      </c>
      <c r="C1202" s="25">
        <v>0</v>
      </c>
      <c r="D1202" s="25">
        <v>0</v>
      </c>
      <c r="E1202" s="25">
        <v>0</v>
      </c>
      <c r="F1202" s="25">
        <v>255732397</v>
      </c>
      <c r="G1202" s="25">
        <v>112632797</v>
      </c>
      <c r="H1202" s="25">
        <v>143099600</v>
      </c>
      <c r="I1202" s="25">
        <v>143099600</v>
      </c>
      <c r="J1202" s="25">
        <v>143099600</v>
      </c>
      <c r="K1202" s="25">
        <v>143099600</v>
      </c>
      <c r="L1202" s="25">
        <v>143099600</v>
      </c>
      <c r="M1202" s="25">
        <v>143099600</v>
      </c>
      <c r="N1202" s="25">
        <v>143099600</v>
      </c>
      <c r="O1202" s="25">
        <v>143099600</v>
      </c>
      <c r="P1202" s="25">
        <v>143099600</v>
      </c>
      <c r="Q1202" s="25">
        <v>143099600</v>
      </c>
      <c r="R1202" s="25">
        <v>143099600</v>
      </c>
      <c r="S1202" s="25">
        <v>0</v>
      </c>
      <c r="T1202" s="25">
        <v>0</v>
      </c>
      <c r="U1202" s="25">
        <v>0</v>
      </c>
      <c r="V1202" s="25">
        <v>0</v>
      </c>
      <c r="W1202" s="25">
        <v>0</v>
      </c>
      <c r="X1202" s="25">
        <v>0</v>
      </c>
      <c r="Y1202" s="25">
        <v>0</v>
      </c>
      <c r="Z1202" s="25">
        <v>0</v>
      </c>
      <c r="AA1202" s="25">
        <v>0</v>
      </c>
      <c r="AB1202" s="25">
        <v>0</v>
      </c>
      <c r="AC1202" s="25">
        <v>0</v>
      </c>
      <c r="AD1202" s="25">
        <v>0</v>
      </c>
      <c r="AE1202" s="25">
        <v>0</v>
      </c>
    </row>
    <row r="1203" spans="1:31" x14ac:dyDescent="0.2">
      <c r="A1203" s="38" t="s">
        <v>1748</v>
      </c>
      <c r="B1203" s="104" t="s">
        <v>1440</v>
      </c>
      <c r="C1203" s="25">
        <v>0</v>
      </c>
      <c r="D1203" s="25">
        <v>0</v>
      </c>
      <c r="E1203" s="25">
        <v>0</v>
      </c>
      <c r="F1203" s="25">
        <v>31973411</v>
      </c>
      <c r="G1203" s="25">
        <v>0</v>
      </c>
      <c r="H1203" s="25">
        <v>31973411</v>
      </c>
      <c r="I1203" s="25">
        <v>31973411</v>
      </c>
      <c r="J1203" s="25">
        <v>31973411</v>
      </c>
      <c r="K1203" s="25">
        <v>17889600</v>
      </c>
      <c r="L1203" s="25">
        <v>17889600</v>
      </c>
      <c r="M1203" s="25">
        <v>17889600</v>
      </c>
      <c r="N1203" s="25">
        <v>17889600</v>
      </c>
      <c r="O1203" s="25">
        <v>17889600</v>
      </c>
      <c r="P1203" s="25">
        <v>17889600</v>
      </c>
      <c r="Q1203" s="25">
        <v>17889600</v>
      </c>
      <c r="R1203" s="25">
        <v>17889600</v>
      </c>
      <c r="S1203" s="25">
        <v>0</v>
      </c>
      <c r="T1203" s="25">
        <v>0</v>
      </c>
      <c r="U1203" s="25">
        <v>0</v>
      </c>
      <c r="V1203" s="25">
        <v>0</v>
      </c>
      <c r="W1203" s="25">
        <v>14083811</v>
      </c>
      <c r="X1203" s="25">
        <v>44.048509556893997</v>
      </c>
      <c r="Y1203" s="25">
        <v>14083811</v>
      </c>
      <c r="Z1203" s="25">
        <v>44.048509556893997</v>
      </c>
      <c r="AA1203" s="25">
        <v>14083811</v>
      </c>
      <c r="AB1203" s="25">
        <v>44.048509556893997</v>
      </c>
      <c r="AC1203" s="25">
        <v>0</v>
      </c>
      <c r="AD1203" s="25">
        <v>0</v>
      </c>
      <c r="AE1203" s="25">
        <v>0</v>
      </c>
    </row>
    <row r="1204" spans="1:31" x14ac:dyDescent="0.2">
      <c r="A1204" s="38" t="s">
        <v>1749</v>
      </c>
      <c r="B1204" s="104" t="s">
        <v>1442</v>
      </c>
      <c r="C1204" s="25">
        <v>0</v>
      </c>
      <c r="D1204" s="25">
        <v>0</v>
      </c>
      <c r="E1204" s="25">
        <v>0</v>
      </c>
      <c r="F1204" s="25">
        <v>191798620</v>
      </c>
      <c r="G1204" s="25">
        <v>0</v>
      </c>
      <c r="H1204" s="25">
        <v>191798620</v>
      </c>
      <c r="I1204" s="25">
        <v>191798620</v>
      </c>
      <c r="J1204" s="25">
        <v>191798620</v>
      </c>
      <c r="K1204" s="25">
        <v>107319500</v>
      </c>
      <c r="L1204" s="25">
        <v>107319500</v>
      </c>
      <c r="M1204" s="25">
        <v>107319500</v>
      </c>
      <c r="N1204" s="25">
        <v>107319500</v>
      </c>
      <c r="O1204" s="25">
        <v>107319500</v>
      </c>
      <c r="P1204" s="25">
        <v>107319500</v>
      </c>
      <c r="Q1204" s="25">
        <v>107319500</v>
      </c>
      <c r="R1204" s="25">
        <v>107319500</v>
      </c>
      <c r="S1204" s="25">
        <v>0</v>
      </c>
      <c r="T1204" s="25">
        <v>0</v>
      </c>
      <c r="U1204" s="25">
        <v>0</v>
      </c>
      <c r="V1204" s="25">
        <v>0</v>
      </c>
      <c r="W1204" s="25">
        <v>84479120</v>
      </c>
      <c r="X1204" s="25">
        <v>44.045739223775399</v>
      </c>
      <c r="Y1204" s="25">
        <v>84479120</v>
      </c>
      <c r="Z1204" s="25">
        <v>44.045739223775399</v>
      </c>
      <c r="AA1204" s="25">
        <v>84479120</v>
      </c>
      <c r="AB1204" s="25">
        <v>44.045739223775399</v>
      </c>
      <c r="AC1204" s="25">
        <v>0</v>
      </c>
      <c r="AD1204" s="25">
        <v>0</v>
      </c>
      <c r="AE1204" s="25">
        <v>0</v>
      </c>
    </row>
    <row r="1205" spans="1:31" x14ac:dyDescent="0.2">
      <c r="A1205" s="38" t="s">
        <v>1750</v>
      </c>
      <c r="B1205" s="104" t="s">
        <v>1751</v>
      </c>
      <c r="C1205" s="25">
        <v>0</v>
      </c>
      <c r="D1205" s="25">
        <v>0</v>
      </c>
      <c r="E1205" s="25">
        <v>0</v>
      </c>
      <c r="F1205" s="25">
        <v>63921398</v>
      </c>
      <c r="G1205" s="25">
        <v>0</v>
      </c>
      <c r="H1205" s="25">
        <v>63921398</v>
      </c>
      <c r="I1205" s="25">
        <v>63921398</v>
      </c>
      <c r="J1205" s="25">
        <v>63921398</v>
      </c>
      <c r="K1205" s="25">
        <v>35769600</v>
      </c>
      <c r="L1205" s="25">
        <v>35769600</v>
      </c>
      <c r="M1205" s="25">
        <v>35769600</v>
      </c>
      <c r="N1205" s="25">
        <v>35769600</v>
      </c>
      <c r="O1205" s="25">
        <v>35769600</v>
      </c>
      <c r="P1205" s="25">
        <v>35769600</v>
      </c>
      <c r="Q1205" s="25">
        <v>35769600</v>
      </c>
      <c r="R1205" s="25">
        <v>35769600</v>
      </c>
      <c r="S1205" s="25">
        <v>0</v>
      </c>
      <c r="T1205" s="25">
        <v>0</v>
      </c>
      <c r="U1205" s="25">
        <v>0</v>
      </c>
      <c r="V1205" s="25">
        <v>0</v>
      </c>
      <c r="W1205" s="25">
        <v>28151798</v>
      </c>
      <c r="X1205" s="25">
        <v>44.041273940848399</v>
      </c>
      <c r="Y1205" s="25">
        <v>28151798</v>
      </c>
      <c r="Z1205" s="25">
        <v>44.041273940848399</v>
      </c>
      <c r="AA1205" s="25">
        <v>28151798</v>
      </c>
      <c r="AB1205" s="25">
        <v>44.041273940848399</v>
      </c>
      <c r="AC1205" s="25">
        <v>0</v>
      </c>
      <c r="AD1205" s="25">
        <v>0</v>
      </c>
      <c r="AE1205" s="25">
        <v>0</v>
      </c>
    </row>
    <row r="1206" spans="1:31" x14ac:dyDescent="0.2">
      <c r="A1206" s="38" t="s">
        <v>1752</v>
      </c>
      <c r="B1206" s="104" t="s">
        <v>224</v>
      </c>
      <c r="C1206" s="25">
        <v>0</v>
      </c>
      <c r="D1206" s="25">
        <v>0</v>
      </c>
      <c r="E1206" s="25">
        <v>0</v>
      </c>
      <c r="F1206" s="25">
        <v>31973411</v>
      </c>
      <c r="G1206" s="25">
        <v>0</v>
      </c>
      <c r="H1206" s="25">
        <v>31973411</v>
      </c>
      <c r="I1206" s="25">
        <v>31973411</v>
      </c>
      <c r="J1206" s="25">
        <v>31973411</v>
      </c>
      <c r="K1206" s="25">
        <v>17889600</v>
      </c>
      <c r="L1206" s="25">
        <v>17889600</v>
      </c>
      <c r="M1206" s="25">
        <v>17889600</v>
      </c>
      <c r="N1206" s="25">
        <v>17889600</v>
      </c>
      <c r="O1206" s="25">
        <v>17889600</v>
      </c>
      <c r="P1206" s="25">
        <v>17889600</v>
      </c>
      <c r="Q1206" s="25">
        <v>17889600</v>
      </c>
      <c r="R1206" s="25">
        <v>17889600</v>
      </c>
      <c r="S1206" s="25">
        <v>0</v>
      </c>
      <c r="T1206" s="25">
        <v>0</v>
      </c>
      <c r="U1206" s="25">
        <v>0</v>
      </c>
      <c r="V1206" s="25">
        <v>0</v>
      </c>
      <c r="W1206" s="25">
        <v>14083811</v>
      </c>
      <c r="X1206" s="25">
        <v>44.048509556893997</v>
      </c>
      <c r="Y1206" s="25">
        <v>14083811</v>
      </c>
      <c r="Z1206" s="25">
        <v>44.048509556893997</v>
      </c>
      <c r="AA1206" s="25">
        <v>14083811</v>
      </c>
      <c r="AB1206" s="25">
        <v>44.048509556893997</v>
      </c>
      <c r="AC1206" s="25">
        <v>0</v>
      </c>
      <c r="AD1206" s="25">
        <v>0</v>
      </c>
      <c r="AE1206" s="25">
        <v>0</v>
      </c>
    </row>
    <row r="1207" spans="1:31" x14ac:dyDescent="0.2">
      <c r="A1207" s="38" t="s">
        <v>1753</v>
      </c>
      <c r="B1207" s="104" t="s">
        <v>1754</v>
      </c>
      <c r="C1207" s="25">
        <v>0</v>
      </c>
      <c r="D1207" s="25">
        <v>0</v>
      </c>
      <c r="E1207" s="25">
        <v>0</v>
      </c>
      <c r="F1207" s="25">
        <v>5846000</v>
      </c>
      <c r="G1207" s="25">
        <v>0</v>
      </c>
      <c r="H1207" s="25">
        <v>5846000</v>
      </c>
      <c r="I1207" s="25">
        <v>5846000</v>
      </c>
      <c r="J1207" s="25">
        <v>5846000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  <c r="V1207" s="25">
        <v>0</v>
      </c>
      <c r="W1207" s="25">
        <v>5846000</v>
      </c>
      <c r="X1207" s="25">
        <v>100</v>
      </c>
      <c r="Y1207" s="25">
        <v>5846000</v>
      </c>
      <c r="Z1207" s="25">
        <v>100</v>
      </c>
      <c r="AA1207" s="25">
        <v>5846000</v>
      </c>
      <c r="AB1207" s="25">
        <v>100</v>
      </c>
      <c r="AC1207" s="25">
        <v>0</v>
      </c>
      <c r="AD1207" s="25">
        <v>0</v>
      </c>
      <c r="AE1207" s="25">
        <v>0</v>
      </c>
    </row>
    <row r="1208" spans="1:31" x14ac:dyDescent="0.2">
      <c r="A1208" s="38" t="s">
        <v>1755</v>
      </c>
      <c r="B1208" s="104" t="s">
        <v>1756</v>
      </c>
      <c r="C1208" s="25">
        <v>0</v>
      </c>
      <c r="D1208" s="25">
        <v>0</v>
      </c>
      <c r="E1208" s="25">
        <v>0</v>
      </c>
      <c r="F1208" s="25">
        <v>16269000</v>
      </c>
      <c r="G1208" s="25">
        <v>10317179</v>
      </c>
      <c r="H1208" s="25">
        <v>5951821</v>
      </c>
      <c r="I1208" s="25">
        <v>5951821</v>
      </c>
      <c r="J1208" s="25">
        <v>5951821</v>
      </c>
      <c r="K1208" s="25">
        <v>0</v>
      </c>
      <c r="L1208" s="25">
        <v>0</v>
      </c>
      <c r="M1208" s="25">
        <v>0</v>
      </c>
      <c r="N1208" s="25">
        <v>0</v>
      </c>
      <c r="O1208" s="25">
        <v>0</v>
      </c>
      <c r="P1208" s="25">
        <v>0</v>
      </c>
      <c r="Q1208" s="25">
        <v>0</v>
      </c>
      <c r="R1208" s="25">
        <v>0</v>
      </c>
      <c r="S1208" s="25">
        <v>0</v>
      </c>
      <c r="T1208" s="25">
        <v>0</v>
      </c>
      <c r="U1208" s="25">
        <v>0</v>
      </c>
      <c r="V1208" s="25">
        <v>0</v>
      </c>
      <c r="W1208" s="25">
        <v>5951821</v>
      </c>
      <c r="X1208" s="25">
        <v>100</v>
      </c>
      <c r="Y1208" s="25">
        <v>5951821</v>
      </c>
      <c r="Z1208" s="25">
        <v>100</v>
      </c>
      <c r="AA1208" s="25">
        <v>5951821</v>
      </c>
      <c r="AB1208" s="25">
        <v>100</v>
      </c>
      <c r="AC1208" s="25">
        <v>0</v>
      </c>
      <c r="AD1208" s="25">
        <v>0</v>
      </c>
      <c r="AE1208" s="25">
        <v>0</v>
      </c>
    </row>
    <row r="1209" spans="1:31" x14ac:dyDescent="0.2">
      <c r="A1209" s="38" t="s">
        <v>1757</v>
      </c>
      <c r="B1209" s="104" t="s">
        <v>1758</v>
      </c>
      <c r="C1209" s="25">
        <v>0</v>
      </c>
      <c r="D1209" s="25">
        <v>0</v>
      </c>
      <c r="E1209" s="25">
        <v>0</v>
      </c>
      <c r="F1209" s="25">
        <v>640048993</v>
      </c>
      <c r="G1209" s="25">
        <v>249000000</v>
      </c>
      <c r="H1209" s="25">
        <v>391048993</v>
      </c>
      <c r="I1209" s="25">
        <v>391048993</v>
      </c>
      <c r="J1209" s="25">
        <v>391048993</v>
      </c>
      <c r="K1209" s="25">
        <v>391048993</v>
      </c>
      <c r="L1209" s="25">
        <v>391048993</v>
      </c>
      <c r="M1209" s="25">
        <v>391048993</v>
      </c>
      <c r="N1209" s="25">
        <v>391048993</v>
      </c>
      <c r="O1209" s="25">
        <v>391048993</v>
      </c>
      <c r="P1209" s="25">
        <v>391048993</v>
      </c>
      <c r="Q1209" s="25">
        <v>391048993</v>
      </c>
      <c r="R1209" s="25">
        <v>391048993</v>
      </c>
      <c r="S1209" s="25">
        <v>0</v>
      </c>
      <c r="T1209" s="25">
        <v>0</v>
      </c>
      <c r="U1209" s="25">
        <v>0</v>
      </c>
      <c r="V1209" s="25">
        <v>0</v>
      </c>
      <c r="W1209" s="25">
        <v>0</v>
      </c>
      <c r="X1209" s="25">
        <v>0</v>
      </c>
      <c r="Y1209" s="25">
        <v>0</v>
      </c>
      <c r="Z1209" s="25">
        <v>0</v>
      </c>
      <c r="AA1209" s="25">
        <v>0</v>
      </c>
      <c r="AB1209" s="25">
        <v>0</v>
      </c>
      <c r="AC1209" s="25">
        <v>0</v>
      </c>
      <c r="AD1209" s="25">
        <v>0</v>
      </c>
      <c r="AE1209" s="25">
        <v>0</v>
      </c>
    </row>
    <row r="1210" spans="1:31" x14ac:dyDescent="0.2">
      <c r="A1210" s="38" t="s">
        <v>1759</v>
      </c>
      <c r="B1210" s="104" t="s">
        <v>1760</v>
      </c>
      <c r="C1210" s="25">
        <v>0</v>
      </c>
      <c r="D1210" s="25">
        <v>0</v>
      </c>
      <c r="E1210" s="25">
        <v>0</v>
      </c>
      <c r="F1210" s="25">
        <v>486201702</v>
      </c>
      <c r="G1210" s="25">
        <v>164884366</v>
      </c>
      <c r="H1210" s="25">
        <v>321317336</v>
      </c>
      <c r="I1210" s="25">
        <v>321317336</v>
      </c>
      <c r="J1210" s="25">
        <v>321317336</v>
      </c>
      <c r="K1210" s="25">
        <v>321317336</v>
      </c>
      <c r="L1210" s="25">
        <v>321317336</v>
      </c>
      <c r="M1210" s="25">
        <v>321317336</v>
      </c>
      <c r="N1210" s="25">
        <v>321317336</v>
      </c>
      <c r="O1210" s="25">
        <v>321317336</v>
      </c>
      <c r="P1210" s="25">
        <v>321317336</v>
      </c>
      <c r="Q1210" s="25">
        <v>321317336</v>
      </c>
      <c r="R1210" s="25">
        <v>321317336</v>
      </c>
      <c r="S1210" s="25">
        <v>0</v>
      </c>
      <c r="T1210" s="25">
        <v>0</v>
      </c>
      <c r="U1210" s="25">
        <v>0</v>
      </c>
      <c r="V1210" s="25">
        <v>0</v>
      </c>
      <c r="W1210" s="25">
        <v>0</v>
      </c>
      <c r="X1210" s="25">
        <v>0</v>
      </c>
      <c r="Y1210" s="25">
        <v>0</v>
      </c>
      <c r="Z1210" s="25">
        <v>0</v>
      </c>
      <c r="AA1210" s="25">
        <v>0</v>
      </c>
      <c r="AB1210" s="25">
        <v>0</v>
      </c>
      <c r="AC1210" s="25">
        <v>0</v>
      </c>
      <c r="AD1210" s="25">
        <v>0</v>
      </c>
      <c r="AE1210" s="25">
        <v>0</v>
      </c>
    </row>
    <row r="1211" spans="1:31" x14ac:dyDescent="0.2">
      <c r="A1211" s="38" t="s">
        <v>1761</v>
      </c>
      <c r="B1211" s="104" t="s">
        <v>1569</v>
      </c>
      <c r="C1211" s="25">
        <v>0</v>
      </c>
      <c r="D1211" s="25">
        <v>0</v>
      </c>
      <c r="E1211" s="25">
        <v>0</v>
      </c>
      <c r="F1211" s="25">
        <v>60000000</v>
      </c>
      <c r="G1211" s="25">
        <v>0</v>
      </c>
      <c r="H1211" s="25">
        <v>60000000</v>
      </c>
      <c r="I1211" s="25">
        <v>60000000</v>
      </c>
      <c r="J1211" s="25">
        <v>60000000</v>
      </c>
      <c r="K1211" s="25">
        <v>53290405</v>
      </c>
      <c r="L1211" s="25">
        <v>53290405</v>
      </c>
      <c r="M1211" s="25">
        <v>53290405</v>
      </c>
      <c r="N1211" s="25">
        <v>53290405</v>
      </c>
      <c r="O1211" s="25">
        <v>53290405</v>
      </c>
      <c r="P1211" s="25">
        <v>53290405</v>
      </c>
      <c r="Q1211" s="25">
        <v>53271734.859999999</v>
      </c>
      <c r="R1211" s="25">
        <v>53271734.859999999</v>
      </c>
      <c r="S1211" s="25">
        <v>0</v>
      </c>
      <c r="T1211" s="25">
        <v>0</v>
      </c>
      <c r="U1211" s="25">
        <v>0</v>
      </c>
      <c r="V1211" s="25">
        <v>0</v>
      </c>
      <c r="W1211" s="25">
        <v>6709595</v>
      </c>
      <c r="X1211" s="25">
        <v>11.182658333333301</v>
      </c>
      <c r="Y1211" s="25">
        <v>6709595</v>
      </c>
      <c r="Z1211" s="25">
        <v>11.182658333333301</v>
      </c>
      <c r="AA1211" s="25">
        <v>6709595</v>
      </c>
      <c r="AB1211" s="25">
        <v>11.182658333333301</v>
      </c>
      <c r="AC1211" s="25">
        <v>0</v>
      </c>
      <c r="AD1211" s="25">
        <v>0</v>
      </c>
      <c r="AE1211" s="25">
        <v>18670.14</v>
      </c>
    </row>
    <row r="1212" spans="1:31" ht="38.25" x14ac:dyDescent="0.2">
      <c r="A1212" s="38" t="s">
        <v>1762</v>
      </c>
      <c r="B1212" s="104" t="s">
        <v>1763</v>
      </c>
      <c r="C1212" s="25">
        <v>0</v>
      </c>
      <c r="D1212" s="25">
        <v>40336410</v>
      </c>
      <c r="E1212" s="25">
        <v>24092770</v>
      </c>
      <c r="F1212" s="25">
        <v>674094255</v>
      </c>
      <c r="G1212" s="25">
        <v>0</v>
      </c>
      <c r="H1212" s="25">
        <v>690337895</v>
      </c>
      <c r="I1212" s="25">
        <v>690337895</v>
      </c>
      <c r="J1212" s="25">
        <v>690337895</v>
      </c>
      <c r="K1212" s="25">
        <v>602088147</v>
      </c>
      <c r="L1212" s="25">
        <v>602088147</v>
      </c>
      <c r="M1212" s="25">
        <v>602088147</v>
      </c>
      <c r="N1212" s="25">
        <v>602088147</v>
      </c>
      <c r="O1212" s="25">
        <v>602088147</v>
      </c>
      <c r="P1212" s="25">
        <v>602088147</v>
      </c>
      <c r="Q1212" s="25">
        <v>33714500</v>
      </c>
      <c r="R1212" s="25">
        <v>33714500</v>
      </c>
      <c r="S1212" s="25">
        <v>0</v>
      </c>
      <c r="T1212" s="25">
        <v>0</v>
      </c>
      <c r="U1212" s="25">
        <v>0</v>
      </c>
      <c r="V1212" s="25">
        <v>0</v>
      </c>
      <c r="W1212" s="25">
        <v>88249748</v>
      </c>
      <c r="X1212" s="25">
        <v>12.7835584051199</v>
      </c>
      <c r="Y1212" s="25">
        <v>88249748</v>
      </c>
      <c r="Z1212" s="25">
        <v>12.7835584051199</v>
      </c>
      <c r="AA1212" s="25">
        <v>88249748</v>
      </c>
      <c r="AB1212" s="25">
        <v>12.7835584051199</v>
      </c>
      <c r="AC1212" s="25">
        <v>0</v>
      </c>
      <c r="AD1212" s="25">
        <v>0</v>
      </c>
      <c r="AE1212" s="25">
        <v>568373647</v>
      </c>
    </row>
    <row r="1213" spans="1:31" x14ac:dyDescent="0.2">
      <c r="A1213" s="38" t="s">
        <v>1764</v>
      </c>
      <c r="B1213" s="104" t="s">
        <v>76</v>
      </c>
      <c r="C1213" s="25">
        <v>0</v>
      </c>
      <c r="D1213" s="25">
        <v>0</v>
      </c>
      <c r="E1213" s="25">
        <v>0</v>
      </c>
      <c r="F1213" s="25">
        <v>650000000</v>
      </c>
      <c r="G1213" s="25">
        <v>0</v>
      </c>
      <c r="H1213" s="25">
        <v>650000000</v>
      </c>
      <c r="I1213" s="25">
        <v>650000000</v>
      </c>
      <c r="J1213" s="25">
        <v>650000000</v>
      </c>
      <c r="K1213" s="25">
        <v>568373647</v>
      </c>
      <c r="L1213" s="25">
        <v>568373647</v>
      </c>
      <c r="M1213" s="25">
        <v>568373647</v>
      </c>
      <c r="N1213" s="25">
        <v>568373647</v>
      </c>
      <c r="O1213" s="25">
        <v>568373647</v>
      </c>
      <c r="P1213" s="25">
        <v>568373647</v>
      </c>
      <c r="Q1213" s="25">
        <v>0</v>
      </c>
      <c r="R1213" s="25">
        <v>0</v>
      </c>
      <c r="S1213" s="25">
        <v>0</v>
      </c>
      <c r="T1213" s="25">
        <v>0</v>
      </c>
      <c r="U1213" s="25">
        <v>0</v>
      </c>
      <c r="V1213" s="25">
        <v>0</v>
      </c>
      <c r="W1213" s="25">
        <v>81626353</v>
      </c>
      <c r="X1213" s="25">
        <v>12.557900461538502</v>
      </c>
      <c r="Y1213" s="25">
        <v>81626353</v>
      </c>
      <c r="Z1213" s="25">
        <v>12.557900461538502</v>
      </c>
      <c r="AA1213" s="25">
        <v>81626353</v>
      </c>
      <c r="AB1213" s="25">
        <v>12.557900461538502</v>
      </c>
      <c r="AC1213" s="25">
        <v>0</v>
      </c>
      <c r="AD1213" s="25">
        <v>0</v>
      </c>
      <c r="AE1213" s="25">
        <v>568373647</v>
      </c>
    </row>
    <row r="1214" spans="1:31" x14ac:dyDescent="0.2">
      <c r="A1214" s="38" t="s">
        <v>1765</v>
      </c>
      <c r="B1214" s="104" t="s">
        <v>1766</v>
      </c>
      <c r="C1214" s="25">
        <v>0</v>
      </c>
      <c r="D1214" s="25">
        <v>0</v>
      </c>
      <c r="E1214" s="25">
        <v>0</v>
      </c>
      <c r="F1214" s="25">
        <v>650000000</v>
      </c>
      <c r="G1214" s="25">
        <v>0</v>
      </c>
      <c r="H1214" s="25">
        <v>650000000</v>
      </c>
      <c r="I1214" s="25">
        <v>650000000</v>
      </c>
      <c r="J1214" s="25">
        <v>650000000</v>
      </c>
      <c r="K1214" s="25">
        <v>568373647</v>
      </c>
      <c r="L1214" s="25">
        <v>568373647</v>
      </c>
      <c r="M1214" s="25">
        <v>568373647</v>
      </c>
      <c r="N1214" s="25">
        <v>568373647</v>
      </c>
      <c r="O1214" s="25">
        <v>568373647</v>
      </c>
      <c r="P1214" s="25">
        <v>568373647</v>
      </c>
      <c r="Q1214" s="25">
        <v>0</v>
      </c>
      <c r="R1214" s="25">
        <v>0</v>
      </c>
      <c r="S1214" s="25">
        <v>0</v>
      </c>
      <c r="T1214" s="25">
        <v>0</v>
      </c>
      <c r="U1214" s="25">
        <v>0</v>
      </c>
      <c r="V1214" s="25">
        <v>0</v>
      </c>
      <c r="W1214" s="25">
        <v>81626353</v>
      </c>
      <c r="X1214" s="25">
        <v>12.557900461538502</v>
      </c>
      <c r="Y1214" s="25">
        <v>81626353</v>
      </c>
      <c r="Z1214" s="25">
        <v>12.557900461538502</v>
      </c>
      <c r="AA1214" s="25">
        <v>81626353</v>
      </c>
      <c r="AB1214" s="25">
        <v>12.557900461538502</v>
      </c>
      <c r="AC1214" s="25">
        <v>0</v>
      </c>
      <c r="AD1214" s="25">
        <v>0</v>
      </c>
      <c r="AE1214" s="25">
        <v>568373647</v>
      </c>
    </row>
    <row r="1215" spans="1:31" x14ac:dyDescent="0.2">
      <c r="A1215" s="38" t="s">
        <v>1767</v>
      </c>
      <c r="B1215" s="104" t="s">
        <v>1768</v>
      </c>
      <c r="C1215" s="25">
        <v>0</v>
      </c>
      <c r="D1215" s="25">
        <v>30026500</v>
      </c>
      <c r="E1215" s="25">
        <v>24092770</v>
      </c>
      <c r="F1215" s="25">
        <v>24094255</v>
      </c>
      <c r="G1215" s="25">
        <v>0</v>
      </c>
      <c r="H1215" s="25">
        <v>30027985</v>
      </c>
      <c r="I1215" s="25">
        <v>30027985</v>
      </c>
      <c r="J1215" s="25">
        <v>30027985</v>
      </c>
      <c r="K1215" s="25">
        <v>30026500</v>
      </c>
      <c r="L1215" s="25">
        <v>30026500</v>
      </c>
      <c r="M1215" s="25">
        <v>30026500</v>
      </c>
      <c r="N1215" s="25">
        <v>30026500</v>
      </c>
      <c r="O1215" s="25">
        <v>30026500</v>
      </c>
      <c r="P1215" s="25">
        <v>30026500</v>
      </c>
      <c r="Q1215" s="25">
        <v>30026500</v>
      </c>
      <c r="R1215" s="25">
        <v>30026500</v>
      </c>
      <c r="S1215" s="25">
        <v>0</v>
      </c>
      <c r="T1215" s="25">
        <v>0</v>
      </c>
      <c r="U1215" s="25">
        <v>0</v>
      </c>
      <c r="V1215" s="25">
        <v>0</v>
      </c>
      <c r="W1215" s="25">
        <v>1485</v>
      </c>
      <c r="X1215" s="25">
        <v>4.9453867783669104E-3</v>
      </c>
      <c r="Y1215" s="25">
        <v>1485</v>
      </c>
      <c r="Z1215" s="25">
        <v>4.9453867783669104E-3</v>
      </c>
      <c r="AA1215" s="25">
        <v>1485</v>
      </c>
      <c r="AB1215" s="25">
        <v>4.9453867783669104E-3</v>
      </c>
      <c r="AC1215" s="25">
        <v>0</v>
      </c>
      <c r="AD1215" s="25">
        <v>0</v>
      </c>
      <c r="AE1215" s="25">
        <v>0</v>
      </c>
    </row>
    <row r="1216" spans="1:31" ht="38.25" x14ac:dyDescent="0.2">
      <c r="A1216" s="38" t="s">
        <v>1769</v>
      </c>
      <c r="B1216" s="104" t="s">
        <v>1770</v>
      </c>
      <c r="C1216" s="25">
        <v>0</v>
      </c>
      <c r="D1216" s="25">
        <v>30026500</v>
      </c>
      <c r="E1216" s="25">
        <v>24092770</v>
      </c>
      <c r="F1216" s="25">
        <v>24094255</v>
      </c>
      <c r="G1216" s="25">
        <v>0</v>
      </c>
      <c r="H1216" s="25">
        <v>30027985</v>
      </c>
      <c r="I1216" s="25">
        <v>30027985</v>
      </c>
      <c r="J1216" s="25">
        <v>30027985</v>
      </c>
      <c r="K1216" s="25">
        <v>30026500</v>
      </c>
      <c r="L1216" s="25">
        <v>30026500</v>
      </c>
      <c r="M1216" s="25">
        <v>30026500</v>
      </c>
      <c r="N1216" s="25">
        <v>30026500</v>
      </c>
      <c r="O1216" s="25">
        <v>30026500</v>
      </c>
      <c r="P1216" s="25">
        <v>30026500</v>
      </c>
      <c r="Q1216" s="25">
        <v>30026500</v>
      </c>
      <c r="R1216" s="25">
        <v>30026500</v>
      </c>
      <c r="S1216" s="25">
        <v>0</v>
      </c>
      <c r="T1216" s="25">
        <v>0</v>
      </c>
      <c r="U1216" s="25">
        <v>0</v>
      </c>
      <c r="V1216" s="25">
        <v>0</v>
      </c>
      <c r="W1216" s="25">
        <v>1485</v>
      </c>
      <c r="X1216" s="25">
        <v>4.9453867783669104E-3</v>
      </c>
      <c r="Y1216" s="25">
        <v>1485</v>
      </c>
      <c r="Z1216" s="25">
        <v>4.9453867783669104E-3</v>
      </c>
      <c r="AA1216" s="25">
        <v>1485</v>
      </c>
      <c r="AB1216" s="25">
        <v>4.9453867783669104E-3</v>
      </c>
      <c r="AC1216" s="25">
        <v>0</v>
      </c>
      <c r="AD1216" s="25">
        <v>0</v>
      </c>
      <c r="AE1216" s="25">
        <v>0</v>
      </c>
    </row>
    <row r="1217" spans="1:31" ht="25.5" x14ac:dyDescent="0.2">
      <c r="A1217" s="38" t="s">
        <v>1771</v>
      </c>
      <c r="B1217" s="104" t="s">
        <v>1772</v>
      </c>
      <c r="C1217" s="25">
        <v>0</v>
      </c>
      <c r="D1217" s="25">
        <v>10309910</v>
      </c>
      <c r="E1217" s="25">
        <v>0</v>
      </c>
      <c r="F1217" s="25">
        <v>0</v>
      </c>
      <c r="G1217" s="25">
        <v>0</v>
      </c>
      <c r="H1217" s="25">
        <v>10309910</v>
      </c>
      <c r="I1217" s="25">
        <v>10309910</v>
      </c>
      <c r="J1217" s="25">
        <v>10309910</v>
      </c>
      <c r="K1217" s="25">
        <v>3688000</v>
      </c>
      <c r="L1217" s="25">
        <v>3688000</v>
      </c>
      <c r="M1217" s="25">
        <v>3688000</v>
      </c>
      <c r="N1217" s="25">
        <v>3688000</v>
      </c>
      <c r="O1217" s="25">
        <v>3688000</v>
      </c>
      <c r="P1217" s="25">
        <v>3688000</v>
      </c>
      <c r="Q1217" s="25">
        <v>3688000</v>
      </c>
      <c r="R1217" s="25">
        <v>3688000</v>
      </c>
      <c r="S1217" s="25">
        <v>0</v>
      </c>
      <c r="T1217" s="25">
        <v>0</v>
      </c>
      <c r="U1217" s="25">
        <v>0</v>
      </c>
      <c r="V1217" s="25">
        <v>0</v>
      </c>
      <c r="W1217" s="25">
        <v>6621910</v>
      </c>
      <c r="X1217" s="25">
        <v>64.228591714185697</v>
      </c>
      <c r="Y1217" s="25">
        <v>6621910</v>
      </c>
      <c r="Z1217" s="25">
        <v>64.228591714185697</v>
      </c>
      <c r="AA1217" s="25">
        <v>6621910</v>
      </c>
      <c r="AB1217" s="25">
        <v>64.228591714185697</v>
      </c>
      <c r="AC1217" s="25">
        <v>0</v>
      </c>
      <c r="AD1217" s="25">
        <v>0</v>
      </c>
      <c r="AE1217" s="25">
        <v>0</v>
      </c>
    </row>
    <row r="1218" spans="1:31" ht="38.25" x14ac:dyDescent="0.2">
      <c r="A1218" s="38" t="s">
        <v>1773</v>
      </c>
      <c r="B1218" s="104" t="s">
        <v>1770</v>
      </c>
      <c r="C1218" s="25">
        <v>0</v>
      </c>
      <c r="D1218" s="25">
        <v>10309910</v>
      </c>
      <c r="E1218" s="25">
        <v>0</v>
      </c>
      <c r="F1218" s="25">
        <v>0</v>
      </c>
      <c r="G1218" s="25">
        <v>0</v>
      </c>
      <c r="H1218" s="25">
        <v>10309910</v>
      </c>
      <c r="I1218" s="25">
        <v>10309910</v>
      </c>
      <c r="J1218" s="25">
        <v>10309910</v>
      </c>
      <c r="K1218" s="25">
        <v>3688000</v>
      </c>
      <c r="L1218" s="25">
        <v>3688000</v>
      </c>
      <c r="M1218" s="25">
        <v>3688000</v>
      </c>
      <c r="N1218" s="25">
        <v>3688000</v>
      </c>
      <c r="O1218" s="25">
        <v>3688000</v>
      </c>
      <c r="P1218" s="25">
        <v>3688000</v>
      </c>
      <c r="Q1218" s="25">
        <v>3688000</v>
      </c>
      <c r="R1218" s="25">
        <v>3688000</v>
      </c>
      <c r="S1218" s="25">
        <v>0</v>
      </c>
      <c r="T1218" s="25">
        <v>0</v>
      </c>
      <c r="U1218" s="25">
        <v>0</v>
      </c>
      <c r="V1218" s="25">
        <v>0</v>
      </c>
      <c r="W1218" s="25">
        <v>6621910</v>
      </c>
      <c r="X1218" s="25">
        <v>64.228591714185697</v>
      </c>
      <c r="Y1218" s="25">
        <v>6621910</v>
      </c>
      <c r="Z1218" s="25">
        <v>64.228591714185697</v>
      </c>
      <c r="AA1218" s="25">
        <v>6621910</v>
      </c>
      <c r="AB1218" s="25">
        <v>64.228591714185697</v>
      </c>
      <c r="AC1218" s="25">
        <v>0</v>
      </c>
      <c r="AD1218" s="25">
        <v>0</v>
      </c>
      <c r="AE1218" s="25">
        <v>0</v>
      </c>
    </row>
    <row r="1219" spans="1:31" x14ac:dyDescent="0.2">
      <c r="A1219" s="38" t="s">
        <v>1774</v>
      </c>
      <c r="B1219" s="104" t="s">
        <v>1775</v>
      </c>
      <c r="C1219" s="25">
        <v>382305874</v>
      </c>
      <c r="D1219" s="25">
        <v>406917737.70999998</v>
      </c>
      <c r="E1219" s="25">
        <v>34794767</v>
      </c>
      <c r="F1219" s="25">
        <v>382305874</v>
      </c>
      <c r="G1219" s="25">
        <v>382305874</v>
      </c>
      <c r="H1219" s="25">
        <v>754428844.71000004</v>
      </c>
      <c r="I1219" s="25">
        <v>754428844.71000004</v>
      </c>
      <c r="J1219" s="25">
        <v>754428844.71000004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  <c r="V1219" s="25">
        <v>0</v>
      </c>
      <c r="W1219" s="25">
        <v>754428844.71000004</v>
      </c>
      <c r="X1219" s="25">
        <v>100</v>
      </c>
      <c r="Y1219" s="25">
        <v>754428844.71000004</v>
      </c>
      <c r="Z1219" s="25">
        <v>100</v>
      </c>
      <c r="AA1219" s="25">
        <v>754428844.71000004</v>
      </c>
      <c r="AB1219" s="25">
        <v>100</v>
      </c>
      <c r="AC1219" s="25">
        <v>0</v>
      </c>
      <c r="AD1219" s="25">
        <v>0</v>
      </c>
      <c r="AE1219" s="25">
        <v>0</v>
      </c>
    </row>
    <row r="1220" spans="1:31" x14ac:dyDescent="0.2">
      <c r="A1220" s="38" t="s">
        <v>1776</v>
      </c>
      <c r="B1220" s="104" t="s">
        <v>488</v>
      </c>
      <c r="C1220" s="25">
        <v>382305874</v>
      </c>
      <c r="D1220" s="25">
        <v>406917737.70999998</v>
      </c>
      <c r="E1220" s="25">
        <v>34794767</v>
      </c>
      <c r="F1220" s="25">
        <v>382305874</v>
      </c>
      <c r="G1220" s="25">
        <v>382305874</v>
      </c>
      <c r="H1220" s="25">
        <v>754428844.71000004</v>
      </c>
      <c r="I1220" s="25">
        <v>754428844.71000004</v>
      </c>
      <c r="J1220" s="25">
        <v>754428844.71000004</v>
      </c>
      <c r="K1220" s="25">
        <v>0</v>
      </c>
      <c r="L1220" s="25">
        <v>0</v>
      </c>
      <c r="M1220" s="25">
        <v>0</v>
      </c>
      <c r="N1220" s="25">
        <v>0</v>
      </c>
      <c r="O1220" s="25">
        <v>0</v>
      </c>
      <c r="P1220" s="25">
        <v>0</v>
      </c>
      <c r="Q1220" s="25">
        <v>0</v>
      </c>
      <c r="R1220" s="25">
        <v>0</v>
      </c>
      <c r="S1220" s="25">
        <v>0</v>
      </c>
      <c r="T1220" s="25">
        <v>0</v>
      </c>
      <c r="U1220" s="25">
        <v>0</v>
      </c>
      <c r="V1220" s="25">
        <v>0</v>
      </c>
      <c r="W1220" s="25">
        <v>754428844.71000004</v>
      </c>
      <c r="X1220" s="25">
        <v>100</v>
      </c>
      <c r="Y1220" s="25">
        <v>754428844.71000004</v>
      </c>
      <c r="Z1220" s="25">
        <v>100</v>
      </c>
      <c r="AA1220" s="25">
        <v>754428844.71000004</v>
      </c>
      <c r="AB1220" s="25">
        <v>100</v>
      </c>
      <c r="AC1220" s="25">
        <v>0</v>
      </c>
      <c r="AD1220" s="25">
        <v>0</v>
      </c>
      <c r="AE1220" s="25">
        <v>0</v>
      </c>
    </row>
    <row r="1221" spans="1:31" x14ac:dyDescent="0.2">
      <c r="A1221" s="38" t="s">
        <v>1777</v>
      </c>
      <c r="B1221" s="104" t="s">
        <v>683</v>
      </c>
      <c r="C1221" s="25">
        <v>382305874</v>
      </c>
      <c r="D1221" s="25">
        <v>0</v>
      </c>
      <c r="E1221" s="25">
        <v>0</v>
      </c>
      <c r="F1221" s="25">
        <v>0</v>
      </c>
      <c r="G1221" s="25">
        <v>382305874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  <c r="N1221" s="25">
        <v>0</v>
      </c>
      <c r="O1221" s="25">
        <v>0</v>
      </c>
      <c r="P1221" s="25">
        <v>0</v>
      </c>
      <c r="Q1221" s="25">
        <v>0</v>
      </c>
      <c r="R1221" s="25">
        <v>0</v>
      </c>
      <c r="S1221" s="25">
        <v>0</v>
      </c>
      <c r="T1221" s="25">
        <v>0</v>
      </c>
      <c r="U1221" s="25">
        <v>0</v>
      </c>
      <c r="V1221" s="25">
        <v>0</v>
      </c>
      <c r="W1221" s="25">
        <v>0</v>
      </c>
      <c r="X1221" s="25">
        <v>0</v>
      </c>
      <c r="Y1221" s="25">
        <v>0</v>
      </c>
      <c r="Z1221" s="25">
        <v>0</v>
      </c>
      <c r="AA1221" s="25">
        <v>0</v>
      </c>
      <c r="AB1221" s="25">
        <v>0</v>
      </c>
      <c r="AC1221" s="25">
        <v>0</v>
      </c>
      <c r="AD1221" s="25">
        <v>0</v>
      </c>
      <c r="AE1221" s="25">
        <v>0</v>
      </c>
    </row>
    <row r="1222" spans="1:31" x14ac:dyDescent="0.2">
      <c r="A1222" s="38" t="s">
        <v>1778</v>
      </c>
      <c r="B1222" s="104" t="s">
        <v>1330</v>
      </c>
      <c r="C1222" s="25">
        <v>382305874</v>
      </c>
      <c r="D1222" s="25">
        <v>0</v>
      </c>
      <c r="E1222" s="25">
        <v>0</v>
      </c>
      <c r="F1222" s="25">
        <v>0</v>
      </c>
      <c r="G1222" s="25">
        <v>382305874</v>
      </c>
      <c r="H1222" s="25">
        <v>0</v>
      </c>
      <c r="I1222" s="25">
        <v>0</v>
      </c>
      <c r="J1222" s="25">
        <v>0</v>
      </c>
      <c r="K1222" s="25">
        <v>0</v>
      </c>
      <c r="L1222" s="25">
        <v>0</v>
      </c>
      <c r="M1222" s="25">
        <v>0</v>
      </c>
      <c r="N1222" s="25">
        <v>0</v>
      </c>
      <c r="O1222" s="25">
        <v>0</v>
      </c>
      <c r="P1222" s="25">
        <v>0</v>
      </c>
      <c r="Q1222" s="25">
        <v>0</v>
      </c>
      <c r="R1222" s="25">
        <v>0</v>
      </c>
      <c r="S1222" s="25">
        <v>0</v>
      </c>
      <c r="T1222" s="25">
        <v>0</v>
      </c>
      <c r="U1222" s="25">
        <v>0</v>
      </c>
      <c r="V1222" s="25">
        <v>0</v>
      </c>
      <c r="W1222" s="25">
        <v>0</v>
      </c>
      <c r="X1222" s="25">
        <v>0</v>
      </c>
      <c r="Y1222" s="25">
        <v>0</v>
      </c>
      <c r="Z1222" s="25">
        <v>0</v>
      </c>
      <c r="AA1222" s="25">
        <v>0</v>
      </c>
      <c r="AB1222" s="25">
        <v>0</v>
      </c>
      <c r="AC1222" s="25">
        <v>0</v>
      </c>
      <c r="AD1222" s="25">
        <v>0</v>
      </c>
      <c r="AE1222" s="25">
        <v>0</v>
      </c>
    </row>
    <row r="1223" spans="1:31" x14ac:dyDescent="0.2">
      <c r="A1223" s="38" t="s">
        <v>1779</v>
      </c>
      <c r="B1223" s="104" t="s">
        <v>1332</v>
      </c>
      <c r="C1223" s="25">
        <v>382305874</v>
      </c>
      <c r="D1223" s="25">
        <v>0</v>
      </c>
      <c r="E1223" s="25">
        <v>0</v>
      </c>
      <c r="F1223" s="25">
        <v>0</v>
      </c>
      <c r="G1223" s="25">
        <v>382305874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  <c r="V1223" s="25">
        <v>0</v>
      </c>
      <c r="W1223" s="25">
        <v>0</v>
      </c>
      <c r="X1223" s="25">
        <v>0</v>
      </c>
      <c r="Y1223" s="25">
        <v>0</v>
      </c>
      <c r="Z1223" s="25">
        <v>0</v>
      </c>
      <c r="AA1223" s="25">
        <v>0</v>
      </c>
      <c r="AB1223" s="25">
        <v>0</v>
      </c>
      <c r="AC1223" s="25">
        <v>0</v>
      </c>
      <c r="AD1223" s="25">
        <v>0</v>
      </c>
      <c r="AE1223" s="25">
        <v>0</v>
      </c>
    </row>
    <row r="1224" spans="1:31" x14ac:dyDescent="0.2">
      <c r="A1224" s="38" t="s">
        <v>1780</v>
      </c>
      <c r="B1224" s="104" t="s">
        <v>1775</v>
      </c>
      <c r="C1224" s="25">
        <v>382305874</v>
      </c>
      <c r="D1224" s="25">
        <v>0</v>
      </c>
      <c r="E1224" s="25">
        <v>0</v>
      </c>
      <c r="F1224" s="25">
        <v>0</v>
      </c>
      <c r="G1224" s="25">
        <v>382305874</v>
      </c>
      <c r="H1224" s="25">
        <v>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  <c r="N1224" s="25">
        <v>0</v>
      </c>
      <c r="O1224" s="25">
        <v>0</v>
      </c>
      <c r="P1224" s="25">
        <v>0</v>
      </c>
      <c r="Q1224" s="25">
        <v>0</v>
      </c>
      <c r="R1224" s="25">
        <v>0</v>
      </c>
      <c r="S1224" s="25">
        <v>0</v>
      </c>
      <c r="T1224" s="25">
        <v>0</v>
      </c>
      <c r="U1224" s="25">
        <v>0</v>
      </c>
      <c r="V1224" s="25">
        <v>0</v>
      </c>
      <c r="W1224" s="25">
        <v>0</v>
      </c>
      <c r="X1224" s="25">
        <v>0</v>
      </c>
      <c r="Y1224" s="25">
        <v>0</v>
      </c>
      <c r="Z1224" s="25">
        <v>0</v>
      </c>
      <c r="AA1224" s="25">
        <v>0</v>
      </c>
      <c r="AB1224" s="25">
        <v>0</v>
      </c>
      <c r="AC1224" s="25">
        <v>0</v>
      </c>
      <c r="AD1224" s="25">
        <v>0</v>
      </c>
      <c r="AE1224" s="25">
        <v>0</v>
      </c>
    </row>
    <row r="1225" spans="1:31" x14ac:dyDescent="0.2">
      <c r="A1225" s="38" t="s">
        <v>1781</v>
      </c>
      <c r="B1225" s="104" t="s">
        <v>1775</v>
      </c>
      <c r="C1225" s="25">
        <v>382305874</v>
      </c>
      <c r="D1225" s="25">
        <v>0</v>
      </c>
      <c r="E1225" s="25">
        <v>0</v>
      </c>
      <c r="F1225" s="25">
        <v>0</v>
      </c>
      <c r="G1225" s="25">
        <v>382305874</v>
      </c>
      <c r="H1225" s="25">
        <v>0</v>
      </c>
      <c r="I1225" s="25">
        <v>0</v>
      </c>
      <c r="J1225" s="25">
        <v>0</v>
      </c>
      <c r="K1225" s="25">
        <v>0</v>
      </c>
      <c r="L1225" s="25">
        <v>0</v>
      </c>
      <c r="M1225" s="25">
        <v>0</v>
      </c>
      <c r="N1225" s="25">
        <v>0</v>
      </c>
      <c r="O1225" s="25">
        <v>0</v>
      </c>
      <c r="P1225" s="25">
        <v>0</v>
      </c>
      <c r="Q1225" s="25">
        <v>0</v>
      </c>
      <c r="R1225" s="25">
        <v>0</v>
      </c>
      <c r="S1225" s="25">
        <v>0</v>
      </c>
      <c r="T1225" s="25">
        <v>0</v>
      </c>
      <c r="U1225" s="25">
        <v>0</v>
      </c>
      <c r="V1225" s="25">
        <v>0</v>
      </c>
      <c r="W1225" s="25">
        <v>0</v>
      </c>
      <c r="X1225" s="25">
        <v>0</v>
      </c>
      <c r="Y1225" s="25">
        <v>0</v>
      </c>
      <c r="Z1225" s="25">
        <v>0</v>
      </c>
      <c r="AA1225" s="25">
        <v>0</v>
      </c>
      <c r="AB1225" s="25">
        <v>0</v>
      </c>
      <c r="AC1225" s="25">
        <v>0</v>
      </c>
      <c r="AD1225" s="25">
        <v>0</v>
      </c>
      <c r="AE1225" s="25">
        <v>0</v>
      </c>
    </row>
    <row r="1226" spans="1:31" x14ac:dyDescent="0.2">
      <c r="A1226" s="38" t="s">
        <v>1782</v>
      </c>
      <c r="B1226" s="104" t="s">
        <v>1783</v>
      </c>
      <c r="C1226" s="25">
        <v>382305874</v>
      </c>
      <c r="D1226" s="25">
        <v>0</v>
      </c>
      <c r="E1226" s="25">
        <v>0</v>
      </c>
      <c r="F1226" s="25">
        <v>0</v>
      </c>
      <c r="G1226" s="25">
        <v>382305874</v>
      </c>
      <c r="H1226" s="25">
        <v>0</v>
      </c>
      <c r="I1226" s="25">
        <v>0</v>
      </c>
      <c r="J1226" s="25">
        <v>0</v>
      </c>
      <c r="K1226" s="25">
        <v>0</v>
      </c>
      <c r="L1226" s="25">
        <v>0</v>
      </c>
      <c r="M1226" s="25">
        <v>0</v>
      </c>
      <c r="N1226" s="25">
        <v>0</v>
      </c>
      <c r="O1226" s="25">
        <v>0</v>
      </c>
      <c r="P1226" s="25">
        <v>0</v>
      </c>
      <c r="Q1226" s="25">
        <v>0</v>
      </c>
      <c r="R1226" s="25">
        <v>0</v>
      </c>
      <c r="S1226" s="25">
        <v>0</v>
      </c>
      <c r="T1226" s="25">
        <v>0</v>
      </c>
      <c r="U1226" s="25">
        <v>0</v>
      </c>
      <c r="V1226" s="25">
        <v>0</v>
      </c>
      <c r="W1226" s="25">
        <v>0</v>
      </c>
      <c r="X1226" s="25">
        <v>0</v>
      </c>
      <c r="Y1226" s="25">
        <v>0</v>
      </c>
      <c r="Z1226" s="25">
        <v>0</v>
      </c>
      <c r="AA1226" s="25">
        <v>0</v>
      </c>
      <c r="AB1226" s="25">
        <v>0</v>
      </c>
      <c r="AC1226" s="25">
        <v>0</v>
      </c>
      <c r="AD1226" s="25">
        <v>0</v>
      </c>
      <c r="AE1226" s="25">
        <v>0</v>
      </c>
    </row>
    <row r="1227" spans="1:31" x14ac:dyDescent="0.2">
      <c r="A1227" s="38" t="s">
        <v>1784</v>
      </c>
      <c r="B1227" s="104" t="s">
        <v>1785</v>
      </c>
      <c r="C1227" s="25">
        <v>382305874</v>
      </c>
      <c r="D1227" s="25">
        <v>0</v>
      </c>
      <c r="E1227" s="25">
        <v>0</v>
      </c>
      <c r="F1227" s="25">
        <v>0</v>
      </c>
      <c r="G1227" s="25">
        <v>382305874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  <c r="V1227" s="25">
        <v>0</v>
      </c>
      <c r="W1227" s="25">
        <v>0</v>
      </c>
      <c r="X1227" s="25">
        <v>0</v>
      </c>
      <c r="Y1227" s="25">
        <v>0</v>
      </c>
      <c r="Z1227" s="25">
        <v>0</v>
      </c>
      <c r="AA1227" s="25">
        <v>0</v>
      </c>
      <c r="AB1227" s="25">
        <v>0</v>
      </c>
      <c r="AC1227" s="25">
        <v>0</v>
      </c>
      <c r="AD1227" s="25">
        <v>0</v>
      </c>
      <c r="AE1227" s="25">
        <v>0</v>
      </c>
    </row>
    <row r="1228" spans="1:31" ht="25.5" x14ac:dyDescent="0.2">
      <c r="A1228" s="38" t="s">
        <v>1786</v>
      </c>
      <c r="B1228" s="104" t="s">
        <v>1787</v>
      </c>
      <c r="C1228" s="25">
        <v>0</v>
      </c>
      <c r="D1228" s="25">
        <v>0</v>
      </c>
      <c r="E1228" s="25">
        <v>0</v>
      </c>
      <c r="F1228" s="25">
        <v>0</v>
      </c>
      <c r="G1228" s="25">
        <v>0</v>
      </c>
      <c r="H1228" s="25">
        <v>0</v>
      </c>
      <c r="I1228" s="25">
        <v>0</v>
      </c>
      <c r="J1228" s="25">
        <v>0</v>
      </c>
      <c r="K1228" s="25">
        <v>0</v>
      </c>
      <c r="L1228" s="25">
        <v>0</v>
      </c>
      <c r="M1228" s="25">
        <v>0</v>
      </c>
      <c r="N1228" s="25">
        <v>0</v>
      </c>
      <c r="O1228" s="25">
        <v>0</v>
      </c>
      <c r="P1228" s="25">
        <v>0</v>
      </c>
      <c r="Q1228" s="25">
        <v>0</v>
      </c>
      <c r="R1228" s="25">
        <v>0</v>
      </c>
      <c r="S1228" s="25">
        <v>0</v>
      </c>
      <c r="T1228" s="25">
        <v>0</v>
      </c>
      <c r="U1228" s="25">
        <v>0</v>
      </c>
      <c r="V1228" s="25">
        <v>0</v>
      </c>
      <c r="W1228" s="25">
        <v>0</v>
      </c>
      <c r="X1228" s="25">
        <v>0</v>
      </c>
      <c r="Y1228" s="25">
        <v>0</v>
      </c>
      <c r="Z1228" s="25">
        <v>0</v>
      </c>
      <c r="AA1228" s="25">
        <v>0</v>
      </c>
      <c r="AB1228" s="25">
        <v>0</v>
      </c>
      <c r="AC1228" s="25">
        <v>0</v>
      </c>
      <c r="AD1228" s="25">
        <v>0</v>
      </c>
      <c r="AE1228" s="25">
        <v>0</v>
      </c>
    </row>
    <row r="1229" spans="1:31" x14ac:dyDescent="0.2">
      <c r="A1229" s="38" t="s">
        <v>1788</v>
      </c>
      <c r="B1229" s="104" t="s">
        <v>1785</v>
      </c>
      <c r="C1229" s="25">
        <v>0</v>
      </c>
      <c r="D1229" s="25">
        <v>0</v>
      </c>
      <c r="E1229" s="25">
        <v>0</v>
      </c>
      <c r="F1229" s="25">
        <v>0</v>
      </c>
      <c r="G1229" s="25">
        <v>0</v>
      </c>
      <c r="H1229" s="25">
        <v>0</v>
      </c>
      <c r="I1229" s="25">
        <v>0</v>
      </c>
      <c r="J1229" s="25">
        <v>0</v>
      </c>
      <c r="K1229" s="25">
        <v>0</v>
      </c>
      <c r="L1229" s="25">
        <v>0</v>
      </c>
      <c r="M1229" s="25">
        <v>0</v>
      </c>
      <c r="N1229" s="25">
        <v>0</v>
      </c>
      <c r="O1229" s="25">
        <v>0</v>
      </c>
      <c r="P1229" s="25">
        <v>0</v>
      </c>
      <c r="Q1229" s="25">
        <v>0</v>
      </c>
      <c r="R1229" s="25">
        <v>0</v>
      </c>
      <c r="S1229" s="25">
        <v>0</v>
      </c>
      <c r="T1229" s="25">
        <v>0</v>
      </c>
      <c r="U1229" s="25">
        <v>0</v>
      </c>
      <c r="V1229" s="25">
        <v>0</v>
      </c>
      <c r="W1229" s="25">
        <v>0</v>
      </c>
      <c r="X1229" s="25">
        <v>0</v>
      </c>
      <c r="Y1229" s="25">
        <v>0</v>
      </c>
      <c r="Z1229" s="25">
        <v>0</v>
      </c>
      <c r="AA1229" s="25">
        <v>0</v>
      </c>
      <c r="AB1229" s="25">
        <v>0</v>
      </c>
      <c r="AC1229" s="25">
        <v>0</v>
      </c>
      <c r="AD1229" s="25">
        <v>0</v>
      </c>
      <c r="AE1229" s="25">
        <v>0</v>
      </c>
    </row>
    <row r="1230" spans="1:31" x14ac:dyDescent="0.2">
      <c r="A1230" s="38" t="s">
        <v>1789</v>
      </c>
      <c r="B1230" s="104" t="s">
        <v>577</v>
      </c>
      <c r="C1230" s="25">
        <v>0</v>
      </c>
      <c r="D1230" s="25">
        <v>406917737.70999998</v>
      </c>
      <c r="E1230" s="25">
        <v>34794767</v>
      </c>
      <c r="F1230" s="25">
        <v>382305874</v>
      </c>
      <c r="G1230" s="25">
        <v>0</v>
      </c>
      <c r="H1230" s="25">
        <v>754428844.71000004</v>
      </c>
      <c r="I1230" s="25">
        <v>754428844.71000004</v>
      </c>
      <c r="J1230" s="25">
        <v>754428844.71000004</v>
      </c>
      <c r="K1230" s="25">
        <v>0</v>
      </c>
      <c r="L1230" s="25">
        <v>0</v>
      </c>
      <c r="M1230" s="25">
        <v>0</v>
      </c>
      <c r="N1230" s="25">
        <v>0</v>
      </c>
      <c r="O1230" s="25">
        <v>0</v>
      </c>
      <c r="P1230" s="25">
        <v>0</v>
      </c>
      <c r="Q1230" s="25">
        <v>0</v>
      </c>
      <c r="R1230" s="25">
        <v>0</v>
      </c>
      <c r="S1230" s="25">
        <v>0</v>
      </c>
      <c r="T1230" s="25">
        <v>0</v>
      </c>
      <c r="U1230" s="25">
        <v>0</v>
      </c>
      <c r="V1230" s="25">
        <v>0</v>
      </c>
      <c r="W1230" s="25">
        <v>754428844.71000004</v>
      </c>
      <c r="X1230" s="25">
        <v>100</v>
      </c>
      <c r="Y1230" s="25">
        <v>754428844.71000004</v>
      </c>
      <c r="Z1230" s="25">
        <v>100</v>
      </c>
      <c r="AA1230" s="25">
        <v>754428844.71000004</v>
      </c>
      <c r="AB1230" s="25">
        <v>100</v>
      </c>
      <c r="AC1230" s="25">
        <v>0</v>
      </c>
      <c r="AD1230" s="25">
        <v>0</v>
      </c>
      <c r="AE1230" s="25">
        <v>0</v>
      </c>
    </row>
    <row r="1231" spans="1:31" x14ac:dyDescent="0.2">
      <c r="A1231" s="38" t="s">
        <v>1790</v>
      </c>
      <c r="B1231" s="104" t="s">
        <v>1330</v>
      </c>
      <c r="C1231" s="25">
        <v>0</v>
      </c>
      <c r="D1231" s="25">
        <v>406917737.70999998</v>
      </c>
      <c r="E1231" s="25">
        <v>34794767</v>
      </c>
      <c r="F1231" s="25">
        <v>382305874</v>
      </c>
      <c r="G1231" s="25">
        <v>0</v>
      </c>
      <c r="H1231" s="25">
        <v>754428844.71000004</v>
      </c>
      <c r="I1231" s="25">
        <v>754428844.71000004</v>
      </c>
      <c r="J1231" s="25">
        <v>754428844.71000004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  <c r="V1231" s="25">
        <v>0</v>
      </c>
      <c r="W1231" s="25">
        <v>754428844.71000004</v>
      </c>
      <c r="X1231" s="25">
        <v>100</v>
      </c>
      <c r="Y1231" s="25">
        <v>754428844.71000004</v>
      </c>
      <c r="Z1231" s="25">
        <v>100</v>
      </c>
      <c r="AA1231" s="25">
        <v>754428844.71000004</v>
      </c>
      <c r="AB1231" s="25">
        <v>100</v>
      </c>
      <c r="AC1231" s="25">
        <v>0</v>
      </c>
      <c r="AD1231" s="25">
        <v>0</v>
      </c>
      <c r="AE1231" s="25">
        <v>0</v>
      </c>
    </row>
    <row r="1232" spans="1:31" x14ac:dyDescent="0.2">
      <c r="A1232" s="38" t="s">
        <v>1791</v>
      </c>
      <c r="B1232" s="104" t="s">
        <v>1330</v>
      </c>
      <c r="C1232" s="25">
        <v>0</v>
      </c>
      <c r="D1232" s="25">
        <v>406917737.70999998</v>
      </c>
      <c r="E1232" s="25">
        <v>34794767</v>
      </c>
      <c r="F1232" s="25">
        <v>382305874</v>
      </c>
      <c r="G1232" s="25">
        <v>0</v>
      </c>
      <c r="H1232" s="25">
        <v>754428844.71000004</v>
      </c>
      <c r="I1232" s="25">
        <v>754428844.71000004</v>
      </c>
      <c r="J1232" s="25">
        <v>754428844.71000004</v>
      </c>
      <c r="K1232" s="25">
        <v>0</v>
      </c>
      <c r="L1232" s="25">
        <v>0</v>
      </c>
      <c r="M1232" s="25">
        <v>0</v>
      </c>
      <c r="N1232" s="25">
        <v>0</v>
      </c>
      <c r="O1232" s="25">
        <v>0</v>
      </c>
      <c r="P1232" s="25">
        <v>0</v>
      </c>
      <c r="Q1232" s="25">
        <v>0</v>
      </c>
      <c r="R1232" s="25">
        <v>0</v>
      </c>
      <c r="S1232" s="25">
        <v>0</v>
      </c>
      <c r="T1232" s="25">
        <v>0</v>
      </c>
      <c r="U1232" s="25">
        <v>0</v>
      </c>
      <c r="V1232" s="25">
        <v>0</v>
      </c>
      <c r="W1232" s="25">
        <v>754428844.71000004</v>
      </c>
      <c r="X1232" s="25">
        <v>100</v>
      </c>
      <c r="Y1232" s="25">
        <v>754428844.71000004</v>
      </c>
      <c r="Z1232" s="25">
        <v>100</v>
      </c>
      <c r="AA1232" s="25">
        <v>754428844.71000004</v>
      </c>
      <c r="AB1232" s="25">
        <v>100</v>
      </c>
      <c r="AC1232" s="25">
        <v>0</v>
      </c>
      <c r="AD1232" s="25">
        <v>0</v>
      </c>
      <c r="AE1232" s="25">
        <v>0</v>
      </c>
    </row>
    <row r="1233" spans="1:31" x14ac:dyDescent="0.2">
      <c r="A1233" s="38" t="s">
        <v>1792</v>
      </c>
      <c r="B1233" s="104" t="s">
        <v>1793</v>
      </c>
      <c r="C1233" s="25">
        <v>0</v>
      </c>
      <c r="D1233" s="25">
        <v>406917737.70999998</v>
      </c>
      <c r="E1233" s="25">
        <v>34794767</v>
      </c>
      <c r="F1233" s="25">
        <v>382305874</v>
      </c>
      <c r="G1233" s="25">
        <v>0</v>
      </c>
      <c r="H1233" s="25">
        <v>754428844.71000004</v>
      </c>
      <c r="I1233" s="25">
        <v>754428844.71000004</v>
      </c>
      <c r="J1233" s="25">
        <v>754428844.71000004</v>
      </c>
      <c r="K1233" s="25">
        <v>0</v>
      </c>
      <c r="L1233" s="25">
        <v>0</v>
      </c>
      <c r="M1233" s="25">
        <v>0</v>
      </c>
      <c r="N1233" s="25">
        <v>0</v>
      </c>
      <c r="O1233" s="25">
        <v>0</v>
      </c>
      <c r="P1233" s="25">
        <v>0</v>
      </c>
      <c r="Q1233" s="25">
        <v>0</v>
      </c>
      <c r="R1233" s="25">
        <v>0</v>
      </c>
      <c r="S1233" s="25">
        <v>0</v>
      </c>
      <c r="T1233" s="25">
        <v>0</v>
      </c>
      <c r="U1233" s="25">
        <v>0</v>
      </c>
      <c r="V1233" s="25">
        <v>0</v>
      </c>
      <c r="W1233" s="25">
        <v>754428844.71000004</v>
      </c>
      <c r="X1233" s="25">
        <v>100</v>
      </c>
      <c r="Y1233" s="25">
        <v>754428844.71000004</v>
      </c>
      <c r="Z1233" s="25">
        <v>100</v>
      </c>
      <c r="AA1233" s="25">
        <v>754428844.71000004</v>
      </c>
      <c r="AB1233" s="25">
        <v>100</v>
      </c>
      <c r="AC1233" s="25">
        <v>0</v>
      </c>
      <c r="AD1233" s="25">
        <v>0</v>
      </c>
      <c r="AE1233" s="25">
        <v>0</v>
      </c>
    </row>
    <row r="1234" spans="1:31" ht="25.5" x14ac:dyDescent="0.2">
      <c r="A1234" s="38" t="s">
        <v>1794</v>
      </c>
      <c r="B1234" s="104" t="s">
        <v>1795</v>
      </c>
      <c r="C1234" s="25">
        <v>0</v>
      </c>
      <c r="D1234" s="25">
        <v>406917737.70999998</v>
      </c>
      <c r="E1234" s="25">
        <v>34794767</v>
      </c>
      <c r="F1234" s="25">
        <v>282305874</v>
      </c>
      <c r="G1234" s="25">
        <v>0</v>
      </c>
      <c r="H1234" s="25">
        <v>654428844.71000004</v>
      </c>
      <c r="I1234" s="25">
        <v>654428844.71000004</v>
      </c>
      <c r="J1234" s="25">
        <v>654428844.71000004</v>
      </c>
      <c r="K1234" s="25">
        <v>0</v>
      </c>
      <c r="L1234" s="25">
        <v>0</v>
      </c>
      <c r="M1234" s="25">
        <v>0</v>
      </c>
      <c r="N1234" s="25">
        <v>0</v>
      </c>
      <c r="O1234" s="25">
        <v>0</v>
      </c>
      <c r="P1234" s="25">
        <v>0</v>
      </c>
      <c r="Q1234" s="25">
        <v>0</v>
      </c>
      <c r="R1234" s="25">
        <v>0</v>
      </c>
      <c r="S1234" s="25">
        <v>0</v>
      </c>
      <c r="T1234" s="25">
        <v>0</v>
      </c>
      <c r="U1234" s="25">
        <v>0</v>
      </c>
      <c r="V1234" s="25">
        <v>0</v>
      </c>
      <c r="W1234" s="25">
        <v>654428844.71000004</v>
      </c>
      <c r="X1234" s="25">
        <v>100</v>
      </c>
      <c r="Y1234" s="25">
        <v>654428844.71000004</v>
      </c>
      <c r="Z1234" s="25">
        <v>100</v>
      </c>
      <c r="AA1234" s="25">
        <v>654428844.71000004</v>
      </c>
      <c r="AB1234" s="25">
        <v>100</v>
      </c>
      <c r="AC1234" s="25">
        <v>0</v>
      </c>
      <c r="AD1234" s="25">
        <v>0</v>
      </c>
      <c r="AE1234" s="25">
        <v>0</v>
      </c>
    </row>
    <row r="1235" spans="1:31" x14ac:dyDescent="0.2">
      <c r="A1235" s="38" t="s">
        <v>1796</v>
      </c>
      <c r="B1235" s="104" t="s">
        <v>1783</v>
      </c>
      <c r="C1235" s="25">
        <v>0</v>
      </c>
      <c r="D1235" s="25">
        <v>0</v>
      </c>
      <c r="E1235" s="25">
        <v>34794767</v>
      </c>
      <c r="F1235" s="25">
        <v>282305874</v>
      </c>
      <c r="G1235" s="25">
        <v>0</v>
      </c>
      <c r="H1235" s="25">
        <v>247511107</v>
      </c>
      <c r="I1235" s="25">
        <v>247511107</v>
      </c>
      <c r="J1235" s="25">
        <v>247511107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  <c r="V1235" s="25">
        <v>0</v>
      </c>
      <c r="W1235" s="25">
        <v>247511107</v>
      </c>
      <c r="X1235" s="25">
        <v>100</v>
      </c>
      <c r="Y1235" s="25">
        <v>247511107</v>
      </c>
      <c r="Z1235" s="25">
        <v>100</v>
      </c>
      <c r="AA1235" s="25">
        <v>247511107</v>
      </c>
      <c r="AB1235" s="25">
        <v>100</v>
      </c>
      <c r="AC1235" s="25">
        <v>0</v>
      </c>
      <c r="AD1235" s="25">
        <v>0</v>
      </c>
      <c r="AE1235" s="25">
        <v>0</v>
      </c>
    </row>
    <row r="1236" spans="1:31" ht="25.5" x14ac:dyDescent="0.2">
      <c r="A1236" s="38" t="s">
        <v>1797</v>
      </c>
      <c r="B1236" s="104" t="s">
        <v>1798</v>
      </c>
      <c r="C1236" s="25">
        <v>0</v>
      </c>
      <c r="D1236" s="25">
        <v>0</v>
      </c>
      <c r="E1236" s="25">
        <v>0</v>
      </c>
      <c r="F1236" s="25">
        <v>100000000</v>
      </c>
      <c r="G1236" s="25">
        <v>0</v>
      </c>
      <c r="H1236" s="25">
        <v>100000000</v>
      </c>
      <c r="I1236" s="25">
        <v>100000000</v>
      </c>
      <c r="J1236" s="25">
        <v>100000000</v>
      </c>
      <c r="K1236" s="25">
        <v>0</v>
      </c>
      <c r="L1236" s="25">
        <v>0</v>
      </c>
      <c r="M1236" s="25">
        <v>0</v>
      </c>
      <c r="N1236" s="25">
        <v>0</v>
      </c>
      <c r="O1236" s="25">
        <v>0</v>
      </c>
      <c r="P1236" s="25">
        <v>0</v>
      </c>
      <c r="Q1236" s="25">
        <v>0</v>
      </c>
      <c r="R1236" s="25">
        <v>0</v>
      </c>
      <c r="S1236" s="25">
        <v>0</v>
      </c>
      <c r="T1236" s="25">
        <v>0</v>
      </c>
      <c r="U1236" s="25">
        <v>0</v>
      </c>
      <c r="V1236" s="25">
        <v>0</v>
      </c>
      <c r="W1236" s="25">
        <v>100000000</v>
      </c>
      <c r="X1236" s="25">
        <v>100</v>
      </c>
      <c r="Y1236" s="25">
        <v>100000000</v>
      </c>
      <c r="Z1236" s="25">
        <v>100</v>
      </c>
      <c r="AA1236" s="25">
        <v>100000000</v>
      </c>
      <c r="AB1236" s="25">
        <v>100</v>
      </c>
      <c r="AC1236" s="25">
        <v>0</v>
      </c>
      <c r="AD1236" s="25">
        <v>0</v>
      </c>
      <c r="AE1236" s="25">
        <v>0</v>
      </c>
    </row>
    <row r="1237" spans="1:31" ht="25.5" x14ac:dyDescent="0.2">
      <c r="A1237" s="38" t="s">
        <v>1799</v>
      </c>
      <c r="B1237" s="104" t="s">
        <v>1800</v>
      </c>
      <c r="C1237" s="25">
        <v>0</v>
      </c>
      <c r="D1237" s="25">
        <v>0</v>
      </c>
      <c r="E1237" s="25">
        <v>34794767</v>
      </c>
      <c r="F1237" s="25">
        <v>182305874</v>
      </c>
      <c r="G1237" s="25">
        <v>0</v>
      </c>
      <c r="H1237" s="25">
        <v>147511107</v>
      </c>
      <c r="I1237" s="25">
        <v>147511107</v>
      </c>
      <c r="J1237" s="25">
        <v>147511107</v>
      </c>
      <c r="K1237" s="25">
        <v>0</v>
      </c>
      <c r="L1237" s="25">
        <v>0</v>
      </c>
      <c r="M1237" s="25">
        <v>0</v>
      </c>
      <c r="N1237" s="25">
        <v>0</v>
      </c>
      <c r="O1237" s="25">
        <v>0</v>
      </c>
      <c r="P1237" s="25">
        <v>0</v>
      </c>
      <c r="Q1237" s="25">
        <v>0</v>
      </c>
      <c r="R1237" s="25">
        <v>0</v>
      </c>
      <c r="S1237" s="25">
        <v>0</v>
      </c>
      <c r="T1237" s="25">
        <v>0</v>
      </c>
      <c r="U1237" s="25">
        <v>0</v>
      </c>
      <c r="V1237" s="25">
        <v>0</v>
      </c>
      <c r="W1237" s="25">
        <v>147511107</v>
      </c>
      <c r="X1237" s="25">
        <v>100</v>
      </c>
      <c r="Y1237" s="25">
        <v>147511107</v>
      </c>
      <c r="Z1237" s="25">
        <v>100</v>
      </c>
      <c r="AA1237" s="25">
        <v>147511107</v>
      </c>
      <c r="AB1237" s="25">
        <v>100</v>
      </c>
      <c r="AC1237" s="25">
        <v>0</v>
      </c>
      <c r="AD1237" s="25">
        <v>0</v>
      </c>
      <c r="AE1237" s="25">
        <v>0</v>
      </c>
    </row>
    <row r="1238" spans="1:31" x14ac:dyDescent="0.2">
      <c r="A1238" s="38" t="s">
        <v>1801</v>
      </c>
      <c r="B1238" s="104" t="s">
        <v>1802</v>
      </c>
      <c r="C1238" s="25">
        <v>0</v>
      </c>
      <c r="D1238" s="25">
        <v>370276511</v>
      </c>
      <c r="E1238" s="25">
        <v>0</v>
      </c>
      <c r="F1238" s="25">
        <v>0</v>
      </c>
      <c r="G1238" s="25">
        <v>0</v>
      </c>
      <c r="H1238" s="25">
        <v>370276511</v>
      </c>
      <c r="I1238" s="25">
        <v>370276511</v>
      </c>
      <c r="J1238" s="25">
        <v>370276511</v>
      </c>
      <c r="K1238" s="25">
        <v>0</v>
      </c>
      <c r="L1238" s="25">
        <v>0</v>
      </c>
      <c r="M1238" s="25">
        <v>0</v>
      </c>
      <c r="N1238" s="25">
        <v>0</v>
      </c>
      <c r="O1238" s="25">
        <v>0</v>
      </c>
      <c r="P1238" s="25">
        <v>0</v>
      </c>
      <c r="Q1238" s="25">
        <v>0</v>
      </c>
      <c r="R1238" s="25">
        <v>0</v>
      </c>
      <c r="S1238" s="25">
        <v>0</v>
      </c>
      <c r="T1238" s="25">
        <v>0</v>
      </c>
      <c r="U1238" s="25">
        <v>0</v>
      </c>
      <c r="V1238" s="25">
        <v>0</v>
      </c>
      <c r="W1238" s="25">
        <v>370276511</v>
      </c>
      <c r="X1238" s="25">
        <v>100</v>
      </c>
      <c r="Y1238" s="25">
        <v>370276511</v>
      </c>
      <c r="Z1238" s="25">
        <v>100</v>
      </c>
      <c r="AA1238" s="25">
        <v>370276511</v>
      </c>
      <c r="AB1238" s="25">
        <v>100</v>
      </c>
      <c r="AC1238" s="25">
        <v>0</v>
      </c>
      <c r="AD1238" s="25">
        <v>0</v>
      </c>
      <c r="AE1238" s="25">
        <v>0</v>
      </c>
    </row>
    <row r="1239" spans="1:31" ht="25.5" x14ac:dyDescent="0.2">
      <c r="A1239" s="38" t="s">
        <v>1803</v>
      </c>
      <c r="B1239" s="104" t="s">
        <v>1800</v>
      </c>
      <c r="C1239" s="25">
        <v>0</v>
      </c>
      <c r="D1239" s="25">
        <v>370276511</v>
      </c>
      <c r="E1239" s="25">
        <v>0</v>
      </c>
      <c r="F1239" s="25">
        <v>0</v>
      </c>
      <c r="G1239" s="25">
        <v>0</v>
      </c>
      <c r="H1239" s="25">
        <v>370276511</v>
      </c>
      <c r="I1239" s="25">
        <v>370276511</v>
      </c>
      <c r="J1239" s="25">
        <v>370276511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  <c r="V1239" s="25">
        <v>0</v>
      </c>
      <c r="W1239" s="25">
        <v>370276511</v>
      </c>
      <c r="X1239" s="25">
        <v>100</v>
      </c>
      <c r="Y1239" s="25">
        <v>370276511</v>
      </c>
      <c r="Z1239" s="25">
        <v>100</v>
      </c>
      <c r="AA1239" s="25">
        <v>370276511</v>
      </c>
      <c r="AB1239" s="25">
        <v>100</v>
      </c>
      <c r="AC1239" s="25">
        <v>0</v>
      </c>
      <c r="AD1239" s="25">
        <v>0</v>
      </c>
      <c r="AE1239" s="25">
        <v>0</v>
      </c>
    </row>
    <row r="1240" spans="1:31" x14ac:dyDescent="0.2">
      <c r="A1240" s="38" t="s">
        <v>1804</v>
      </c>
      <c r="B1240" s="104" t="s">
        <v>1805</v>
      </c>
      <c r="C1240" s="25">
        <v>0</v>
      </c>
      <c r="D1240" s="25">
        <v>28376110</v>
      </c>
      <c r="E1240" s="25">
        <v>0</v>
      </c>
      <c r="F1240" s="25">
        <v>0</v>
      </c>
      <c r="G1240" s="25">
        <v>0</v>
      </c>
      <c r="H1240" s="25">
        <v>28376110</v>
      </c>
      <c r="I1240" s="25">
        <v>28376110</v>
      </c>
      <c r="J1240" s="25">
        <v>28376110</v>
      </c>
      <c r="K1240" s="25">
        <v>0</v>
      </c>
      <c r="L1240" s="25">
        <v>0</v>
      </c>
      <c r="M1240" s="25">
        <v>0</v>
      </c>
      <c r="N1240" s="25">
        <v>0</v>
      </c>
      <c r="O1240" s="25">
        <v>0</v>
      </c>
      <c r="P1240" s="25">
        <v>0</v>
      </c>
      <c r="Q1240" s="25">
        <v>0</v>
      </c>
      <c r="R1240" s="25">
        <v>0</v>
      </c>
      <c r="S1240" s="25">
        <v>0</v>
      </c>
      <c r="T1240" s="25">
        <v>0</v>
      </c>
      <c r="U1240" s="25">
        <v>0</v>
      </c>
      <c r="V1240" s="25">
        <v>0</v>
      </c>
      <c r="W1240" s="25">
        <v>28376110</v>
      </c>
      <c r="X1240" s="25">
        <v>100</v>
      </c>
      <c r="Y1240" s="25">
        <v>28376110</v>
      </c>
      <c r="Z1240" s="25">
        <v>100</v>
      </c>
      <c r="AA1240" s="25">
        <v>28376110</v>
      </c>
      <c r="AB1240" s="25">
        <v>100</v>
      </c>
      <c r="AC1240" s="25">
        <v>0</v>
      </c>
      <c r="AD1240" s="25">
        <v>0</v>
      </c>
      <c r="AE1240" s="25">
        <v>0</v>
      </c>
    </row>
    <row r="1241" spans="1:31" ht="25.5" x14ac:dyDescent="0.2">
      <c r="A1241" s="38" t="s">
        <v>1806</v>
      </c>
      <c r="B1241" s="104" t="s">
        <v>1800</v>
      </c>
      <c r="C1241" s="25">
        <v>0</v>
      </c>
      <c r="D1241" s="25">
        <v>28376110</v>
      </c>
      <c r="E1241" s="25">
        <v>0</v>
      </c>
      <c r="F1241" s="25">
        <v>0</v>
      </c>
      <c r="G1241" s="25">
        <v>0</v>
      </c>
      <c r="H1241" s="25">
        <v>28376110</v>
      </c>
      <c r="I1241" s="25">
        <v>28376110</v>
      </c>
      <c r="J1241" s="25">
        <v>28376110</v>
      </c>
      <c r="K1241" s="25">
        <v>0</v>
      </c>
      <c r="L1241" s="25">
        <v>0</v>
      </c>
      <c r="M1241" s="25">
        <v>0</v>
      </c>
      <c r="N1241" s="25">
        <v>0</v>
      </c>
      <c r="O1241" s="25">
        <v>0</v>
      </c>
      <c r="P1241" s="25">
        <v>0</v>
      </c>
      <c r="Q1241" s="25">
        <v>0</v>
      </c>
      <c r="R1241" s="25">
        <v>0</v>
      </c>
      <c r="S1241" s="25">
        <v>0</v>
      </c>
      <c r="T1241" s="25">
        <v>0</v>
      </c>
      <c r="U1241" s="25">
        <v>0</v>
      </c>
      <c r="V1241" s="25">
        <v>0</v>
      </c>
      <c r="W1241" s="25">
        <v>28376110</v>
      </c>
      <c r="X1241" s="25">
        <v>100</v>
      </c>
      <c r="Y1241" s="25">
        <v>28376110</v>
      </c>
      <c r="Z1241" s="25">
        <v>100</v>
      </c>
      <c r="AA1241" s="25">
        <v>28376110</v>
      </c>
      <c r="AB1241" s="25">
        <v>100</v>
      </c>
      <c r="AC1241" s="25">
        <v>0</v>
      </c>
      <c r="AD1241" s="25">
        <v>0</v>
      </c>
      <c r="AE1241" s="25">
        <v>0</v>
      </c>
    </row>
    <row r="1242" spans="1:31" x14ac:dyDescent="0.2">
      <c r="A1242" s="38" t="s">
        <v>1807</v>
      </c>
      <c r="B1242" s="104" t="s">
        <v>1808</v>
      </c>
      <c r="C1242" s="25">
        <v>0</v>
      </c>
      <c r="D1242" s="25">
        <v>8265116.71</v>
      </c>
      <c r="E1242" s="25">
        <v>0</v>
      </c>
      <c r="F1242" s="25">
        <v>0</v>
      </c>
      <c r="G1242" s="25">
        <v>0</v>
      </c>
      <c r="H1242" s="25">
        <v>8265116.71</v>
      </c>
      <c r="I1242" s="25">
        <v>8265116.71</v>
      </c>
      <c r="J1242" s="25">
        <v>8265116.71</v>
      </c>
      <c r="K1242" s="25">
        <v>0</v>
      </c>
      <c r="L1242" s="25">
        <v>0</v>
      </c>
      <c r="M1242" s="25">
        <v>0</v>
      </c>
      <c r="N1242" s="25">
        <v>0</v>
      </c>
      <c r="O1242" s="25">
        <v>0</v>
      </c>
      <c r="P1242" s="25">
        <v>0</v>
      </c>
      <c r="Q1242" s="25">
        <v>0</v>
      </c>
      <c r="R1242" s="25">
        <v>0</v>
      </c>
      <c r="S1242" s="25">
        <v>0</v>
      </c>
      <c r="T1242" s="25">
        <v>0</v>
      </c>
      <c r="U1242" s="25">
        <v>0</v>
      </c>
      <c r="V1242" s="25">
        <v>0</v>
      </c>
      <c r="W1242" s="25">
        <v>8265116.71</v>
      </c>
      <c r="X1242" s="25">
        <v>100</v>
      </c>
      <c r="Y1242" s="25">
        <v>8265116.71</v>
      </c>
      <c r="Z1242" s="25">
        <v>100</v>
      </c>
      <c r="AA1242" s="25">
        <v>8265116.71</v>
      </c>
      <c r="AB1242" s="25">
        <v>100</v>
      </c>
      <c r="AC1242" s="25">
        <v>0</v>
      </c>
      <c r="AD1242" s="25">
        <v>0</v>
      </c>
      <c r="AE1242" s="25">
        <v>0</v>
      </c>
    </row>
    <row r="1243" spans="1:31" ht="25.5" x14ac:dyDescent="0.2">
      <c r="A1243" s="38" t="s">
        <v>1809</v>
      </c>
      <c r="B1243" s="104" t="s">
        <v>1800</v>
      </c>
      <c r="C1243" s="25">
        <v>0</v>
      </c>
      <c r="D1243" s="25">
        <v>8265116.71</v>
      </c>
      <c r="E1243" s="25">
        <v>0</v>
      </c>
      <c r="F1243" s="25">
        <v>0</v>
      </c>
      <c r="G1243" s="25">
        <v>0</v>
      </c>
      <c r="H1243" s="25">
        <v>8265116.71</v>
      </c>
      <c r="I1243" s="25">
        <v>8265116.71</v>
      </c>
      <c r="J1243" s="25">
        <v>8265116.71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  <c r="V1243" s="25">
        <v>0</v>
      </c>
      <c r="W1243" s="25">
        <v>8265116.71</v>
      </c>
      <c r="X1243" s="25">
        <v>100</v>
      </c>
      <c r="Y1243" s="25">
        <v>8265116.71</v>
      </c>
      <c r="Z1243" s="25">
        <v>100</v>
      </c>
      <c r="AA1243" s="25">
        <v>8265116.71</v>
      </c>
      <c r="AB1243" s="25">
        <v>100</v>
      </c>
      <c r="AC1243" s="25">
        <v>0</v>
      </c>
      <c r="AD1243" s="25">
        <v>0</v>
      </c>
      <c r="AE1243" s="25">
        <v>0</v>
      </c>
    </row>
    <row r="1244" spans="1:31" x14ac:dyDescent="0.2">
      <c r="A1244" s="38" t="s">
        <v>1810</v>
      </c>
      <c r="B1244" s="104" t="s">
        <v>1811</v>
      </c>
      <c r="C1244" s="25">
        <v>0</v>
      </c>
      <c r="D1244" s="25">
        <v>0</v>
      </c>
      <c r="E1244" s="25">
        <v>0</v>
      </c>
      <c r="F1244" s="25">
        <v>100000000</v>
      </c>
      <c r="G1244" s="25">
        <v>0</v>
      </c>
      <c r="H1244" s="25">
        <v>100000000</v>
      </c>
      <c r="I1244" s="25">
        <v>100000000</v>
      </c>
      <c r="J1244" s="25">
        <v>100000000</v>
      </c>
      <c r="K1244" s="25">
        <v>0</v>
      </c>
      <c r="L1244" s="25">
        <v>0</v>
      </c>
      <c r="M1244" s="25">
        <v>0</v>
      </c>
      <c r="N1244" s="25">
        <v>0</v>
      </c>
      <c r="O1244" s="25">
        <v>0</v>
      </c>
      <c r="P1244" s="25">
        <v>0</v>
      </c>
      <c r="Q1244" s="25">
        <v>0</v>
      </c>
      <c r="R1244" s="25">
        <v>0</v>
      </c>
      <c r="S1244" s="25">
        <v>0</v>
      </c>
      <c r="T1244" s="25">
        <v>0</v>
      </c>
      <c r="U1244" s="25">
        <v>0</v>
      </c>
      <c r="V1244" s="25">
        <v>0</v>
      </c>
      <c r="W1244" s="25">
        <v>100000000</v>
      </c>
      <c r="X1244" s="25">
        <v>100</v>
      </c>
      <c r="Y1244" s="25">
        <v>100000000</v>
      </c>
      <c r="Z1244" s="25">
        <v>100</v>
      </c>
      <c r="AA1244" s="25">
        <v>100000000</v>
      </c>
      <c r="AB1244" s="25">
        <v>100</v>
      </c>
      <c r="AC1244" s="25">
        <v>0</v>
      </c>
      <c r="AD1244" s="25">
        <v>0</v>
      </c>
      <c r="AE1244" s="25">
        <v>0</v>
      </c>
    </row>
    <row r="1245" spans="1:31" x14ac:dyDescent="0.2">
      <c r="A1245" s="38" t="s">
        <v>1812</v>
      </c>
      <c r="B1245" s="104" t="s">
        <v>1783</v>
      </c>
      <c r="C1245" s="25">
        <v>0</v>
      </c>
      <c r="D1245" s="25">
        <v>0</v>
      </c>
      <c r="E1245" s="25">
        <v>0</v>
      </c>
      <c r="F1245" s="25">
        <v>100000000</v>
      </c>
      <c r="G1245" s="25">
        <v>0</v>
      </c>
      <c r="H1245" s="25">
        <v>100000000</v>
      </c>
      <c r="I1245" s="25">
        <v>100000000</v>
      </c>
      <c r="J1245" s="25">
        <v>100000000</v>
      </c>
      <c r="K1245" s="25">
        <v>0</v>
      </c>
      <c r="L1245" s="25">
        <v>0</v>
      </c>
      <c r="M1245" s="25">
        <v>0</v>
      </c>
      <c r="N1245" s="25">
        <v>0</v>
      </c>
      <c r="O1245" s="25">
        <v>0</v>
      </c>
      <c r="P1245" s="25">
        <v>0</v>
      </c>
      <c r="Q1245" s="25">
        <v>0</v>
      </c>
      <c r="R1245" s="25">
        <v>0</v>
      </c>
      <c r="S1245" s="25">
        <v>0</v>
      </c>
      <c r="T1245" s="25">
        <v>0</v>
      </c>
      <c r="U1245" s="25">
        <v>0</v>
      </c>
      <c r="V1245" s="25">
        <v>0</v>
      </c>
      <c r="W1245" s="25">
        <v>100000000</v>
      </c>
      <c r="X1245" s="25">
        <v>100</v>
      </c>
      <c r="Y1245" s="25">
        <v>100000000</v>
      </c>
      <c r="Z1245" s="25">
        <v>100</v>
      </c>
      <c r="AA1245" s="25">
        <v>100000000</v>
      </c>
      <c r="AB1245" s="25">
        <v>100</v>
      </c>
      <c r="AC1245" s="25">
        <v>0</v>
      </c>
      <c r="AD1245" s="25">
        <v>0</v>
      </c>
      <c r="AE1245" s="25">
        <v>0</v>
      </c>
    </row>
    <row r="1246" spans="1:31" ht="25.5" x14ac:dyDescent="0.2">
      <c r="A1246" s="38" t="s">
        <v>1813</v>
      </c>
      <c r="B1246" s="104" t="s">
        <v>1814</v>
      </c>
      <c r="C1246" s="25">
        <v>0</v>
      </c>
      <c r="D1246" s="25">
        <v>0</v>
      </c>
      <c r="E1246" s="25">
        <v>0</v>
      </c>
      <c r="F1246" s="25">
        <v>100000000</v>
      </c>
      <c r="G1246" s="25">
        <v>0</v>
      </c>
      <c r="H1246" s="25">
        <v>100000000</v>
      </c>
      <c r="I1246" s="25">
        <v>100000000</v>
      </c>
      <c r="J1246" s="25">
        <v>100000000</v>
      </c>
      <c r="K1246" s="25">
        <v>0</v>
      </c>
      <c r="L1246" s="25">
        <v>0</v>
      </c>
      <c r="M1246" s="25">
        <v>0</v>
      </c>
      <c r="N1246" s="25">
        <v>0</v>
      </c>
      <c r="O1246" s="25">
        <v>0</v>
      </c>
      <c r="P1246" s="25">
        <v>0</v>
      </c>
      <c r="Q1246" s="25">
        <v>0</v>
      </c>
      <c r="R1246" s="25">
        <v>0</v>
      </c>
      <c r="S1246" s="25">
        <v>0</v>
      </c>
      <c r="T1246" s="25">
        <v>0</v>
      </c>
      <c r="U1246" s="25">
        <v>0</v>
      </c>
      <c r="V1246" s="25">
        <v>0</v>
      </c>
      <c r="W1246" s="25">
        <v>100000000</v>
      </c>
      <c r="X1246" s="25">
        <v>100</v>
      </c>
      <c r="Y1246" s="25">
        <v>100000000</v>
      </c>
      <c r="Z1246" s="25">
        <v>100</v>
      </c>
      <c r="AA1246" s="25">
        <v>100000000</v>
      </c>
      <c r="AB1246" s="25">
        <v>100</v>
      </c>
      <c r="AC1246" s="25">
        <v>0</v>
      </c>
      <c r="AD1246" s="25">
        <v>0</v>
      </c>
      <c r="AE1246" s="25">
        <v>0</v>
      </c>
    </row>
    <row r="1247" spans="1:31" x14ac:dyDescent="0.2">
      <c r="A1247" s="38" t="s">
        <v>1815</v>
      </c>
      <c r="B1247" s="104" t="s">
        <v>1816</v>
      </c>
      <c r="C1247" s="25">
        <v>10892769490</v>
      </c>
      <c r="D1247" s="25">
        <v>5216613397</v>
      </c>
      <c r="E1247" s="25">
        <v>560066333.85000002</v>
      </c>
      <c r="F1247" s="25">
        <v>10886950132.85</v>
      </c>
      <c r="G1247" s="25">
        <v>10069128057.85</v>
      </c>
      <c r="H1247" s="25">
        <v>16367138628.15</v>
      </c>
      <c r="I1247" s="25">
        <v>16367138628.15</v>
      </c>
      <c r="J1247" s="25">
        <v>16367138628.15</v>
      </c>
      <c r="K1247" s="25">
        <v>11451836665.65</v>
      </c>
      <c r="L1247" s="25">
        <v>11451836665.65</v>
      </c>
      <c r="M1247" s="25">
        <v>11451836665.65</v>
      </c>
      <c r="N1247" s="25">
        <v>11451836665.65</v>
      </c>
      <c r="O1247" s="25">
        <v>8956694393.7600002</v>
      </c>
      <c r="P1247" s="25">
        <v>8956694393.7600002</v>
      </c>
      <c r="Q1247" s="25">
        <v>8548596314.5900002</v>
      </c>
      <c r="R1247" s="25">
        <v>8548596314.5900002</v>
      </c>
      <c r="S1247" s="25">
        <v>0</v>
      </c>
      <c r="T1247" s="25">
        <v>0</v>
      </c>
      <c r="U1247" s="25">
        <v>0</v>
      </c>
      <c r="V1247" s="25">
        <v>0</v>
      </c>
      <c r="W1247" s="25">
        <v>4915301962.5</v>
      </c>
      <c r="X1247" s="25">
        <v>30.031528871186598</v>
      </c>
      <c r="Y1247" s="25">
        <v>4915301962.5</v>
      </c>
      <c r="Z1247" s="25">
        <v>30.031528871186598</v>
      </c>
      <c r="AA1247" s="25">
        <v>7410444234.3900003</v>
      </c>
      <c r="AB1247" s="25">
        <v>45.276357723546795</v>
      </c>
      <c r="AC1247" s="25">
        <v>0</v>
      </c>
      <c r="AD1247" s="25">
        <v>2495142271.8899999</v>
      </c>
      <c r="AE1247" s="25">
        <v>408098079.17000002</v>
      </c>
    </row>
    <row r="1248" spans="1:31" x14ac:dyDescent="0.2">
      <c r="A1248" s="38" t="s">
        <v>1817</v>
      </c>
      <c r="B1248" s="104" t="s">
        <v>488</v>
      </c>
      <c r="C1248" s="25">
        <v>10892769490</v>
      </c>
      <c r="D1248" s="25">
        <v>5216613397</v>
      </c>
      <c r="E1248" s="25">
        <v>560066333.85000002</v>
      </c>
      <c r="F1248" s="25">
        <v>10886950132.85</v>
      </c>
      <c r="G1248" s="25">
        <v>10069128057.85</v>
      </c>
      <c r="H1248" s="25">
        <v>16367138628.15</v>
      </c>
      <c r="I1248" s="25">
        <v>16367138628.15</v>
      </c>
      <c r="J1248" s="25">
        <v>16367138628.15</v>
      </c>
      <c r="K1248" s="25">
        <v>11451836665.65</v>
      </c>
      <c r="L1248" s="25">
        <v>11451836665.65</v>
      </c>
      <c r="M1248" s="25">
        <v>11451836665.65</v>
      </c>
      <c r="N1248" s="25">
        <v>11451836665.65</v>
      </c>
      <c r="O1248" s="25">
        <v>8956694393.7600002</v>
      </c>
      <c r="P1248" s="25">
        <v>8956694393.7600002</v>
      </c>
      <c r="Q1248" s="25">
        <v>8548596314.5900002</v>
      </c>
      <c r="R1248" s="25">
        <v>8548596314.5900002</v>
      </c>
      <c r="S1248" s="25">
        <v>0</v>
      </c>
      <c r="T1248" s="25">
        <v>0</v>
      </c>
      <c r="U1248" s="25">
        <v>0</v>
      </c>
      <c r="V1248" s="25">
        <v>0</v>
      </c>
      <c r="W1248" s="25">
        <v>4915301962.5</v>
      </c>
      <c r="X1248" s="25">
        <v>30.031528871186598</v>
      </c>
      <c r="Y1248" s="25">
        <v>4915301962.5</v>
      </c>
      <c r="Z1248" s="25">
        <v>30.031528871186598</v>
      </c>
      <c r="AA1248" s="25">
        <v>7410444234.3900003</v>
      </c>
      <c r="AB1248" s="25">
        <v>45.276357723546795</v>
      </c>
      <c r="AC1248" s="25">
        <v>0</v>
      </c>
      <c r="AD1248" s="25">
        <v>2495142271.8899999</v>
      </c>
      <c r="AE1248" s="25">
        <v>408098079.17000002</v>
      </c>
    </row>
    <row r="1249" spans="1:31" x14ac:dyDescent="0.2">
      <c r="A1249" s="38" t="s">
        <v>1818</v>
      </c>
      <c r="B1249" s="104" t="s">
        <v>683</v>
      </c>
      <c r="C1249" s="25">
        <v>10892769490</v>
      </c>
      <c r="D1249" s="25">
        <v>3798274519</v>
      </c>
      <c r="E1249" s="25">
        <v>3000000</v>
      </c>
      <c r="F1249" s="25">
        <v>1363496518</v>
      </c>
      <c r="G1249" s="25">
        <v>9284315271.8500004</v>
      </c>
      <c r="H1249" s="25">
        <v>6767225255.1499996</v>
      </c>
      <c r="I1249" s="25">
        <v>6767225255.1499996</v>
      </c>
      <c r="J1249" s="25">
        <v>6767225255.1499996</v>
      </c>
      <c r="K1249" s="25">
        <v>6755022803.1499996</v>
      </c>
      <c r="L1249" s="25">
        <v>6755022803.1499996</v>
      </c>
      <c r="M1249" s="25">
        <v>6755022803.1499996</v>
      </c>
      <c r="N1249" s="25">
        <v>6755022803.1499996</v>
      </c>
      <c r="O1249" s="25">
        <v>4259880531.2600002</v>
      </c>
      <c r="P1249" s="25">
        <v>4259880531.2600002</v>
      </c>
      <c r="Q1249" s="25">
        <v>3881079854.0900002</v>
      </c>
      <c r="R1249" s="25">
        <v>3881079854.0900002</v>
      </c>
      <c r="S1249" s="25">
        <v>0</v>
      </c>
      <c r="T1249" s="25">
        <v>0</v>
      </c>
      <c r="U1249" s="25">
        <v>0</v>
      </c>
      <c r="V1249" s="25">
        <v>0</v>
      </c>
      <c r="W1249" s="25">
        <v>12202452</v>
      </c>
      <c r="X1249" s="25">
        <v>0.180316917790104</v>
      </c>
      <c r="Y1249" s="25">
        <v>12202452</v>
      </c>
      <c r="Z1249" s="25">
        <v>0.180316917790104</v>
      </c>
      <c r="AA1249" s="25">
        <v>2507344723.8899999</v>
      </c>
      <c r="AB1249" s="25">
        <v>37.0512969400842</v>
      </c>
      <c r="AC1249" s="25">
        <v>0</v>
      </c>
      <c r="AD1249" s="25">
        <v>2495142271.8899999</v>
      </c>
      <c r="AE1249" s="25">
        <v>378800677.17000002</v>
      </c>
    </row>
    <row r="1250" spans="1:31" x14ac:dyDescent="0.2">
      <c r="A1250" s="38" t="s">
        <v>1819</v>
      </c>
      <c r="B1250" s="104" t="s">
        <v>1330</v>
      </c>
      <c r="C1250" s="25">
        <v>10892769490</v>
      </c>
      <c r="D1250" s="25">
        <v>3798274519</v>
      </c>
      <c r="E1250" s="25">
        <v>3000000</v>
      </c>
      <c r="F1250" s="25">
        <v>1363496518</v>
      </c>
      <c r="G1250" s="25">
        <v>9284315271.8500004</v>
      </c>
      <c r="H1250" s="25">
        <v>6767225255.1499996</v>
      </c>
      <c r="I1250" s="25">
        <v>6767225255.1499996</v>
      </c>
      <c r="J1250" s="25">
        <v>6767225255.1499996</v>
      </c>
      <c r="K1250" s="25">
        <v>6755022803.1499996</v>
      </c>
      <c r="L1250" s="25">
        <v>6755022803.1499996</v>
      </c>
      <c r="M1250" s="25">
        <v>6755022803.1499996</v>
      </c>
      <c r="N1250" s="25">
        <v>6755022803.1499996</v>
      </c>
      <c r="O1250" s="25">
        <v>4259880531.2600002</v>
      </c>
      <c r="P1250" s="25">
        <v>4259880531.2600002</v>
      </c>
      <c r="Q1250" s="25">
        <v>3881079854.0900002</v>
      </c>
      <c r="R1250" s="25">
        <v>3881079854.0900002</v>
      </c>
      <c r="S1250" s="25">
        <v>0</v>
      </c>
      <c r="T1250" s="25">
        <v>0</v>
      </c>
      <c r="U1250" s="25">
        <v>0</v>
      </c>
      <c r="V1250" s="25">
        <v>0</v>
      </c>
      <c r="W1250" s="25">
        <v>12202452</v>
      </c>
      <c r="X1250" s="25">
        <v>0.180316917790104</v>
      </c>
      <c r="Y1250" s="25">
        <v>12202452</v>
      </c>
      <c r="Z1250" s="25">
        <v>0.180316917790104</v>
      </c>
      <c r="AA1250" s="25">
        <v>2507344723.8899999</v>
      </c>
      <c r="AB1250" s="25">
        <v>37.0512969400842</v>
      </c>
      <c r="AC1250" s="25">
        <v>0</v>
      </c>
      <c r="AD1250" s="25">
        <v>2495142271.8899999</v>
      </c>
      <c r="AE1250" s="25">
        <v>378800677.17000002</v>
      </c>
    </row>
    <row r="1251" spans="1:31" x14ac:dyDescent="0.2">
      <c r="A1251" s="38" t="s">
        <v>1820</v>
      </c>
      <c r="B1251" s="104" t="s">
        <v>1332</v>
      </c>
      <c r="C1251" s="25">
        <v>10892769490</v>
      </c>
      <c r="D1251" s="25">
        <v>3798274519</v>
      </c>
      <c r="E1251" s="25">
        <v>3000000</v>
      </c>
      <c r="F1251" s="25">
        <v>1363496518</v>
      </c>
      <c r="G1251" s="25">
        <v>9284315271.8500004</v>
      </c>
      <c r="H1251" s="25">
        <v>6767225255.1499996</v>
      </c>
      <c r="I1251" s="25">
        <v>6767225255.1499996</v>
      </c>
      <c r="J1251" s="25">
        <v>6767225255.1499996</v>
      </c>
      <c r="K1251" s="25">
        <v>6755022803.1499996</v>
      </c>
      <c r="L1251" s="25">
        <v>6755022803.1499996</v>
      </c>
      <c r="M1251" s="25">
        <v>6755022803.1499996</v>
      </c>
      <c r="N1251" s="25">
        <v>6755022803.1499996</v>
      </c>
      <c r="O1251" s="25">
        <v>4259880531.2600002</v>
      </c>
      <c r="P1251" s="25">
        <v>4259880531.2600002</v>
      </c>
      <c r="Q1251" s="25">
        <v>3881079854.0900002</v>
      </c>
      <c r="R1251" s="25">
        <v>3881079854.0900002</v>
      </c>
      <c r="S1251" s="25">
        <v>0</v>
      </c>
      <c r="T1251" s="25">
        <v>0</v>
      </c>
      <c r="U1251" s="25">
        <v>0</v>
      </c>
      <c r="V1251" s="25">
        <v>0</v>
      </c>
      <c r="W1251" s="25">
        <v>12202452</v>
      </c>
      <c r="X1251" s="25">
        <v>0.180316917790104</v>
      </c>
      <c r="Y1251" s="25">
        <v>12202452</v>
      </c>
      <c r="Z1251" s="25">
        <v>0.180316917790104</v>
      </c>
      <c r="AA1251" s="25">
        <v>2507344723.8899999</v>
      </c>
      <c r="AB1251" s="25">
        <v>37.0512969400842</v>
      </c>
      <c r="AC1251" s="25">
        <v>0</v>
      </c>
      <c r="AD1251" s="25">
        <v>2495142271.8899999</v>
      </c>
      <c r="AE1251" s="25">
        <v>378800677.17000002</v>
      </c>
    </row>
    <row r="1252" spans="1:31" x14ac:dyDescent="0.2">
      <c r="A1252" s="38" t="s">
        <v>1821</v>
      </c>
      <c r="B1252" s="104" t="s">
        <v>1822</v>
      </c>
      <c r="C1252" s="25">
        <v>10505393537</v>
      </c>
      <c r="D1252" s="25">
        <v>3798274519</v>
      </c>
      <c r="E1252" s="25">
        <v>3000000</v>
      </c>
      <c r="F1252" s="25">
        <v>1316774418</v>
      </c>
      <c r="G1252" s="25">
        <v>8919166818.8500004</v>
      </c>
      <c r="H1252" s="25">
        <v>6698275655.1499996</v>
      </c>
      <c r="I1252" s="25">
        <v>6698275655.1499996</v>
      </c>
      <c r="J1252" s="25">
        <v>6698275655.1499996</v>
      </c>
      <c r="K1252" s="25">
        <v>6686073203.1499996</v>
      </c>
      <c r="L1252" s="25">
        <v>6686073203.1499996</v>
      </c>
      <c r="M1252" s="25">
        <v>6686073203.1499996</v>
      </c>
      <c r="N1252" s="25">
        <v>6686073203.1499996</v>
      </c>
      <c r="O1252" s="25">
        <v>4190930931.2600002</v>
      </c>
      <c r="P1252" s="25">
        <v>4190930931.2600002</v>
      </c>
      <c r="Q1252" s="25">
        <v>3838626254.0900002</v>
      </c>
      <c r="R1252" s="25">
        <v>3838626254.0900002</v>
      </c>
      <c r="S1252" s="25">
        <v>0</v>
      </c>
      <c r="T1252" s="25">
        <v>0</v>
      </c>
      <c r="U1252" s="25">
        <v>0</v>
      </c>
      <c r="V1252" s="25">
        <v>0</v>
      </c>
      <c r="W1252" s="25">
        <v>12202452</v>
      </c>
      <c r="X1252" s="25">
        <v>0.18217303419900402</v>
      </c>
      <c r="Y1252" s="25">
        <v>12202452</v>
      </c>
      <c r="Z1252" s="25">
        <v>0.18217303419900402</v>
      </c>
      <c r="AA1252" s="25">
        <v>2507344723.8899999</v>
      </c>
      <c r="AB1252" s="25">
        <v>37.43268944093419</v>
      </c>
      <c r="AC1252" s="25">
        <v>0</v>
      </c>
      <c r="AD1252" s="25">
        <v>2495142271.8899999</v>
      </c>
      <c r="AE1252" s="25">
        <v>352304677.17000002</v>
      </c>
    </row>
    <row r="1253" spans="1:31" ht="25.5" x14ac:dyDescent="0.2">
      <c r="A1253" s="38" t="s">
        <v>1823</v>
      </c>
      <c r="B1253" s="104" t="s">
        <v>1824</v>
      </c>
      <c r="C1253" s="25">
        <v>984165200</v>
      </c>
      <c r="D1253" s="25">
        <v>0</v>
      </c>
      <c r="E1253" s="25">
        <v>3000000</v>
      </c>
      <c r="F1253" s="25">
        <v>290000000</v>
      </c>
      <c r="G1253" s="25">
        <v>747729973</v>
      </c>
      <c r="H1253" s="25">
        <v>523435227</v>
      </c>
      <c r="I1253" s="25">
        <v>523435227</v>
      </c>
      <c r="J1253" s="25">
        <v>523435227</v>
      </c>
      <c r="K1253" s="25">
        <v>511232977</v>
      </c>
      <c r="L1253" s="25">
        <v>511232977</v>
      </c>
      <c r="M1253" s="25">
        <v>511232977</v>
      </c>
      <c r="N1253" s="25">
        <v>511232977</v>
      </c>
      <c r="O1253" s="25">
        <v>511232977</v>
      </c>
      <c r="P1253" s="25">
        <v>511232977</v>
      </c>
      <c r="Q1253" s="25">
        <v>506732977</v>
      </c>
      <c r="R1253" s="25">
        <v>506732977</v>
      </c>
      <c r="S1253" s="25">
        <v>0</v>
      </c>
      <c r="T1253" s="25">
        <v>0</v>
      </c>
      <c r="U1253" s="25">
        <v>0</v>
      </c>
      <c r="V1253" s="25">
        <v>0</v>
      </c>
      <c r="W1253" s="25">
        <v>12202250</v>
      </c>
      <c r="X1253" s="25">
        <v>2.3311862424574596</v>
      </c>
      <c r="Y1253" s="25">
        <v>12202250</v>
      </c>
      <c r="Z1253" s="25">
        <v>2.3311862424574596</v>
      </c>
      <c r="AA1253" s="25">
        <v>12202250</v>
      </c>
      <c r="AB1253" s="25">
        <v>2.3311862424574596</v>
      </c>
      <c r="AC1253" s="25">
        <v>0</v>
      </c>
      <c r="AD1253" s="25">
        <v>0</v>
      </c>
      <c r="AE1253" s="25">
        <v>4500000</v>
      </c>
    </row>
    <row r="1254" spans="1:31" x14ac:dyDescent="0.2">
      <c r="A1254" s="38" t="s">
        <v>1825</v>
      </c>
      <c r="B1254" s="104" t="s">
        <v>500</v>
      </c>
      <c r="C1254" s="25">
        <v>600000000</v>
      </c>
      <c r="D1254" s="25">
        <v>0</v>
      </c>
      <c r="E1254" s="25">
        <v>3000000</v>
      </c>
      <c r="F1254" s="25">
        <v>250000000</v>
      </c>
      <c r="G1254" s="25">
        <v>502644773</v>
      </c>
      <c r="H1254" s="25">
        <v>344355227</v>
      </c>
      <c r="I1254" s="25">
        <v>344355227</v>
      </c>
      <c r="J1254" s="25">
        <v>344355227</v>
      </c>
      <c r="K1254" s="25">
        <v>337152977</v>
      </c>
      <c r="L1254" s="25">
        <v>337152977</v>
      </c>
      <c r="M1254" s="25">
        <v>337152977</v>
      </c>
      <c r="N1254" s="25">
        <v>337152977</v>
      </c>
      <c r="O1254" s="25">
        <v>337152977</v>
      </c>
      <c r="P1254" s="25">
        <v>337152977</v>
      </c>
      <c r="Q1254" s="25">
        <v>332652977</v>
      </c>
      <c r="R1254" s="25">
        <v>332652977</v>
      </c>
      <c r="S1254" s="25">
        <v>0</v>
      </c>
      <c r="T1254" s="25">
        <v>0</v>
      </c>
      <c r="U1254" s="25">
        <v>0</v>
      </c>
      <c r="V1254" s="25">
        <v>0</v>
      </c>
      <c r="W1254" s="25">
        <v>7202250</v>
      </c>
      <c r="X1254" s="25">
        <v>2.0915175479534702</v>
      </c>
      <c r="Y1254" s="25">
        <v>7202250</v>
      </c>
      <c r="Z1254" s="25">
        <v>2.0915175479534702</v>
      </c>
      <c r="AA1254" s="25">
        <v>7202250</v>
      </c>
      <c r="AB1254" s="25">
        <v>2.0915175479534702</v>
      </c>
      <c r="AC1254" s="25">
        <v>0</v>
      </c>
      <c r="AD1254" s="25">
        <v>0</v>
      </c>
      <c r="AE1254" s="25">
        <v>4500000</v>
      </c>
    </row>
    <row r="1255" spans="1:31" x14ac:dyDescent="0.2">
      <c r="A1255" s="38" t="s">
        <v>1826</v>
      </c>
      <c r="B1255" s="104" t="s">
        <v>1827</v>
      </c>
      <c r="C1255" s="25">
        <v>50000000</v>
      </c>
      <c r="D1255" s="25">
        <v>0</v>
      </c>
      <c r="E1255" s="25">
        <v>0</v>
      </c>
      <c r="F1255" s="25">
        <v>0</v>
      </c>
      <c r="G1255" s="25">
        <v>50000000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  <c r="V1255" s="25">
        <v>0</v>
      </c>
      <c r="W1255" s="25">
        <v>0</v>
      </c>
      <c r="X1255" s="25">
        <v>0</v>
      </c>
      <c r="Y1255" s="25">
        <v>0</v>
      </c>
      <c r="Z1255" s="25">
        <v>0</v>
      </c>
      <c r="AA1255" s="25">
        <v>0</v>
      </c>
      <c r="AB1255" s="25">
        <v>0</v>
      </c>
      <c r="AC1255" s="25">
        <v>0</v>
      </c>
      <c r="AD1255" s="25">
        <v>0</v>
      </c>
      <c r="AE1255" s="25">
        <v>0</v>
      </c>
    </row>
    <row r="1256" spans="1:31" ht="25.5" x14ac:dyDescent="0.2">
      <c r="A1256" s="38" t="s">
        <v>1828</v>
      </c>
      <c r="B1256" s="104" t="s">
        <v>1829</v>
      </c>
      <c r="C1256" s="25">
        <v>350000000</v>
      </c>
      <c r="D1256" s="25">
        <v>0</v>
      </c>
      <c r="E1256" s="25">
        <v>0</v>
      </c>
      <c r="F1256" s="25">
        <v>250000000</v>
      </c>
      <c r="G1256" s="25">
        <v>356552773</v>
      </c>
      <c r="H1256" s="25">
        <v>243447227</v>
      </c>
      <c r="I1256" s="25">
        <v>243447227</v>
      </c>
      <c r="J1256" s="25">
        <v>243447227</v>
      </c>
      <c r="K1256" s="25">
        <v>243447227</v>
      </c>
      <c r="L1256" s="25">
        <v>243447227</v>
      </c>
      <c r="M1256" s="25">
        <v>243447227</v>
      </c>
      <c r="N1256" s="25">
        <v>243447227</v>
      </c>
      <c r="O1256" s="25">
        <v>243447227</v>
      </c>
      <c r="P1256" s="25">
        <v>243447227</v>
      </c>
      <c r="Q1256" s="25">
        <v>243447227</v>
      </c>
      <c r="R1256" s="25">
        <v>243447227</v>
      </c>
      <c r="S1256" s="25">
        <v>0</v>
      </c>
      <c r="T1256" s="25">
        <v>0</v>
      </c>
      <c r="U1256" s="25">
        <v>0</v>
      </c>
      <c r="V1256" s="25">
        <v>0</v>
      </c>
      <c r="W1256" s="25">
        <v>0</v>
      </c>
      <c r="X1256" s="25">
        <v>0</v>
      </c>
      <c r="Y1256" s="25">
        <v>0</v>
      </c>
      <c r="Z1256" s="25">
        <v>0</v>
      </c>
      <c r="AA1256" s="25">
        <v>0</v>
      </c>
      <c r="AB1256" s="25">
        <v>0</v>
      </c>
      <c r="AC1256" s="25">
        <v>0</v>
      </c>
      <c r="AD1256" s="25">
        <v>0</v>
      </c>
      <c r="AE1256" s="25">
        <v>0</v>
      </c>
    </row>
    <row r="1257" spans="1:31" ht="25.5" x14ac:dyDescent="0.2">
      <c r="A1257" s="38" t="s">
        <v>1830</v>
      </c>
      <c r="B1257" s="104" t="s">
        <v>1831</v>
      </c>
      <c r="C1257" s="25">
        <v>200000000</v>
      </c>
      <c r="D1257" s="25">
        <v>0</v>
      </c>
      <c r="E1257" s="25">
        <v>3000000</v>
      </c>
      <c r="F1257" s="25">
        <v>0</v>
      </c>
      <c r="G1257" s="25">
        <v>96092000</v>
      </c>
      <c r="H1257" s="25">
        <v>100908000</v>
      </c>
      <c r="I1257" s="25">
        <v>100908000</v>
      </c>
      <c r="J1257" s="25">
        <v>100908000</v>
      </c>
      <c r="K1257" s="25">
        <v>93705750</v>
      </c>
      <c r="L1257" s="25">
        <v>93705750</v>
      </c>
      <c r="M1257" s="25">
        <v>93705750</v>
      </c>
      <c r="N1257" s="25">
        <v>93705750</v>
      </c>
      <c r="O1257" s="25">
        <v>93705750</v>
      </c>
      <c r="P1257" s="25">
        <v>93705750</v>
      </c>
      <c r="Q1257" s="25">
        <v>89205750</v>
      </c>
      <c r="R1257" s="25">
        <v>89205750</v>
      </c>
      <c r="S1257" s="25">
        <v>0</v>
      </c>
      <c r="T1257" s="25">
        <v>0</v>
      </c>
      <c r="U1257" s="25">
        <v>0</v>
      </c>
      <c r="V1257" s="25">
        <v>0</v>
      </c>
      <c r="W1257" s="25">
        <v>7202250</v>
      </c>
      <c r="X1257" s="25">
        <v>7.13744202640029</v>
      </c>
      <c r="Y1257" s="25">
        <v>7202250</v>
      </c>
      <c r="Z1257" s="25">
        <v>7.13744202640029</v>
      </c>
      <c r="AA1257" s="25">
        <v>7202250</v>
      </c>
      <c r="AB1257" s="25">
        <v>7.13744202640029</v>
      </c>
      <c r="AC1257" s="25">
        <v>0</v>
      </c>
      <c r="AD1257" s="25">
        <v>0</v>
      </c>
      <c r="AE1257" s="25">
        <v>4500000</v>
      </c>
    </row>
    <row r="1258" spans="1:31" x14ac:dyDescent="0.2">
      <c r="A1258" s="38" t="s">
        <v>1832</v>
      </c>
      <c r="B1258" s="104" t="s">
        <v>76</v>
      </c>
      <c r="C1258" s="25">
        <v>0</v>
      </c>
      <c r="D1258" s="25">
        <v>0</v>
      </c>
      <c r="E1258" s="25">
        <v>0</v>
      </c>
      <c r="F1258" s="25">
        <v>0</v>
      </c>
      <c r="G1258" s="25">
        <v>0</v>
      </c>
      <c r="H1258" s="25">
        <v>0</v>
      </c>
      <c r="I1258" s="25">
        <v>0</v>
      </c>
      <c r="J1258" s="25">
        <v>0</v>
      </c>
      <c r="K1258" s="25">
        <v>0</v>
      </c>
      <c r="L1258" s="25">
        <v>0</v>
      </c>
      <c r="M1258" s="25">
        <v>0</v>
      </c>
      <c r="N1258" s="25">
        <v>0</v>
      </c>
      <c r="O1258" s="25">
        <v>0</v>
      </c>
      <c r="P1258" s="25">
        <v>0</v>
      </c>
      <c r="Q1258" s="25">
        <v>0</v>
      </c>
      <c r="R1258" s="25">
        <v>0</v>
      </c>
      <c r="S1258" s="25">
        <v>0</v>
      </c>
      <c r="T1258" s="25">
        <v>0</v>
      </c>
      <c r="U1258" s="25">
        <v>0</v>
      </c>
      <c r="V1258" s="25">
        <v>0</v>
      </c>
      <c r="W1258" s="25">
        <v>0</v>
      </c>
      <c r="X1258" s="25">
        <v>0</v>
      </c>
      <c r="Y1258" s="25">
        <v>0</v>
      </c>
      <c r="Z1258" s="25">
        <v>0</v>
      </c>
      <c r="AA1258" s="25">
        <v>0</v>
      </c>
      <c r="AB1258" s="25">
        <v>0</v>
      </c>
      <c r="AC1258" s="25">
        <v>0</v>
      </c>
      <c r="AD1258" s="25">
        <v>0</v>
      </c>
      <c r="AE1258" s="25">
        <v>0</v>
      </c>
    </row>
    <row r="1259" spans="1:31" ht="25.5" x14ac:dyDescent="0.2">
      <c r="A1259" s="38" t="s">
        <v>1833</v>
      </c>
      <c r="B1259" s="104" t="s">
        <v>1834</v>
      </c>
      <c r="C1259" s="25">
        <v>0</v>
      </c>
      <c r="D1259" s="25">
        <v>0</v>
      </c>
      <c r="E1259" s="25">
        <v>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  <c r="V1259" s="25">
        <v>0</v>
      </c>
      <c r="W1259" s="25">
        <v>0</v>
      </c>
      <c r="X1259" s="25">
        <v>0</v>
      </c>
      <c r="Y1259" s="25">
        <v>0</v>
      </c>
      <c r="Z1259" s="25">
        <v>0</v>
      </c>
      <c r="AA1259" s="25">
        <v>0</v>
      </c>
      <c r="AB1259" s="25">
        <v>0</v>
      </c>
      <c r="AC1259" s="25">
        <v>0</v>
      </c>
      <c r="AD1259" s="25">
        <v>0</v>
      </c>
      <c r="AE1259" s="25">
        <v>0</v>
      </c>
    </row>
    <row r="1260" spans="1:31" x14ac:dyDescent="0.2">
      <c r="A1260" s="38" t="s">
        <v>1835</v>
      </c>
      <c r="B1260" s="104" t="s">
        <v>1836</v>
      </c>
      <c r="C1260" s="25">
        <v>284165200</v>
      </c>
      <c r="D1260" s="25">
        <v>0</v>
      </c>
      <c r="E1260" s="25">
        <v>0</v>
      </c>
      <c r="F1260" s="25">
        <v>40000000</v>
      </c>
      <c r="G1260" s="25">
        <v>145085200</v>
      </c>
      <c r="H1260" s="25">
        <v>179080000</v>
      </c>
      <c r="I1260" s="25">
        <v>179080000</v>
      </c>
      <c r="J1260" s="25">
        <v>179080000</v>
      </c>
      <c r="K1260" s="25">
        <v>174080000</v>
      </c>
      <c r="L1260" s="25">
        <v>174080000</v>
      </c>
      <c r="M1260" s="25">
        <v>174080000</v>
      </c>
      <c r="N1260" s="25">
        <v>174080000</v>
      </c>
      <c r="O1260" s="25">
        <v>174080000</v>
      </c>
      <c r="P1260" s="25">
        <v>174080000</v>
      </c>
      <c r="Q1260" s="25">
        <v>174080000</v>
      </c>
      <c r="R1260" s="25">
        <v>174080000</v>
      </c>
      <c r="S1260" s="25">
        <v>0</v>
      </c>
      <c r="T1260" s="25">
        <v>0</v>
      </c>
      <c r="U1260" s="25">
        <v>0</v>
      </c>
      <c r="V1260" s="25">
        <v>0</v>
      </c>
      <c r="W1260" s="25">
        <v>5000000</v>
      </c>
      <c r="X1260" s="25">
        <v>2.7920482465937</v>
      </c>
      <c r="Y1260" s="25">
        <v>5000000</v>
      </c>
      <c r="Z1260" s="25">
        <v>2.7920482465937</v>
      </c>
      <c r="AA1260" s="25">
        <v>5000000</v>
      </c>
      <c r="AB1260" s="25">
        <v>2.7920482465937</v>
      </c>
      <c r="AC1260" s="25">
        <v>0</v>
      </c>
      <c r="AD1260" s="25">
        <v>0</v>
      </c>
      <c r="AE1260" s="25">
        <v>0</v>
      </c>
    </row>
    <row r="1261" spans="1:31" ht="38.25" x14ac:dyDescent="0.2">
      <c r="A1261" s="38" t="s">
        <v>1837</v>
      </c>
      <c r="B1261" s="104" t="s">
        <v>1838</v>
      </c>
      <c r="C1261" s="25">
        <v>54230000</v>
      </c>
      <c r="D1261" s="25">
        <v>0</v>
      </c>
      <c r="E1261" s="25">
        <v>0</v>
      </c>
      <c r="F1261" s="25">
        <v>0</v>
      </c>
      <c r="G1261" s="25">
        <v>54230000</v>
      </c>
      <c r="H1261" s="25">
        <v>0</v>
      </c>
      <c r="I1261" s="25">
        <v>0</v>
      </c>
      <c r="J1261" s="25">
        <v>0</v>
      </c>
      <c r="K1261" s="25">
        <v>0</v>
      </c>
      <c r="L1261" s="25">
        <v>0</v>
      </c>
      <c r="M1261" s="25">
        <v>0</v>
      </c>
      <c r="N1261" s="25">
        <v>0</v>
      </c>
      <c r="O1261" s="25">
        <v>0</v>
      </c>
      <c r="P1261" s="25">
        <v>0</v>
      </c>
      <c r="Q1261" s="25">
        <v>0</v>
      </c>
      <c r="R1261" s="25">
        <v>0</v>
      </c>
      <c r="S1261" s="25">
        <v>0</v>
      </c>
      <c r="T1261" s="25">
        <v>0</v>
      </c>
      <c r="U1261" s="25">
        <v>0</v>
      </c>
      <c r="V1261" s="25">
        <v>0</v>
      </c>
      <c r="W1261" s="25">
        <v>0</v>
      </c>
      <c r="X1261" s="25">
        <v>0</v>
      </c>
      <c r="Y1261" s="25">
        <v>0</v>
      </c>
      <c r="Z1261" s="25">
        <v>0</v>
      </c>
      <c r="AA1261" s="25">
        <v>0</v>
      </c>
      <c r="AB1261" s="25">
        <v>0</v>
      </c>
      <c r="AC1261" s="25">
        <v>0</v>
      </c>
      <c r="AD1261" s="25">
        <v>0</v>
      </c>
      <c r="AE1261" s="25">
        <v>0</v>
      </c>
    </row>
    <row r="1262" spans="1:31" ht="25.5" x14ac:dyDescent="0.2">
      <c r="A1262" s="38" t="s">
        <v>1839</v>
      </c>
      <c r="B1262" s="104" t="s">
        <v>1840</v>
      </c>
      <c r="C1262" s="25">
        <v>67245200</v>
      </c>
      <c r="D1262" s="25">
        <v>0</v>
      </c>
      <c r="E1262" s="25">
        <v>0</v>
      </c>
      <c r="F1262" s="25">
        <v>40000000</v>
      </c>
      <c r="G1262" s="25">
        <v>8245200</v>
      </c>
      <c r="H1262" s="25">
        <v>99000000</v>
      </c>
      <c r="I1262" s="25">
        <v>99000000</v>
      </c>
      <c r="J1262" s="25">
        <v>99000000</v>
      </c>
      <c r="K1262" s="25">
        <v>99000000</v>
      </c>
      <c r="L1262" s="25">
        <v>99000000</v>
      </c>
      <c r="M1262" s="25">
        <v>99000000</v>
      </c>
      <c r="N1262" s="25">
        <v>99000000</v>
      </c>
      <c r="O1262" s="25">
        <v>99000000</v>
      </c>
      <c r="P1262" s="25">
        <v>99000000</v>
      </c>
      <c r="Q1262" s="25">
        <v>99000000</v>
      </c>
      <c r="R1262" s="25">
        <v>99000000</v>
      </c>
      <c r="S1262" s="25">
        <v>0</v>
      </c>
      <c r="T1262" s="25">
        <v>0</v>
      </c>
      <c r="U1262" s="25">
        <v>0</v>
      </c>
      <c r="V1262" s="25">
        <v>0</v>
      </c>
      <c r="W1262" s="25">
        <v>0</v>
      </c>
      <c r="X1262" s="25">
        <v>0</v>
      </c>
      <c r="Y1262" s="25">
        <v>0</v>
      </c>
      <c r="Z1262" s="25">
        <v>0</v>
      </c>
      <c r="AA1262" s="25">
        <v>0</v>
      </c>
      <c r="AB1262" s="25">
        <v>0</v>
      </c>
      <c r="AC1262" s="25">
        <v>0</v>
      </c>
      <c r="AD1262" s="25">
        <v>0</v>
      </c>
      <c r="AE1262" s="25">
        <v>0</v>
      </c>
    </row>
    <row r="1263" spans="1:31" ht="25.5" x14ac:dyDescent="0.2">
      <c r="A1263" s="38" t="s">
        <v>1841</v>
      </c>
      <c r="B1263" s="104" t="s">
        <v>1842</v>
      </c>
      <c r="C1263" s="25">
        <v>108460000</v>
      </c>
      <c r="D1263" s="25">
        <v>0</v>
      </c>
      <c r="E1263" s="25">
        <v>0</v>
      </c>
      <c r="F1263" s="25">
        <v>0</v>
      </c>
      <c r="G1263" s="25">
        <v>67780000</v>
      </c>
      <c r="H1263" s="25">
        <v>40680000</v>
      </c>
      <c r="I1263" s="25">
        <v>40680000</v>
      </c>
      <c r="J1263" s="25">
        <v>40680000</v>
      </c>
      <c r="K1263" s="25">
        <v>35680000</v>
      </c>
      <c r="L1263" s="25">
        <v>35680000</v>
      </c>
      <c r="M1263" s="25">
        <v>35680000</v>
      </c>
      <c r="N1263" s="25">
        <v>35680000</v>
      </c>
      <c r="O1263" s="25">
        <v>35680000</v>
      </c>
      <c r="P1263" s="25">
        <v>35680000</v>
      </c>
      <c r="Q1263" s="25">
        <v>35680000</v>
      </c>
      <c r="R1263" s="25">
        <v>35680000</v>
      </c>
      <c r="S1263" s="25">
        <v>0</v>
      </c>
      <c r="T1263" s="25">
        <v>0</v>
      </c>
      <c r="U1263" s="25">
        <v>0</v>
      </c>
      <c r="V1263" s="25">
        <v>0</v>
      </c>
      <c r="W1263" s="25">
        <v>5000000</v>
      </c>
      <c r="X1263" s="25">
        <v>12.291052114060999</v>
      </c>
      <c r="Y1263" s="25">
        <v>5000000</v>
      </c>
      <c r="Z1263" s="25">
        <v>12.291052114060999</v>
      </c>
      <c r="AA1263" s="25">
        <v>5000000</v>
      </c>
      <c r="AB1263" s="25">
        <v>12.291052114060999</v>
      </c>
      <c r="AC1263" s="25">
        <v>0</v>
      </c>
      <c r="AD1263" s="25">
        <v>0</v>
      </c>
      <c r="AE1263" s="25">
        <v>0</v>
      </c>
    </row>
    <row r="1264" spans="1:31" x14ac:dyDescent="0.2">
      <c r="A1264" s="38" t="s">
        <v>1843</v>
      </c>
      <c r="B1264" s="104" t="s">
        <v>1827</v>
      </c>
      <c r="C1264" s="25">
        <v>54230000</v>
      </c>
      <c r="D1264" s="25">
        <v>0</v>
      </c>
      <c r="E1264" s="25">
        <v>0</v>
      </c>
      <c r="F1264" s="25">
        <v>0</v>
      </c>
      <c r="G1264" s="25">
        <v>14830000</v>
      </c>
      <c r="H1264" s="25">
        <v>39400000</v>
      </c>
      <c r="I1264" s="25">
        <v>39400000</v>
      </c>
      <c r="J1264" s="25">
        <v>39400000</v>
      </c>
      <c r="K1264" s="25">
        <v>39400000</v>
      </c>
      <c r="L1264" s="25">
        <v>39400000</v>
      </c>
      <c r="M1264" s="25">
        <v>39400000</v>
      </c>
      <c r="N1264" s="25">
        <v>39400000</v>
      </c>
      <c r="O1264" s="25">
        <v>39400000</v>
      </c>
      <c r="P1264" s="25">
        <v>39400000</v>
      </c>
      <c r="Q1264" s="25">
        <v>39400000</v>
      </c>
      <c r="R1264" s="25">
        <v>39400000</v>
      </c>
      <c r="S1264" s="25">
        <v>0</v>
      </c>
      <c r="T1264" s="25">
        <v>0</v>
      </c>
      <c r="U1264" s="25">
        <v>0</v>
      </c>
      <c r="V1264" s="25">
        <v>0</v>
      </c>
      <c r="W1264" s="25">
        <v>0</v>
      </c>
      <c r="X1264" s="25">
        <v>0</v>
      </c>
      <c r="Y1264" s="25">
        <v>0</v>
      </c>
      <c r="Z1264" s="25">
        <v>0</v>
      </c>
      <c r="AA1264" s="25">
        <v>0</v>
      </c>
      <c r="AB1264" s="25">
        <v>0</v>
      </c>
      <c r="AC1264" s="25">
        <v>0</v>
      </c>
      <c r="AD1264" s="25">
        <v>0</v>
      </c>
      <c r="AE1264" s="25">
        <v>0</v>
      </c>
    </row>
    <row r="1265" spans="1:31" x14ac:dyDescent="0.2">
      <c r="A1265" s="38" t="s">
        <v>1844</v>
      </c>
      <c r="B1265" s="104" t="s">
        <v>1845</v>
      </c>
      <c r="C1265" s="25">
        <v>100000000</v>
      </c>
      <c r="D1265" s="25">
        <v>0</v>
      </c>
      <c r="E1265" s="25">
        <v>0</v>
      </c>
      <c r="F1265" s="25">
        <v>0</v>
      </c>
      <c r="G1265" s="25">
        <v>100000000</v>
      </c>
      <c r="H1265" s="25">
        <v>0</v>
      </c>
      <c r="I1265" s="25">
        <v>0</v>
      </c>
      <c r="J1265" s="25">
        <v>0</v>
      </c>
      <c r="K1265" s="25">
        <v>0</v>
      </c>
      <c r="L1265" s="25">
        <v>0</v>
      </c>
      <c r="M1265" s="25">
        <v>0</v>
      </c>
      <c r="N1265" s="25">
        <v>0</v>
      </c>
      <c r="O1265" s="25">
        <v>0</v>
      </c>
      <c r="P1265" s="25">
        <v>0</v>
      </c>
      <c r="Q1265" s="25">
        <v>0</v>
      </c>
      <c r="R1265" s="25">
        <v>0</v>
      </c>
      <c r="S1265" s="25">
        <v>0</v>
      </c>
      <c r="T1265" s="25">
        <v>0</v>
      </c>
      <c r="U1265" s="25">
        <v>0</v>
      </c>
      <c r="V1265" s="25">
        <v>0</v>
      </c>
      <c r="W1265" s="25">
        <v>0</v>
      </c>
      <c r="X1265" s="25">
        <v>0</v>
      </c>
      <c r="Y1265" s="25">
        <v>0</v>
      </c>
      <c r="Z1265" s="25">
        <v>0</v>
      </c>
      <c r="AA1265" s="25">
        <v>0</v>
      </c>
      <c r="AB1265" s="25">
        <v>0</v>
      </c>
      <c r="AC1265" s="25">
        <v>0</v>
      </c>
      <c r="AD1265" s="25">
        <v>0</v>
      </c>
      <c r="AE1265" s="25">
        <v>0</v>
      </c>
    </row>
    <row r="1266" spans="1:31" ht="25.5" x14ac:dyDescent="0.2">
      <c r="A1266" s="38" t="s">
        <v>1846</v>
      </c>
      <c r="B1266" s="104" t="s">
        <v>1847</v>
      </c>
      <c r="C1266" s="25">
        <v>100000000</v>
      </c>
      <c r="D1266" s="25">
        <v>0</v>
      </c>
      <c r="E1266" s="25">
        <v>0</v>
      </c>
      <c r="F1266" s="25">
        <v>0</v>
      </c>
      <c r="G1266" s="25">
        <v>100000000</v>
      </c>
      <c r="H1266" s="25">
        <v>0</v>
      </c>
      <c r="I1266" s="25">
        <v>0</v>
      </c>
      <c r="J1266" s="25">
        <v>0</v>
      </c>
      <c r="K1266" s="25">
        <v>0</v>
      </c>
      <c r="L1266" s="25">
        <v>0</v>
      </c>
      <c r="M1266" s="25">
        <v>0</v>
      </c>
      <c r="N1266" s="25">
        <v>0</v>
      </c>
      <c r="O1266" s="25">
        <v>0</v>
      </c>
      <c r="P1266" s="25">
        <v>0</v>
      </c>
      <c r="Q1266" s="25">
        <v>0</v>
      </c>
      <c r="R1266" s="25">
        <v>0</v>
      </c>
      <c r="S1266" s="25">
        <v>0</v>
      </c>
      <c r="T1266" s="25">
        <v>0</v>
      </c>
      <c r="U1266" s="25">
        <v>0</v>
      </c>
      <c r="V1266" s="25">
        <v>0</v>
      </c>
      <c r="W1266" s="25">
        <v>0</v>
      </c>
      <c r="X1266" s="25">
        <v>0</v>
      </c>
      <c r="Y1266" s="25">
        <v>0</v>
      </c>
      <c r="Z1266" s="25">
        <v>0</v>
      </c>
      <c r="AA1266" s="25">
        <v>0</v>
      </c>
      <c r="AB1266" s="25">
        <v>0</v>
      </c>
      <c r="AC1266" s="25">
        <v>0</v>
      </c>
      <c r="AD1266" s="25">
        <v>0</v>
      </c>
      <c r="AE1266" s="25">
        <v>0</v>
      </c>
    </row>
    <row r="1267" spans="1:31" x14ac:dyDescent="0.2">
      <c r="A1267" s="38" t="s">
        <v>1848</v>
      </c>
      <c r="B1267" s="104" t="s">
        <v>1849</v>
      </c>
      <c r="C1267" s="25">
        <v>193058800</v>
      </c>
      <c r="D1267" s="25">
        <v>0</v>
      </c>
      <c r="E1267" s="25">
        <v>0</v>
      </c>
      <c r="F1267" s="25">
        <v>0</v>
      </c>
      <c r="G1267" s="25">
        <v>193058800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  <c r="V1267" s="25">
        <v>0</v>
      </c>
      <c r="W1267" s="25">
        <v>0</v>
      </c>
      <c r="X1267" s="25">
        <v>0</v>
      </c>
      <c r="Y1267" s="25">
        <v>0</v>
      </c>
      <c r="Z1267" s="25">
        <v>0</v>
      </c>
      <c r="AA1267" s="25">
        <v>0</v>
      </c>
      <c r="AB1267" s="25">
        <v>0</v>
      </c>
      <c r="AC1267" s="25">
        <v>0</v>
      </c>
      <c r="AD1267" s="25">
        <v>0</v>
      </c>
      <c r="AE1267" s="25">
        <v>0</v>
      </c>
    </row>
    <row r="1268" spans="1:31" x14ac:dyDescent="0.2">
      <c r="A1268" s="38" t="s">
        <v>1850</v>
      </c>
      <c r="B1268" s="104" t="s">
        <v>1836</v>
      </c>
      <c r="C1268" s="25">
        <v>193058800</v>
      </c>
      <c r="D1268" s="25">
        <v>0</v>
      </c>
      <c r="E1268" s="25">
        <v>0</v>
      </c>
      <c r="F1268" s="25">
        <v>0</v>
      </c>
      <c r="G1268" s="25">
        <v>193058800</v>
      </c>
      <c r="H1268" s="25">
        <v>0</v>
      </c>
      <c r="I1268" s="25">
        <v>0</v>
      </c>
      <c r="J1268" s="25">
        <v>0</v>
      </c>
      <c r="K1268" s="25">
        <v>0</v>
      </c>
      <c r="L1268" s="25">
        <v>0</v>
      </c>
      <c r="M1268" s="25">
        <v>0</v>
      </c>
      <c r="N1268" s="25">
        <v>0</v>
      </c>
      <c r="O1268" s="25">
        <v>0</v>
      </c>
      <c r="P1268" s="25">
        <v>0</v>
      </c>
      <c r="Q1268" s="25">
        <v>0</v>
      </c>
      <c r="R1268" s="25">
        <v>0</v>
      </c>
      <c r="S1268" s="25">
        <v>0</v>
      </c>
      <c r="T1268" s="25">
        <v>0</v>
      </c>
      <c r="U1268" s="25">
        <v>0</v>
      </c>
      <c r="V1268" s="25">
        <v>0</v>
      </c>
      <c r="W1268" s="25">
        <v>0</v>
      </c>
      <c r="X1268" s="25">
        <v>0</v>
      </c>
      <c r="Y1268" s="25">
        <v>0</v>
      </c>
      <c r="Z1268" s="25">
        <v>0</v>
      </c>
      <c r="AA1268" s="25">
        <v>0</v>
      </c>
      <c r="AB1268" s="25">
        <v>0</v>
      </c>
      <c r="AC1268" s="25">
        <v>0</v>
      </c>
      <c r="AD1268" s="25">
        <v>0</v>
      </c>
      <c r="AE1268" s="25">
        <v>0</v>
      </c>
    </row>
    <row r="1269" spans="1:31" ht="38.25" x14ac:dyDescent="0.2">
      <c r="A1269" s="38" t="s">
        <v>1851</v>
      </c>
      <c r="B1269" s="104" t="s">
        <v>1852</v>
      </c>
      <c r="C1269" s="25">
        <v>137684547</v>
      </c>
      <c r="D1269" s="25">
        <v>0</v>
      </c>
      <c r="E1269" s="25">
        <v>0</v>
      </c>
      <c r="F1269" s="25">
        <v>0</v>
      </c>
      <c r="G1269" s="25">
        <v>137684547</v>
      </c>
      <c r="H1269" s="25">
        <v>0</v>
      </c>
      <c r="I1269" s="25">
        <v>0</v>
      </c>
      <c r="J1269" s="25">
        <v>0</v>
      </c>
      <c r="K1269" s="25">
        <v>0</v>
      </c>
      <c r="L1269" s="25">
        <v>0</v>
      </c>
      <c r="M1269" s="25">
        <v>0</v>
      </c>
      <c r="N1269" s="25">
        <v>0</v>
      </c>
      <c r="O1269" s="25">
        <v>0</v>
      </c>
      <c r="P1269" s="25">
        <v>0</v>
      </c>
      <c r="Q1269" s="25">
        <v>0</v>
      </c>
      <c r="R1269" s="25">
        <v>0</v>
      </c>
      <c r="S1269" s="25">
        <v>0</v>
      </c>
      <c r="T1269" s="25">
        <v>0</v>
      </c>
      <c r="U1269" s="25">
        <v>0</v>
      </c>
      <c r="V1269" s="25">
        <v>0</v>
      </c>
      <c r="W1269" s="25">
        <v>0</v>
      </c>
      <c r="X1269" s="25">
        <v>0</v>
      </c>
      <c r="Y1269" s="25">
        <v>0</v>
      </c>
      <c r="Z1269" s="25">
        <v>0</v>
      </c>
      <c r="AA1269" s="25">
        <v>0</v>
      </c>
      <c r="AB1269" s="25">
        <v>0</v>
      </c>
      <c r="AC1269" s="25">
        <v>0</v>
      </c>
      <c r="AD1269" s="25">
        <v>0</v>
      </c>
      <c r="AE1269" s="25">
        <v>0</v>
      </c>
    </row>
    <row r="1270" spans="1:31" ht="25.5" x14ac:dyDescent="0.2">
      <c r="A1270" s="38" t="s">
        <v>1853</v>
      </c>
      <c r="B1270" s="104" t="s">
        <v>1854</v>
      </c>
      <c r="C1270" s="25">
        <v>55374253</v>
      </c>
      <c r="D1270" s="25">
        <v>0</v>
      </c>
      <c r="E1270" s="25">
        <v>0</v>
      </c>
      <c r="F1270" s="25">
        <v>0</v>
      </c>
      <c r="G1270" s="25">
        <v>55374253</v>
      </c>
      <c r="H1270" s="25">
        <v>0</v>
      </c>
      <c r="I1270" s="25">
        <v>0</v>
      </c>
      <c r="J1270" s="25">
        <v>0</v>
      </c>
      <c r="K1270" s="25">
        <v>0</v>
      </c>
      <c r="L1270" s="25">
        <v>0</v>
      </c>
      <c r="M1270" s="25">
        <v>0</v>
      </c>
      <c r="N1270" s="25">
        <v>0</v>
      </c>
      <c r="O1270" s="25">
        <v>0</v>
      </c>
      <c r="P1270" s="25">
        <v>0</v>
      </c>
      <c r="Q1270" s="25">
        <v>0</v>
      </c>
      <c r="R1270" s="25">
        <v>0</v>
      </c>
      <c r="S1270" s="25">
        <v>0</v>
      </c>
      <c r="T1270" s="25">
        <v>0</v>
      </c>
      <c r="U1270" s="25">
        <v>0</v>
      </c>
      <c r="V1270" s="25">
        <v>0</v>
      </c>
      <c r="W1270" s="25">
        <v>0</v>
      </c>
      <c r="X1270" s="25">
        <v>0</v>
      </c>
      <c r="Y1270" s="25">
        <v>0</v>
      </c>
      <c r="Z1270" s="25">
        <v>0</v>
      </c>
      <c r="AA1270" s="25">
        <v>0</v>
      </c>
      <c r="AB1270" s="25">
        <v>0</v>
      </c>
      <c r="AC1270" s="25">
        <v>0</v>
      </c>
      <c r="AD1270" s="25">
        <v>0</v>
      </c>
      <c r="AE1270" s="25">
        <v>0</v>
      </c>
    </row>
    <row r="1271" spans="1:31" ht="25.5" x14ac:dyDescent="0.2">
      <c r="A1271" s="38" t="s">
        <v>1855</v>
      </c>
      <c r="B1271" s="104" t="s">
        <v>1856</v>
      </c>
      <c r="C1271" s="25">
        <v>367175992</v>
      </c>
      <c r="D1271" s="25">
        <v>0</v>
      </c>
      <c r="E1271" s="25">
        <v>0</v>
      </c>
      <c r="F1271" s="25">
        <v>164000000</v>
      </c>
      <c r="G1271" s="25">
        <v>40457824.850000001</v>
      </c>
      <c r="H1271" s="25">
        <v>490718167.14999998</v>
      </c>
      <c r="I1271" s="25">
        <v>490718167.14999998</v>
      </c>
      <c r="J1271" s="25">
        <v>490718167.14999998</v>
      </c>
      <c r="K1271" s="25">
        <v>490717965.14999998</v>
      </c>
      <c r="L1271" s="25">
        <v>490717965.14999998</v>
      </c>
      <c r="M1271" s="25">
        <v>490717965.14999998</v>
      </c>
      <c r="N1271" s="25">
        <v>490717965.14999998</v>
      </c>
      <c r="O1271" s="25">
        <v>434972174.25999999</v>
      </c>
      <c r="P1271" s="25">
        <v>434972174.25999999</v>
      </c>
      <c r="Q1271" s="25">
        <v>262874515.09</v>
      </c>
      <c r="R1271" s="25">
        <v>262874515.09</v>
      </c>
      <c r="S1271" s="25">
        <v>0</v>
      </c>
      <c r="T1271" s="25">
        <v>0</v>
      </c>
      <c r="U1271" s="25">
        <v>0</v>
      </c>
      <c r="V1271" s="25">
        <v>0</v>
      </c>
      <c r="W1271" s="25">
        <v>202</v>
      </c>
      <c r="X1271" s="25">
        <v>4.1164157661652994E-5</v>
      </c>
      <c r="Y1271" s="25">
        <v>202</v>
      </c>
      <c r="Z1271" s="25">
        <v>4.1164157661652994E-5</v>
      </c>
      <c r="AA1271" s="25">
        <v>55745992.890000001</v>
      </c>
      <c r="AB1271" s="25">
        <v>11.3600833679671</v>
      </c>
      <c r="AC1271" s="25">
        <v>0</v>
      </c>
      <c r="AD1271" s="25">
        <v>55745790.890000001</v>
      </c>
      <c r="AE1271" s="25">
        <v>172097659.16999999</v>
      </c>
    </row>
    <row r="1272" spans="1:31" x14ac:dyDescent="0.2">
      <c r="A1272" s="38" t="s">
        <v>1857</v>
      </c>
      <c r="B1272" s="104" t="s">
        <v>500</v>
      </c>
      <c r="C1272" s="25">
        <v>200000000</v>
      </c>
      <c r="D1272" s="25">
        <v>0</v>
      </c>
      <c r="E1272" s="25">
        <v>0</v>
      </c>
      <c r="F1272" s="25">
        <v>164000000</v>
      </c>
      <c r="G1272" s="25">
        <v>7832278.8499999996</v>
      </c>
      <c r="H1272" s="25">
        <v>356167721.14999998</v>
      </c>
      <c r="I1272" s="25">
        <v>356167721.14999998</v>
      </c>
      <c r="J1272" s="25">
        <v>356167721.14999998</v>
      </c>
      <c r="K1272" s="25">
        <v>356167721.14999998</v>
      </c>
      <c r="L1272" s="25">
        <v>356167721.14999998</v>
      </c>
      <c r="M1272" s="25">
        <v>356167721.14999998</v>
      </c>
      <c r="N1272" s="25">
        <v>356167721.14999998</v>
      </c>
      <c r="O1272" s="25">
        <v>300421930.25999999</v>
      </c>
      <c r="P1272" s="25">
        <v>300421930.25999999</v>
      </c>
      <c r="Q1272" s="25">
        <v>128324271.09</v>
      </c>
      <c r="R1272" s="25">
        <v>128324271.09</v>
      </c>
      <c r="S1272" s="25">
        <v>0</v>
      </c>
      <c r="T1272" s="25">
        <v>0</v>
      </c>
      <c r="U1272" s="25">
        <v>0</v>
      </c>
      <c r="V1272" s="25">
        <v>0</v>
      </c>
      <c r="W1272" s="25">
        <v>0</v>
      </c>
      <c r="X1272" s="25">
        <v>0</v>
      </c>
      <c r="Y1272" s="25">
        <v>0</v>
      </c>
      <c r="Z1272" s="25">
        <v>0</v>
      </c>
      <c r="AA1272" s="25">
        <v>55745790.890000001</v>
      </c>
      <c r="AB1272" s="25">
        <v>15.651556157308999</v>
      </c>
      <c r="AC1272" s="25">
        <v>0</v>
      </c>
      <c r="AD1272" s="25">
        <v>55745790.890000001</v>
      </c>
      <c r="AE1272" s="25">
        <v>172097659.16999999</v>
      </c>
    </row>
    <row r="1273" spans="1:31" x14ac:dyDescent="0.2">
      <c r="A1273" s="38" t="s">
        <v>1858</v>
      </c>
      <c r="B1273" s="104" t="s">
        <v>1859</v>
      </c>
      <c r="C1273" s="25">
        <v>200000000</v>
      </c>
      <c r="D1273" s="25">
        <v>0</v>
      </c>
      <c r="E1273" s="25">
        <v>0</v>
      </c>
      <c r="F1273" s="25">
        <v>164000000</v>
      </c>
      <c r="G1273" s="25">
        <v>7832278.8499999996</v>
      </c>
      <c r="H1273" s="25">
        <v>356167721.14999998</v>
      </c>
      <c r="I1273" s="25">
        <v>356167721.14999998</v>
      </c>
      <c r="J1273" s="25">
        <v>356167721.14999998</v>
      </c>
      <c r="K1273" s="25">
        <v>356167721.14999998</v>
      </c>
      <c r="L1273" s="25">
        <v>356167721.14999998</v>
      </c>
      <c r="M1273" s="25">
        <v>356167721.14999998</v>
      </c>
      <c r="N1273" s="25">
        <v>356167721.14999998</v>
      </c>
      <c r="O1273" s="25">
        <v>300421930.25999999</v>
      </c>
      <c r="P1273" s="25">
        <v>300421930.25999999</v>
      </c>
      <c r="Q1273" s="25">
        <v>128324271.09</v>
      </c>
      <c r="R1273" s="25">
        <v>128324271.09</v>
      </c>
      <c r="S1273" s="25">
        <v>0</v>
      </c>
      <c r="T1273" s="25">
        <v>0</v>
      </c>
      <c r="U1273" s="25">
        <v>0</v>
      </c>
      <c r="V1273" s="25">
        <v>0</v>
      </c>
      <c r="W1273" s="25">
        <v>0</v>
      </c>
      <c r="X1273" s="25">
        <v>0</v>
      </c>
      <c r="Y1273" s="25">
        <v>0</v>
      </c>
      <c r="Z1273" s="25">
        <v>0</v>
      </c>
      <c r="AA1273" s="25">
        <v>55745790.890000001</v>
      </c>
      <c r="AB1273" s="25">
        <v>15.651556157308999</v>
      </c>
      <c r="AC1273" s="25">
        <v>0</v>
      </c>
      <c r="AD1273" s="25">
        <v>55745790.890000001</v>
      </c>
      <c r="AE1273" s="25">
        <v>172097659.16999999</v>
      </c>
    </row>
    <row r="1274" spans="1:31" x14ac:dyDescent="0.2">
      <c r="A1274" s="38" t="s">
        <v>1860</v>
      </c>
      <c r="B1274" s="104" t="s">
        <v>1343</v>
      </c>
      <c r="C1274" s="25">
        <v>0</v>
      </c>
      <c r="D1274" s="25">
        <v>0</v>
      </c>
      <c r="E1274" s="25">
        <v>0</v>
      </c>
      <c r="F1274" s="25">
        <v>0</v>
      </c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  <c r="L1274" s="25">
        <v>0</v>
      </c>
      <c r="M1274" s="25">
        <v>0</v>
      </c>
      <c r="N1274" s="25">
        <v>0</v>
      </c>
      <c r="O1274" s="25">
        <v>0</v>
      </c>
      <c r="P1274" s="25">
        <v>0</v>
      </c>
      <c r="Q1274" s="25">
        <v>0</v>
      </c>
      <c r="R1274" s="25">
        <v>0</v>
      </c>
      <c r="S1274" s="25">
        <v>0</v>
      </c>
      <c r="T1274" s="25">
        <v>0</v>
      </c>
      <c r="U1274" s="25">
        <v>0</v>
      </c>
      <c r="V1274" s="25">
        <v>0</v>
      </c>
      <c r="W1274" s="25">
        <v>0</v>
      </c>
      <c r="X1274" s="25">
        <v>0</v>
      </c>
      <c r="Y1274" s="25">
        <v>0</v>
      </c>
      <c r="Z1274" s="25">
        <v>0</v>
      </c>
      <c r="AA1274" s="25">
        <v>0</v>
      </c>
      <c r="AB1274" s="25">
        <v>0</v>
      </c>
      <c r="AC1274" s="25">
        <v>0</v>
      </c>
      <c r="AD1274" s="25">
        <v>0</v>
      </c>
      <c r="AE1274" s="25">
        <v>0</v>
      </c>
    </row>
    <row r="1275" spans="1:31" x14ac:dyDescent="0.2">
      <c r="A1275" s="38" t="s">
        <v>1861</v>
      </c>
      <c r="B1275" s="104" t="s">
        <v>1859</v>
      </c>
      <c r="C1275" s="25">
        <v>0</v>
      </c>
      <c r="D1275" s="25">
        <v>0</v>
      </c>
      <c r="E1275" s="25">
        <v>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  <c r="V1275" s="25">
        <v>0</v>
      </c>
      <c r="W1275" s="25">
        <v>0</v>
      </c>
      <c r="X1275" s="25">
        <v>0</v>
      </c>
      <c r="Y1275" s="25">
        <v>0</v>
      </c>
      <c r="Z1275" s="25">
        <v>0</v>
      </c>
      <c r="AA1275" s="25">
        <v>0</v>
      </c>
      <c r="AB1275" s="25">
        <v>0</v>
      </c>
      <c r="AC1275" s="25">
        <v>0</v>
      </c>
      <c r="AD1275" s="25">
        <v>0</v>
      </c>
      <c r="AE1275" s="25">
        <v>0</v>
      </c>
    </row>
    <row r="1276" spans="1:31" x14ac:dyDescent="0.2">
      <c r="A1276" s="38" t="s">
        <v>1862</v>
      </c>
      <c r="B1276" s="104" t="s">
        <v>1836</v>
      </c>
      <c r="C1276" s="25">
        <v>167175992</v>
      </c>
      <c r="D1276" s="25">
        <v>0</v>
      </c>
      <c r="E1276" s="25">
        <v>0</v>
      </c>
      <c r="F1276" s="25">
        <v>0</v>
      </c>
      <c r="G1276" s="25">
        <v>32625546</v>
      </c>
      <c r="H1276" s="25">
        <v>134550446</v>
      </c>
      <c r="I1276" s="25">
        <v>134550446</v>
      </c>
      <c r="J1276" s="25">
        <v>134550446</v>
      </c>
      <c r="K1276" s="25">
        <v>134550244</v>
      </c>
      <c r="L1276" s="25">
        <v>134550244</v>
      </c>
      <c r="M1276" s="25">
        <v>134550244</v>
      </c>
      <c r="N1276" s="25">
        <v>134550244</v>
      </c>
      <c r="O1276" s="25">
        <v>134550244</v>
      </c>
      <c r="P1276" s="25">
        <v>134550244</v>
      </c>
      <c r="Q1276" s="25">
        <v>134550244</v>
      </c>
      <c r="R1276" s="25">
        <v>134550244</v>
      </c>
      <c r="S1276" s="25">
        <v>0</v>
      </c>
      <c r="T1276" s="25">
        <v>0</v>
      </c>
      <c r="U1276" s="25">
        <v>0</v>
      </c>
      <c r="V1276" s="25">
        <v>0</v>
      </c>
      <c r="W1276" s="25">
        <v>202</v>
      </c>
      <c r="X1276" s="25">
        <v>1.50129565531132E-4</v>
      </c>
      <c r="Y1276" s="25">
        <v>202</v>
      </c>
      <c r="Z1276" s="25">
        <v>1.50129565531132E-4</v>
      </c>
      <c r="AA1276" s="25">
        <v>202</v>
      </c>
      <c r="AB1276" s="25">
        <v>1.50129565531132E-4</v>
      </c>
      <c r="AC1276" s="25">
        <v>0</v>
      </c>
      <c r="AD1276" s="25">
        <v>0</v>
      </c>
      <c r="AE1276" s="25">
        <v>0</v>
      </c>
    </row>
    <row r="1277" spans="1:31" x14ac:dyDescent="0.2">
      <c r="A1277" s="38" t="s">
        <v>1863</v>
      </c>
      <c r="B1277" s="104" t="s">
        <v>1859</v>
      </c>
      <c r="C1277" s="25">
        <v>58715992</v>
      </c>
      <c r="D1277" s="25">
        <v>0</v>
      </c>
      <c r="E1277" s="25">
        <v>0</v>
      </c>
      <c r="F1277" s="25">
        <v>0</v>
      </c>
      <c r="G1277" s="25">
        <v>24165546</v>
      </c>
      <c r="H1277" s="25">
        <v>34550446</v>
      </c>
      <c r="I1277" s="25">
        <v>34550446</v>
      </c>
      <c r="J1277" s="25">
        <v>34550446</v>
      </c>
      <c r="K1277" s="25">
        <v>34550446</v>
      </c>
      <c r="L1277" s="25">
        <v>34550446</v>
      </c>
      <c r="M1277" s="25">
        <v>34550446</v>
      </c>
      <c r="N1277" s="25">
        <v>34550446</v>
      </c>
      <c r="O1277" s="25">
        <v>34550446</v>
      </c>
      <c r="P1277" s="25">
        <v>34550446</v>
      </c>
      <c r="Q1277" s="25">
        <v>34550446</v>
      </c>
      <c r="R1277" s="25">
        <v>34550446</v>
      </c>
      <c r="S1277" s="25">
        <v>0</v>
      </c>
      <c r="T1277" s="25">
        <v>0</v>
      </c>
      <c r="U1277" s="25">
        <v>0</v>
      </c>
      <c r="V1277" s="25">
        <v>0</v>
      </c>
      <c r="W1277" s="25">
        <v>0</v>
      </c>
      <c r="X1277" s="25">
        <v>0</v>
      </c>
      <c r="Y1277" s="25">
        <v>0</v>
      </c>
      <c r="Z1277" s="25">
        <v>0</v>
      </c>
      <c r="AA1277" s="25">
        <v>0</v>
      </c>
      <c r="AB1277" s="25">
        <v>0</v>
      </c>
      <c r="AC1277" s="25">
        <v>0</v>
      </c>
      <c r="AD1277" s="25">
        <v>0</v>
      </c>
      <c r="AE1277" s="25">
        <v>0</v>
      </c>
    </row>
    <row r="1278" spans="1:31" ht="25.5" x14ac:dyDescent="0.2">
      <c r="A1278" s="38" t="s">
        <v>1864</v>
      </c>
      <c r="B1278" s="104" t="s">
        <v>1865</v>
      </c>
      <c r="C1278" s="25">
        <v>108460000</v>
      </c>
      <c r="D1278" s="25">
        <v>0</v>
      </c>
      <c r="E1278" s="25">
        <v>0</v>
      </c>
      <c r="F1278" s="25">
        <v>0</v>
      </c>
      <c r="G1278" s="25">
        <v>8460000</v>
      </c>
      <c r="H1278" s="25">
        <v>100000000</v>
      </c>
      <c r="I1278" s="25">
        <v>100000000</v>
      </c>
      <c r="J1278" s="25">
        <v>100000000</v>
      </c>
      <c r="K1278" s="25">
        <v>99999798</v>
      </c>
      <c r="L1278" s="25">
        <v>99999798</v>
      </c>
      <c r="M1278" s="25">
        <v>99999798</v>
      </c>
      <c r="N1278" s="25">
        <v>99999798</v>
      </c>
      <c r="O1278" s="25">
        <v>99999798</v>
      </c>
      <c r="P1278" s="25">
        <v>99999798</v>
      </c>
      <c r="Q1278" s="25">
        <v>99999798</v>
      </c>
      <c r="R1278" s="25">
        <v>99999798</v>
      </c>
      <c r="S1278" s="25">
        <v>0</v>
      </c>
      <c r="T1278" s="25">
        <v>0</v>
      </c>
      <c r="U1278" s="25">
        <v>0</v>
      </c>
      <c r="V1278" s="25">
        <v>0</v>
      </c>
      <c r="W1278" s="25">
        <v>202</v>
      </c>
      <c r="X1278" s="25">
        <v>2.02E-4</v>
      </c>
      <c r="Y1278" s="25">
        <v>202</v>
      </c>
      <c r="Z1278" s="25">
        <v>2.02E-4</v>
      </c>
      <c r="AA1278" s="25">
        <v>202</v>
      </c>
      <c r="AB1278" s="25">
        <v>2.02E-4</v>
      </c>
      <c r="AC1278" s="25">
        <v>0</v>
      </c>
      <c r="AD1278" s="25">
        <v>0</v>
      </c>
      <c r="AE1278" s="25">
        <v>0</v>
      </c>
    </row>
    <row r="1279" spans="1:31" ht="38.25" x14ac:dyDescent="0.2">
      <c r="A1279" s="38" t="s">
        <v>1866</v>
      </c>
      <c r="B1279" s="104" t="s">
        <v>1867</v>
      </c>
      <c r="C1279" s="25">
        <v>0</v>
      </c>
      <c r="D1279" s="25">
        <v>0</v>
      </c>
      <c r="E1279" s="25">
        <v>0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  <c r="V1279" s="25">
        <v>0</v>
      </c>
      <c r="W1279" s="25">
        <v>0</v>
      </c>
      <c r="X1279" s="25">
        <v>0</v>
      </c>
      <c r="Y1279" s="25">
        <v>0</v>
      </c>
      <c r="Z1279" s="25">
        <v>0</v>
      </c>
      <c r="AA1279" s="25">
        <v>0</v>
      </c>
      <c r="AB1279" s="25">
        <v>0</v>
      </c>
      <c r="AC1279" s="25">
        <v>0</v>
      </c>
      <c r="AD1279" s="25">
        <v>0</v>
      </c>
      <c r="AE1279" s="25">
        <v>0</v>
      </c>
    </row>
    <row r="1280" spans="1:31" x14ac:dyDescent="0.2">
      <c r="A1280" s="38" t="s">
        <v>1868</v>
      </c>
      <c r="B1280" s="104" t="s">
        <v>1859</v>
      </c>
      <c r="C1280" s="25">
        <v>0</v>
      </c>
      <c r="D1280" s="25">
        <v>0</v>
      </c>
      <c r="E1280" s="25">
        <v>0</v>
      </c>
      <c r="F1280" s="25">
        <v>0</v>
      </c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v>0</v>
      </c>
      <c r="N1280" s="25">
        <v>0</v>
      </c>
      <c r="O1280" s="25">
        <v>0</v>
      </c>
      <c r="P1280" s="25">
        <v>0</v>
      </c>
      <c r="Q1280" s="25">
        <v>0</v>
      </c>
      <c r="R1280" s="25">
        <v>0</v>
      </c>
      <c r="S1280" s="25">
        <v>0</v>
      </c>
      <c r="T1280" s="25">
        <v>0</v>
      </c>
      <c r="U1280" s="25">
        <v>0</v>
      </c>
      <c r="V1280" s="25">
        <v>0</v>
      </c>
      <c r="W1280" s="25">
        <v>0</v>
      </c>
      <c r="X1280" s="25">
        <v>0</v>
      </c>
      <c r="Y1280" s="25">
        <v>0</v>
      </c>
      <c r="Z1280" s="25">
        <v>0</v>
      </c>
      <c r="AA1280" s="25">
        <v>0</v>
      </c>
      <c r="AB1280" s="25">
        <v>0</v>
      </c>
      <c r="AC1280" s="25">
        <v>0</v>
      </c>
      <c r="AD1280" s="25">
        <v>0</v>
      </c>
      <c r="AE1280" s="25">
        <v>0</v>
      </c>
    </row>
    <row r="1281" spans="1:31" x14ac:dyDescent="0.2">
      <c r="A1281" s="38" t="s">
        <v>1869</v>
      </c>
      <c r="B1281" s="104" t="s">
        <v>1870</v>
      </c>
      <c r="C1281" s="25">
        <v>0</v>
      </c>
      <c r="D1281" s="25">
        <v>0</v>
      </c>
      <c r="E1281" s="25">
        <v>0</v>
      </c>
      <c r="F1281" s="25">
        <v>0</v>
      </c>
      <c r="G1281" s="25">
        <v>0</v>
      </c>
      <c r="H1281" s="25">
        <v>0</v>
      </c>
      <c r="I1281" s="25">
        <v>0</v>
      </c>
      <c r="J1281" s="25">
        <v>0</v>
      </c>
      <c r="K1281" s="25">
        <v>0</v>
      </c>
      <c r="L1281" s="25">
        <v>0</v>
      </c>
      <c r="M1281" s="25">
        <v>0</v>
      </c>
      <c r="N1281" s="25">
        <v>0</v>
      </c>
      <c r="O1281" s="25">
        <v>0</v>
      </c>
      <c r="P1281" s="25">
        <v>0</v>
      </c>
      <c r="Q1281" s="25">
        <v>0</v>
      </c>
      <c r="R1281" s="25">
        <v>0</v>
      </c>
      <c r="S1281" s="25">
        <v>0</v>
      </c>
      <c r="T1281" s="25">
        <v>0</v>
      </c>
      <c r="U1281" s="25">
        <v>0</v>
      </c>
      <c r="V1281" s="25">
        <v>0</v>
      </c>
      <c r="W1281" s="25">
        <v>0</v>
      </c>
      <c r="X1281" s="25">
        <v>0</v>
      </c>
      <c r="Y1281" s="25">
        <v>0</v>
      </c>
      <c r="Z1281" s="25">
        <v>0</v>
      </c>
      <c r="AA1281" s="25">
        <v>0</v>
      </c>
      <c r="AB1281" s="25">
        <v>0</v>
      </c>
      <c r="AC1281" s="25">
        <v>0</v>
      </c>
      <c r="AD1281" s="25">
        <v>0</v>
      </c>
      <c r="AE1281" s="25">
        <v>0</v>
      </c>
    </row>
    <row r="1282" spans="1:31" ht="25.5" x14ac:dyDescent="0.2">
      <c r="A1282" s="38" t="s">
        <v>1871</v>
      </c>
      <c r="B1282" s="104" t="s">
        <v>1865</v>
      </c>
      <c r="C1282" s="25">
        <v>0</v>
      </c>
      <c r="D1282" s="25">
        <v>0</v>
      </c>
      <c r="E1282" s="25">
        <v>0</v>
      </c>
      <c r="F1282" s="25">
        <v>0</v>
      </c>
      <c r="G1282" s="25">
        <v>0</v>
      </c>
      <c r="H1282" s="25">
        <v>0</v>
      </c>
      <c r="I1282" s="25">
        <v>0</v>
      </c>
      <c r="J1282" s="25">
        <v>0</v>
      </c>
      <c r="K1282" s="25">
        <v>0</v>
      </c>
      <c r="L1282" s="25">
        <v>0</v>
      </c>
      <c r="M1282" s="25">
        <v>0</v>
      </c>
      <c r="N1282" s="25">
        <v>0</v>
      </c>
      <c r="O1282" s="25">
        <v>0</v>
      </c>
      <c r="P1282" s="25">
        <v>0</v>
      </c>
      <c r="Q1282" s="25">
        <v>0</v>
      </c>
      <c r="R1282" s="25">
        <v>0</v>
      </c>
      <c r="S1282" s="25">
        <v>0</v>
      </c>
      <c r="T1282" s="25">
        <v>0</v>
      </c>
      <c r="U1282" s="25">
        <v>0</v>
      </c>
      <c r="V1282" s="25">
        <v>0</v>
      </c>
      <c r="W1282" s="25">
        <v>0</v>
      </c>
      <c r="X1282" s="25">
        <v>0</v>
      </c>
      <c r="Y1282" s="25">
        <v>0</v>
      </c>
      <c r="Z1282" s="25">
        <v>0</v>
      </c>
      <c r="AA1282" s="25">
        <v>0</v>
      </c>
      <c r="AB1282" s="25">
        <v>0</v>
      </c>
      <c r="AC1282" s="25">
        <v>0</v>
      </c>
      <c r="AD1282" s="25">
        <v>0</v>
      </c>
      <c r="AE1282" s="25">
        <v>0</v>
      </c>
    </row>
    <row r="1283" spans="1:31" ht="25.5" x14ac:dyDescent="0.2">
      <c r="A1283" s="38" t="s">
        <v>1872</v>
      </c>
      <c r="B1283" s="104" t="s">
        <v>1873</v>
      </c>
      <c r="C1283" s="25">
        <v>4535022936</v>
      </c>
      <c r="D1283" s="25">
        <v>0</v>
      </c>
      <c r="E1283" s="25">
        <v>0</v>
      </c>
      <c r="F1283" s="25">
        <v>0</v>
      </c>
      <c r="G1283" s="25">
        <v>3748180172</v>
      </c>
      <c r="H1283" s="25">
        <v>786842764</v>
      </c>
      <c r="I1283" s="25">
        <v>786842764</v>
      </c>
      <c r="J1283" s="25">
        <v>786842764</v>
      </c>
      <c r="K1283" s="25">
        <v>786842764</v>
      </c>
      <c r="L1283" s="25">
        <v>786842764</v>
      </c>
      <c r="M1283" s="25">
        <v>786842764</v>
      </c>
      <c r="N1283" s="25">
        <v>786842764</v>
      </c>
      <c r="O1283" s="25">
        <v>786842764</v>
      </c>
      <c r="P1283" s="25">
        <v>786842764</v>
      </c>
      <c r="Q1283" s="25">
        <v>786842764</v>
      </c>
      <c r="R1283" s="25">
        <v>786842764</v>
      </c>
      <c r="S1283" s="25">
        <v>0</v>
      </c>
      <c r="T1283" s="25">
        <v>0</v>
      </c>
      <c r="U1283" s="25">
        <v>0</v>
      </c>
      <c r="V1283" s="25">
        <v>0</v>
      </c>
      <c r="W1283" s="25">
        <v>0</v>
      </c>
      <c r="X1283" s="25">
        <v>0</v>
      </c>
      <c r="Y1283" s="25">
        <v>0</v>
      </c>
      <c r="Z1283" s="25">
        <v>0</v>
      </c>
      <c r="AA1283" s="25">
        <v>0</v>
      </c>
      <c r="AB1283" s="25">
        <v>0</v>
      </c>
      <c r="AC1283" s="25">
        <v>0</v>
      </c>
      <c r="AD1283" s="25">
        <v>0</v>
      </c>
      <c r="AE1283" s="25">
        <v>0</v>
      </c>
    </row>
    <row r="1284" spans="1:31" x14ac:dyDescent="0.2">
      <c r="A1284" s="38" t="s">
        <v>1874</v>
      </c>
      <c r="B1284" s="104" t="s">
        <v>1836</v>
      </c>
      <c r="C1284" s="25">
        <v>900218000</v>
      </c>
      <c r="D1284" s="25">
        <v>0</v>
      </c>
      <c r="E1284" s="25">
        <v>0</v>
      </c>
      <c r="F1284" s="25">
        <v>0</v>
      </c>
      <c r="G1284" s="25">
        <v>113375236</v>
      </c>
      <c r="H1284" s="25">
        <v>786842764</v>
      </c>
      <c r="I1284" s="25">
        <v>786842764</v>
      </c>
      <c r="J1284" s="25">
        <v>786842764</v>
      </c>
      <c r="K1284" s="25">
        <v>786842764</v>
      </c>
      <c r="L1284" s="25">
        <v>786842764</v>
      </c>
      <c r="M1284" s="25">
        <v>786842764</v>
      </c>
      <c r="N1284" s="25">
        <v>786842764</v>
      </c>
      <c r="O1284" s="25">
        <v>786842764</v>
      </c>
      <c r="P1284" s="25">
        <v>786842764</v>
      </c>
      <c r="Q1284" s="25">
        <v>786842764</v>
      </c>
      <c r="R1284" s="25">
        <v>786842764</v>
      </c>
      <c r="S1284" s="25">
        <v>0</v>
      </c>
      <c r="T1284" s="25">
        <v>0</v>
      </c>
      <c r="U1284" s="25">
        <v>0</v>
      </c>
      <c r="V1284" s="25">
        <v>0</v>
      </c>
      <c r="W1284" s="25">
        <v>0</v>
      </c>
      <c r="X1284" s="25">
        <v>0</v>
      </c>
      <c r="Y1284" s="25">
        <v>0</v>
      </c>
      <c r="Z1284" s="25">
        <v>0</v>
      </c>
      <c r="AA1284" s="25">
        <v>0</v>
      </c>
      <c r="AB1284" s="25">
        <v>0</v>
      </c>
      <c r="AC1284" s="25">
        <v>0</v>
      </c>
      <c r="AD1284" s="25">
        <v>0</v>
      </c>
      <c r="AE1284" s="25">
        <v>0</v>
      </c>
    </row>
    <row r="1285" spans="1:31" ht="25.5" x14ac:dyDescent="0.2">
      <c r="A1285" s="38" t="s">
        <v>1875</v>
      </c>
      <c r="B1285" s="104" t="s">
        <v>1876</v>
      </c>
      <c r="C1285" s="25">
        <v>433840000</v>
      </c>
      <c r="D1285" s="25">
        <v>0</v>
      </c>
      <c r="E1285" s="25">
        <v>0</v>
      </c>
      <c r="F1285" s="25">
        <v>0</v>
      </c>
      <c r="G1285" s="25">
        <v>59145236</v>
      </c>
      <c r="H1285" s="25">
        <v>374694764</v>
      </c>
      <c r="I1285" s="25">
        <v>374694764</v>
      </c>
      <c r="J1285" s="25">
        <v>374694764</v>
      </c>
      <c r="K1285" s="25">
        <v>374694764</v>
      </c>
      <c r="L1285" s="25">
        <v>374694764</v>
      </c>
      <c r="M1285" s="25">
        <v>374694764</v>
      </c>
      <c r="N1285" s="25">
        <v>374694764</v>
      </c>
      <c r="O1285" s="25">
        <v>374694764</v>
      </c>
      <c r="P1285" s="25">
        <v>374694764</v>
      </c>
      <c r="Q1285" s="25">
        <v>374694764</v>
      </c>
      <c r="R1285" s="25">
        <v>374694764</v>
      </c>
      <c r="S1285" s="25">
        <v>0</v>
      </c>
      <c r="T1285" s="25">
        <v>0</v>
      </c>
      <c r="U1285" s="25">
        <v>0</v>
      </c>
      <c r="V1285" s="25">
        <v>0</v>
      </c>
      <c r="W1285" s="25">
        <v>0</v>
      </c>
      <c r="X1285" s="25">
        <v>0</v>
      </c>
      <c r="Y1285" s="25">
        <v>0</v>
      </c>
      <c r="Z1285" s="25">
        <v>0</v>
      </c>
      <c r="AA1285" s="25">
        <v>0</v>
      </c>
      <c r="AB1285" s="25">
        <v>0</v>
      </c>
      <c r="AC1285" s="25">
        <v>0</v>
      </c>
      <c r="AD1285" s="25">
        <v>0</v>
      </c>
      <c r="AE1285" s="25">
        <v>0</v>
      </c>
    </row>
    <row r="1286" spans="1:31" x14ac:dyDescent="0.2">
      <c r="A1286" s="38" t="s">
        <v>1877</v>
      </c>
      <c r="B1286" s="104" t="s">
        <v>1878</v>
      </c>
      <c r="C1286" s="25">
        <v>412148000</v>
      </c>
      <c r="D1286" s="25">
        <v>0</v>
      </c>
      <c r="E1286" s="25">
        <v>0</v>
      </c>
      <c r="F1286" s="25">
        <v>0</v>
      </c>
      <c r="G1286" s="25">
        <v>0</v>
      </c>
      <c r="H1286" s="25">
        <v>412148000</v>
      </c>
      <c r="I1286" s="25">
        <v>412148000</v>
      </c>
      <c r="J1286" s="25">
        <v>412148000</v>
      </c>
      <c r="K1286" s="25">
        <v>412148000</v>
      </c>
      <c r="L1286" s="25">
        <v>412148000</v>
      </c>
      <c r="M1286" s="25">
        <v>412148000</v>
      </c>
      <c r="N1286" s="25">
        <v>412148000</v>
      </c>
      <c r="O1286" s="25">
        <v>412148000</v>
      </c>
      <c r="P1286" s="25">
        <v>412148000</v>
      </c>
      <c r="Q1286" s="25">
        <v>412148000</v>
      </c>
      <c r="R1286" s="25">
        <v>412148000</v>
      </c>
      <c r="S1286" s="25">
        <v>0</v>
      </c>
      <c r="T1286" s="25">
        <v>0</v>
      </c>
      <c r="U1286" s="25">
        <v>0</v>
      </c>
      <c r="V1286" s="25">
        <v>0</v>
      </c>
      <c r="W1286" s="25">
        <v>0</v>
      </c>
      <c r="X1286" s="25">
        <v>0</v>
      </c>
      <c r="Y1286" s="25">
        <v>0</v>
      </c>
      <c r="Z1286" s="25">
        <v>0</v>
      </c>
      <c r="AA1286" s="25">
        <v>0</v>
      </c>
      <c r="AB1286" s="25">
        <v>0</v>
      </c>
      <c r="AC1286" s="25">
        <v>0</v>
      </c>
      <c r="AD1286" s="25">
        <v>0</v>
      </c>
      <c r="AE1286" s="25">
        <v>0</v>
      </c>
    </row>
    <row r="1287" spans="1:31" x14ac:dyDescent="0.2">
      <c r="A1287" s="38" t="s">
        <v>1879</v>
      </c>
      <c r="B1287" s="104" t="s">
        <v>1880</v>
      </c>
      <c r="C1287" s="25">
        <v>54230000</v>
      </c>
      <c r="D1287" s="25">
        <v>0</v>
      </c>
      <c r="E1287" s="25">
        <v>0</v>
      </c>
      <c r="F1287" s="25">
        <v>0</v>
      </c>
      <c r="G1287" s="25">
        <v>54230000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  <c r="V1287" s="25">
        <v>0</v>
      </c>
      <c r="W1287" s="25">
        <v>0</v>
      </c>
      <c r="X1287" s="25">
        <v>0</v>
      </c>
      <c r="Y1287" s="25">
        <v>0</v>
      </c>
      <c r="Z1287" s="25">
        <v>0</v>
      </c>
      <c r="AA1287" s="25">
        <v>0</v>
      </c>
      <c r="AB1287" s="25">
        <v>0</v>
      </c>
      <c r="AC1287" s="25">
        <v>0</v>
      </c>
      <c r="AD1287" s="25">
        <v>0</v>
      </c>
      <c r="AE1287" s="25">
        <v>0</v>
      </c>
    </row>
    <row r="1288" spans="1:31" x14ac:dyDescent="0.2">
      <c r="A1288" s="38" t="s">
        <v>1881</v>
      </c>
      <c r="B1288" s="104" t="s">
        <v>1882</v>
      </c>
      <c r="C1288" s="25">
        <v>3634804936</v>
      </c>
      <c r="D1288" s="25">
        <v>0</v>
      </c>
      <c r="E1288" s="25">
        <v>0</v>
      </c>
      <c r="F1288" s="25">
        <v>0</v>
      </c>
      <c r="G1288" s="25">
        <v>3634804936</v>
      </c>
      <c r="H1288" s="25">
        <v>0</v>
      </c>
      <c r="I1288" s="25">
        <v>0</v>
      </c>
      <c r="J1288" s="25">
        <v>0</v>
      </c>
      <c r="K1288" s="25">
        <v>0</v>
      </c>
      <c r="L1288" s="25">
        <v>0</v>
      </c>
      <c r="M1288" s="25">
        <v>0</v>
      </c>
      <c r="N1288" s="25">
        <v>0</v>
      </c>
      <c r="O1288" s="25">
        <v>0</v>
      </c>
      <c r="P1288" s="25">
        <v>0</v>
      </c>
      <c r="Q1288" s="25">
        <v>0</v>
      </c>
      <c r="R1288" s="25">
        <v>0</v>
      </c>
      <c r="S1288" s="25">
        <v>0</v>
      </c>
      <c r="T1288" s="25">
        <v>0</v>
      </c>
      <c r="U1288" s="25">
        <v>0</v>
      </c>
      <c r="V1288" s="25">
        <v>0</v>
      </c>
      <c r="W1288" s="25">
        <v>0</v>
      </c>
      <c r="X1288" s="25">
        <v>0</v>
      </c>
      <c r="Y1288" s="25">
        <v>0</v>
      </c>
      <c r="Z1288" s="25">
        <v>0</v>
      </c>
      <c r="AA1288" s="25">
        <v>0</v>
      </c>
      <c r="AB1288" s="25">
        <v>0</v>
      </c>
      <c r="AC1288" s="25">
        <v>0</v>
      </c>
      <c r="AD1288" s="25">
        <v>0</v>
      </c>
      <c r="AE1288" s="25">
        <v>0</v>
      </c>
    </row>
    <row r="1289" spans="1:31" x14ac:dyDescent="0.2">
      <c r="A1289" s="38" t="s">
        <v>1883</v>
      </c>
      <c r="B1289" s="104" t="s">
        <v>1884</v>
      </c>
      <c r="C1289" s="25">
        <v>3634804936</v>
      </c>
      <c r="D1289" s="25">
        <v>0</v>
      </c>
      <c r="E1289" s="25">
        <v>0</v>
      </c>
      <c r="F1289" s="25">
        <v>0</v>
      </c>
      <c r="G1289" s="25">
        <v>3634804936</v>
      </c>
      <c r="H1289" s="25">
        <v>0</v>
      </c>
      <c r="I1289" s="25">
        <v>0</v>
      </c>
      <c r="J1289" s="25">
        <v>0</v>
      </c>
      <c r="K1289" s="25">
        <v>0</v>
      </c>
      <c r="L1289" s="25">
        <v>0</v>
      </c>
      <c r="M1289" s="25">
        <v>0</v>
      </c>
      <c r="N1289" s="25">
        <v>0</v>
      </c>
      <c r="O1289" s="25">
        <v>0</v>
      </c>
      <c r="P1289" s="25">
        <v>0</v>
      </c>
      <c r="Q1289" s="25">
        <v>0</v>
      </c>
      <c r="R1289" s="25">
        <v>0</v>
      </c>
      <c r="S1289" s="25">
        <v>0</v>
      </c>
      <c r="T1289" s="25">
        <v>0</v>
      </c>
      <c r="U1289" s="25">
        <v>0</v>
      </c>
      <c r="V1289" s="25">
        <v>0</v>
      </c>
      <c r="W1289" s="25">
        <v>0</v>
      </c>
      <c r="X1289" s="25">
        <v>0</v>
      </c>
      <c r="Y1289" s="25">
        <v>0</v>
      </c>
      <c r="Z1289" s="25">
        <v>0</v>
      </c>
      <c r="AA1289" s="25">
        <v>0</v>
      </c>
      <c r="AB1289" s="25">
        <v>0</v>
      </c>
      <c r="AC1289" s="25">
        <v>0</v>
      </c>
      <c r="AD1289" s="25">
        <v>0</v>
      </c>
      <c r="AE1289" s="25">
        <v>0</v>
      </c>
    </row>
    <row r="1290" spans="1:31" x14ac:dyDescent="0.2">
      <c r="A1290" s="38" t="s">
        <v>1885</v>
      </c>
      <c r="B1290" s="104" t="s">
        <v>1886</v>
      </c>
      <c r="C1290" s="25">
        <v>4345825900</v>
      </c>
      <c r="D1290" s="25">
        <v>3798274519</v>
      </c>
      <c r="E1290" s="25">
        <v>0</v>
      </c>
      <c r="F1290" s="25">
        <v>412774418</v>
      </c>
      <c r="G1290" s="25">
        <v>4148586269</v>
      </c>
      <c r="H1290" s="25">
        <v>4408288568</v>
      </c>
      <c r="I1290" s="25">
        <v>4408288568</v>
      </c>
      <c r="J1290" s="25">
        <v>4408288568</v>
      </c>
      <c r="K1290" s="25">
        <v>4408288568</v>
      </c>
      <c r="L1290" s="25">
        <v>4408288568</v>
      </c>
      <c r="M1290" s="25">
        <v>4408288568</v>
      </c>
      <c r="N1290" s="25">
        <v>4408288568</v>
      </c>
      <c r="O1290" s="25">
        <v>1968892087</v>
      </c>
      <c r="P1290" s="25">
        <v>1968892087</v>
      </c>
      <c r="Q1290" s="25">
        <v>1793185069</v>
      </c>
      <c r="R1290" s="25">
        <v>1793185069</v>
      </c>
      <c r="S1290" s="25">
        <v>0</v>
      </c>
      <c r="T1290" s="25">
        <v>0</v>
      </c>
      <c r="U1290" s="25">
        <v>0</v>
      </c>
      <c r="V1290" s="25">
        <v>0</v>
      </c>
      <c r="W1290" s="25">
        <v>0</v>
      </c>
      <c r="X1290" s="25">
        <v>0</v>
      </c>
      <c r="Y1290" s="25">
        <v>0</v>
      </c>
      <c r="Z1290" s="25">
        <v>0</v>
      </c>
      <c r="AA1290" s="25">
        <v>2439396481</v>
      </c>
      <c r="AB1290" s="25">
        <v>55.336587960863291</v>
      </c>
      <c r="AC1290" s="25">
        <v>0</v>
      </c>
      <c r="AD1290" s="25">
        <v>2439396481</v>
      </c>
      <c r="AE1290" s="25">
        <v>175707018</v>
      </c>
    </row>
    <row r="1291" spans="1:31" x14ac:dyDescent="0.2">
      <c r="A1291" s="38" t="s">
        <v>1887</v>
      </c>
      <c r="B1291" s="104" t="s">
        <v>500</v>
      </c>
      <c r="C1291" s="25">
        <v>845000000</v>
      </c>
      <c r="D1291" s="25">
        <v>0</v>
      </c>
      <c r="E1291" s="25">
        <v>0</v>
      </c>
      <c r="F1291" s="25">
        <v>390000000</v>
      </c>
      <c r="G1291" s="25">
        <v>345926152</v>
      </c>
      <c r="H1291" s="25">
        <v>889073848</v>
      </c>
      <c r="I1291" s="25">
        <v>889073848</v>
      </c>
      <c r="J1291" s="25">
        <v>889073848</v>
      </c>
      <c r="K1291" s="25">
        <v>889073848</v>
      </c>
      <c r="L1291" s="25">
        <v>889073848</v>
      </c>
      <c r="M1291" s="25">
        <v>889073848</v>
      </c>
      <c r="N1291" s="25">
        <v>889073848</v>
      </c>
      <c r="O1291" s="25">
        <v>185704518</v>
      </c>
      <c r="P1291" s="25">
        <v>185704518</v>
      </c>
      <c r="Q1291" s="25">
        <v>9997500</v>
      </c>
      <c r="R1291" s="25">
        <v>9997500</v>
      </c>
      <c r="S1291" s="25">
        <v>0</v>
      </c>
      <c r="T1291" s="25">
        <v>0</v>
      </c>
      <c r="U1291" s="25">
        <v>0</v>
      </c>
      <c r="V1291" s="25">
        <v>0</v>
      </c>
      <c r="W1291" s="25">
        <v>0</v>
      </c>
      <c r="X1291" s="25">
        <v>0</v>
      </c>
      <c r="Y1291" s="25">
        <v>0</v>
      </c>
      <c r="Z1291" s="25">
        <v>0</v>
      </c>
      <c r="AA1291" s="25">
        <v>703369330</v>
      </c>
      <c r="AB1291" s="25">
        <v>79.112587956810486</v>
      </c>
      <c r="AC1291" s="25">
        <v>0</v>
      </c>
      <c r="AD1291" s="25">
        <v>703369330</v>
      </c>
      <c r="AE1291" s="25">
        <v>175707018</v>
      </c>
    </row>
    <row r="1292" spans="1:31" x14ac:dyDescent="0.2">
      <c r="A1292" s="38" t="s">
        <v>1888</v>
      </c>
      <c r="B1292" s="104" t="s">
        <v>1889</v>
      </c>
      <c r="C1292" s="25">
        <v>845000000</v>
      </c>
      <c r="D1292" s="25">
        <v>0</v>
      </c>
      <c r="E1292" s="25">
        <v>0</v>
      </c>
      <c r="F1292" s="25">
        <v>390000000</v>
      </c>
      <c r="G1292" s="25">
        <v>345926152</v>
      </c>
      <c r="H1292" s="25">
        <v>889073848</v>
      </c>
      <c r="I1292" s="25">
        <v>889073848</v>
      </c>
      <c r="J1292" s="25">
        <v>889073848</v>
      </c>
      <c r="K1292" s="25">
        <v>889073848</v>
      </c>
      <c r="L1292" s="25">
        <v>889073848</v>
      </c>
      <c r="M1292" s="25">
        <v>889073848</v>
      </c>
      <c r="N1292" s="25">
        <v>889073848</v>
      </c>
      <c r="O1292" s="25">
        <v>185704518</v>
      </c>
      <c r="P1292" s="25">
        <v>185704518</v>
      </c>
      <c r="Q1292" s="25">
        <v>9997500</v>
      </c>
      <c r="R1292" s="25">
        <v>9997500</v>
      </c>
      <c r="S1292" s="25">
        <v>0</v>
      </c>
      <c r="T1292" s="25">
        <v>0</v>
      </c>
      <c r="U1292" s="25">
        <v>0</v>
      </c>
      <c r="V1292" s="25">
        <v>0</v>
      </c>
      <c r="W1292" s="25">
        <v>0</v>
      </c>
      <c r="X1292" s="25">
        <v>0</v>
      </c>
      <c r="Y1292" s="25">
        <v>0</v>
      </c>
      <c r="Z1292" s="25">
        <v>0</v>
      </c>
      <c r="AA1292" s="25">
        <v>703369330</v>
      </c>
      <c r="AB1292" s="25">
        <v>79.112587956810486</v>
      </c>
      <c r="AC1292" s="25">
        <v>0</v>
      </c>
      <c r="AD1292" s="25">
        <v>703369330</v>
      </c>
      <c r="AE1292" s="25">
        <v>175707018</v>
      </c>
    </row>
    <row r="1293" spans="1:31" x14ac:dyDescent="0.2">
      <c r="A1293" s="38" t="s">
        <v>1890</v>
      </c>
      <c r="B1293" s="104" t="s">
        <v>1891</v>
      </c>
      <c r="C1293" s="25">
        <v>142445158</v>
      </c>
      <c r="D1293" s="25">
        <v>0</v>
      </c>
      <c r="E1293" s="25">
        <v>0</v>
      </c>
      <c r="F1293" s="25">
        <v>0</v>
      </c>
      <c r="G1293" s="25">
        <v>0</v>
      </c>
      <c r="H1293" s="25">
        <v>142445158</v>
      </c>
      <c r="I1293" s="25">
        <v>142445158</v>
      </c>
      <c r="J1293" s="25">
        <v>142445158</v>
      </c>
      <c r="K1293" s="25">
        <v>142445158</v>
      </c>
      <c r="L1293" s="25">
        <v>142445158</v>
      </c>
      <c r="M1293" s="25">
        <v>142445158</v>
      </c>
      <c r="N1293" s="25">
        <v>142445158</v>
      </c>
      <c r="O1293" s="25">
        <v>0</v>
      </c>
      <c r="P1293" s="25">
        <v>0</v>
      </c>
      <c r="Q1293" s="25">
        <v>0</v>
      </c>
      <c r="R1293" s="25">
        <v>0</v>
      </c>
      <c r="S1293" s="25">
        <v>0</v>
      </c>
      <c r="T1293" s="25">
        <v>0</v>
      </c>
      <c r="U1293" s="25">
        <v>0</v>
      </c>
      <c r="V1293" s="25">
        <v>0</v>
      </c>
      <c r="W1293" s="25">
        <v>0</v>
      </c>
      <c r="X1293" s="25">
        <v>0</v>
      </c>
      <c r="Y1293" s="25">
        <v>0</v>
      </c>
      <c r="Z1293" s="25">
        <v>0</v>
      </c>
      <c r="AA1293" s="25">
        <v>142445158</v>
      </c>
      <c r="AB1293" s="25">
        <v>100</v>
      </c>
      <c r="AC1293" s="25">
        <v>0</v>
      </c>
      <c r="AD1293" s="25">
        <v>142445158</v>
      </c>
      <c r="AE1293" s="25">
        <v>0</v>
      </c>
    </row>
    <row r="1294" spans="1:31" x14ac:dyDescent="0.2">
      <c r="A1294" s="38" t="s">
        <v>1892</v>
      </c>
      <c r="B1294" s="104" t="s">
        <v>1893</v>
      </c>
      <c r="C1294" s="25">
        <v>142445158</v>
      </c>
      <c r="D1294" s="25">
        <v>0</v>
      </c>
      <c r="E1294" s="25">
        <v>0</v>
      </c>
      <c r="F1294" s="25">
        <v>0</v>
      </c>
      <c r="G1294" s="25">
        <v>0</v>
      </c>
      <c r="H1294" s="25">
        <v>142445158</v>
      </c>
      <c r="I1294" s="25">
        <v>142445158</v>
      </c>
      <c r="J1294" s="25">
        <v>142445158</v>
      </c>
      <c r="K1294" s="25">
        <v>142445158</v>
      </c>
      <c r="L1294" s="25">
        <v>142445158</v>
      </c>
      <c r="M1294" s="25">
        <v>142445158</v>
      </c>
      <c r="N1294" s="25">
        <v>142445158</v>
      </c>
      <c r="O1294" s="25">
        <v>0</v>
      </c>
      <c r="P1294" s="25">
        <v>0</v>
      </c>
      <c r="Q1294" s="25">
        <v>0</v>
      </c>
      <c r="R1294" s="25">
        <v>0</v>
      </c>
      <c r="S1294" s="25">
        <v>0</v>
      </c>
      <c r="T1294" s="25">
        <v>0</v>
      </c>
      <c r="U1294" s="25">
        <v>0</v>
      </c>
      <c r="V1294" s="25">
        <v>0</v>
      </c>
      <c r="W1294" s="25">
        <v>0</v>
      </c>
      <c r="X1294" s="25">
        <v>0</v>
      </c>
      <c r="Y1294" s="25">
        <v>0</v>
      </c>
      <c r="Z1294" s="25">
        <v>0</v>
      </c>
      <c r="AA1294" s="25">
        <v>142445158</v>
      </c>
      <c r="AB1294" s="25">
        <v>100</v>
      </c>
      <c r="AC1294" s="25">
        <v>0</v>
      </c>
      <c r="AD1294" s="25">
        <v>142445158</v>
      </c>
      <c r="AE1294" s="25">
        <v>0</v>
      </c>
    </row>
    <row r="1295" spans="1:31" x14ac:dyDescent="0.2">
      <c r="A1295" s="38" t="s">
        <v>1894</v>
      </c>
      <c r="B1295" s="104" t="s">
        <v>1895</v>
      </c>
      <c r="C1295" s="25">
        <v>414163864</v>
      </c>
      <c r="D1295" s="25">
        <v>17019357</v>
      </c>
      <c r="E1295" s="25">
        <v>0</v>
      </c>
      <c r="F1295" s="25">
        <v>0</v>
      </c>
      <c r="G1295" s="25">
        <v>17019357</v>
      </c>
      <c r="H1295" s="25">
        <v>414163864</v>
      </c>
      <c r="I1295" s="25">
        <v>414163864</v>
      </c>
      <c r="J1295" s="25">
        <v>414163864</v>
      </c>
      <c r="K1295" s="25">
        <v>414163864</v>
      </c>
      <c r="L1295" s="25">
        <v>414163864</v>
      </c>
      <c r="M1295" s="25">
        <v>414163864</v>
      </c>
      <c r="N1295" s="25">
        <v>414163864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  <c r="V1295" s="25">
        <v>0</v>
      </c>
      <c r="W1295" s="25">
        <v>0</v>
      </c>
      <c r="X1295" s="25">
        <v>0</v>
      </c>
      <c r="Y1295" s="25">
        <v>0</v>
      </c>
      <c r="Z1295" s="25">
        <v>0</v>
      </c>
      <c r="AA1295" s="25">
        <v>414163864</v>
      </c>
      <c r="AB1295" s="25">
        <v>100</v>
      </c>
      <c r="AC1295" s="25">
        <v>0</v>
      </c>
      <c r="AD1295" s="25">
        <v>414163864</v>
      </c>
      <c r="AE1295" s="25">
        <v>0</v>
      </c>
    </row>
    <row r="1296" spans="1:31" x14ac:dyDescent="0.2">
      <c r="A1296" s="38" t="s">
        <v>1896</v>
      </c>
      <c r="B1296" s="104" t="s">
        <v>1897</v>
      </c>
      <c r="C1296" s="25">
        <v>414163864</v>
      </c>
      <c r="D1296" s="25">
        <v>17019357</v>
      </c>
      <c r="E1296" s="25">
        <v>0</v>
      </c>
      <c r="F1296" s="25">
        <v>0</v>
      </c>
      <c r="G1296" s="25">
        <v>17019357</v>
      </c>
      <c r="H1296" s="25">
        <v>414163864</v>
      </c>
      <c r="I1296" s="25">
        <v>414163864</v>
      </c>
      <c r="J1296" s="25">
        <v>414163864</v>
      </c>
      <c r="K1296" s="25">
        <v>414163864</v>
      </c>
      <c r="L1296" s="25">
        <v>414163864</v>
      </c>
      <c r="M1296" s="25">
        <v>414163864</v>
      </c>
      <c r="N1296" s="25">
        <v>414163864</v>
      </c>
      <c r="O1296" s="25">
        <v>0</v>
      </c>
      <c r="P1296" s="25">
        <v>0</v>
      </c>
      <c r="Q1296" s="25">
        <v>0</v>
      </c>
      <c r="R1296" s="25">
        <v>0</v>
      </c>
      <c r="S1296" s="25">
        <v>0</v>
      </c>
      <c r="T1296" s="25">
        <v>0</v>
      </c>
      <c r="U1296" s="25">
        <v>0</v>
      </c>
      <c r="V1296" s="25">
        <v>0</v>
      </c>
      <c r="W1296" s="25">
        <v>0</v>
      </c>
      <c r="X1296" s="25">
        <v>0</v>
      </c>
      <c r="Y1296" s="25">
        <v>0</v>
      </c>
      <c r="Z1296" s="25">
        <v>0</v>
      </c>
      <c r="AA1296" s="25">
        <v>414163864</v>
      </c>
      <c r="AB1296" s="25">
        <v>100</v>
      </c>
      <c r="AC1296" s="25">
        <v>0</v>
      </c>
      <c r="AD1296" s="25">
        <v>414163864</v>
      </c>
      <c r="AE1296" s="25">
        <v>0</v>
      </c>
    </row>
    <row r="1297" spans="1:31" x14ac:dyDescent="0.2">
      <c r="A1297" s="38" t="s">
        <v>1898</v>
      </c>
      <c r="B1297" s="104" t="s">
        <v>1836</v>
      </c>
      <c r="C1297" s="25">
        <v>818347598</v>
      </c>
      <c r="D1297" s="25">
        <v>0</v>
      </c>
      <c r="E1297" s="25">
        <v>0</v>
      </c>
      <c r="F1297" s="25">
        <v>0</v>
      </c>
      <c r="G1297" s="25">
        <v>0</v>
      </c>
      <c r="H1297" s="25">
        <v>818347598</v>
      </c>
      <c r="I1297" s="25">
        <v>818347598</v>
      </c>
      <c r="J1297" s="25">
        <v>818347598</v>
      </c>
      <c r="K1297" s="25">
        <v>818347598</v>
      </c>
      <c r="L1297" s="25">
        <v>818347598</v>
      </c>
      <c r="M1297" s="25">
        <v>818347598</v>
      </c>
      <c r="N1297" s="25">
        <v>818347598</v>
      </c>
      <c r="O1297" s="25">
        <v>0</v>
      </c>
      <c r="P1297" s="25">
        <v>0</v>
      </c>
      <c r="Q1297" s="25">
        <v>0</v>
      </c>
      <c r="R1297" s="25">
        <v>0</v>
      </c>
      <c r="S1297" s="25">
        <v>0</v>
      </c>
      <c r="T1297" s="25">
        <v>0</v>
      </c>
      <c r="U1297" s="25">
        <v>0</v>
      </c>
      <c r="V1297" s="25">
        <v>0</v>
      </c>
      <c r="W1297" s="25">
        <v>0</v>
      </c>
      <c r="X1297" s="25">
        <v>0</v>
      </c>
      <c r="Y1297" s="25">
        <v>0</v>
      </c>
      <c r="Z1297" s="25">
        <v>0</v>
      </c>
      <c r="AA1297" s="25">
        <v>818347598</v>
      </c>
      <c r="AB1297" s="25">
        <v>100</v>
      </c>
      <c r="AC1297" s="25">
        <v>0</v>
      </c>
      <c r="AD1297" s="25">
        <v>818347598</v>
      </c>
      <c r="AE1297" s="25">
        <v>0</v>
      </c>
    </row>
    <row r="1298" spans="1:31" x14ac:dyDescent="0.2">
      <c r="A1298" s="38" t="s">
        <v>1899</v>
      </c>
      <c r="B1298" s="104" t="s">
        <v>1889</v>
      </c>
      <c r="C1298" s="25">
        <v>818347598</v>
      </c>
      <c r="D1298" s="25">
        <v>0</v>
      </c>
      <c r="E1298" s="25">
        <v>0</v>
      </c>
      <c r="F1298" s="25">
        <v>0</v>
      </c>
      <c r="G1298" s="25">
        <v>0</v>
      </c>
      <c r="H1298" s="25">
        <v>818347598</v>
      </c>
      <c r="I1298" s="25">
        <v>818347598</v>
      </c>
      <c r="J1298" s="25">
        <v>818347598</v>
      </c>
      <c r="K1298" s="25">
        <v>818347598</v>
      </c>
      <c r="L1298" s="25">
        <v>818347598</v>
      </c>
      <c r="M1298" s="25">
        <v>818347598</v>
      </c>
      <c r="N1298" s="25">
        <v>818347598</v>
      </c>
      <c r="O1298" s="25">
        <v>0</v>
      </c>
      <c r="P1298" s="25">
        <v>0</v>
      </c>
      <c r="Q1298" s="25">
        <v>0</v>
      </c>
      <c r="R1298" s="25">
        <v>0</v>
      </c>
      <c r="S1298" s="25">
        <v>0</v>
      </c>
      <c r="T1298" s="25">
        <v>0</v>
      </c>
      <c r="U1298" s="25">
        <v>0</v>
      </c>
      <c r="V1298" s="25">
        <v>0</v>
      </c>
      <c r="W1298" s="25">
        <v>0</v>
      </c>
      <c r="X1298" s="25">
        <v>0</v>
      </c>
      <c r="Y1298" s="25">
        <v>0</v>
      </c>
      <c r="Z1298" s="25">
        <v>0</v>
      </c>
      <c r="AA1298" s="25">
        <v>818347598</v>
      </c>
      <c r="AB1298" s="25">
        <v>100</v>
      </c>
      <c r="AC1298" s="25">
        <v>0</v>
      </c>
      <c r="AD1298" s="25">
        <v>818347598</v>
      </c>
      <c r="AE1298" s="25">
        <v>0</v>
      </c>
    </row>
    <row r="1299" spans="1:31" x14ac:dyDescent="0.2">
      <c r="A1299" s="38" t="s">
        <v>1900</v>
      </c>
      <c r="B1299" s="104" t="s">
        <v>1845</v>
      </c>
      <c r="C1299" s="25">
        <v>155000000</v>
      </c>
      <c r="D1299" s="25">
        <v>0</v>
      </c>
      <c r="E1299" s="25">
        <v>0</v>
      </c>
      <c r="F1299" s="25">
        <v>22774418</v>
      </c>
      <c r="G1299" s="25">
        <v>4385598</v>
      </c>
      <c r="H1299" s="25">
        <v>173388820</v>
      </c>
      <c r="I1299" s="25">
        <v>173388820</v>
      </c>
      <c r="J1299" s="25">
        <v>173388820</v>
      </c>
      <c r="K1299" s="25">
        <v>173388820</v>
      </c>
      <c r="L1299" s="25">
        <v>173388820</v>
      </c>
      <c r="M1299" s="25">
        <v>173388820</v>
      </c>
      <c r="N1299" s="25">
        <v>173388820</v>
      </c>
      <c r="O1299" s="25">
        <v>18388820</v>
      </c>
      <c r="P1299" s="25">
        <v>18388820</v>
      </c>
      <c r="Q1299" s="25">
        <v>18388820</v>
      </c>
      <c r="R1299" s="25">
        <v>18388820</v>
      </c>
      <c r="S1299" s="25">
        <v>0</v>
      </c>
      <c r="T1299" s="25">
        <v>0</v>
      </c>
      <c r="U1299" s="25">
        <v>0</v>
      </c>
      <c r="V1299" s="25">
        <v>0</v>
      </c>
      <c r="W1299" s="25">
        <v>0</v>
      </c>
      <c r="X1299" s="25">
        <v>0</v>
      </c>
      <c r="Y1299" s="25">
        <v>0</v>
      </c>
      <c r="Z1299" s="25">
        <v>0</v>
      </c>
      <c r="AA1299" s="25">
        <v>155000000</v>
      </c>
      <c r="AB1299" s="25">
        <v>89.394460381009594</v>
      </c>
      <c r="AC1299" s="25">
        <v>0</v>
      </c>
      <c r="AD1299" s="25">
        <v>155000000</v>
      </c>
      <c r="AE1299" s="25">
        <v>0</v>
      </c>
    </row>
    <row r="1300" spans="1:31" x14ac:dyDescent="0.2">
      <c r="A1300" s="38" t="s">
        <v>1901</v>
      </c>
      <c r="B1300" s="104" t="s">
        <v>1893</v>
      </c>
      <c r="C1300" s="25">
        <v>155000000</v>
      </c>
      <c r="D1300" s="25">
        <v>0</v>
      </c>
      <c r="E1300" s="25">
        <v>0</v>
      </c>
      <c r="F1300" s="25">
        <v>22774418</v>
      </c>
      <c r="G1300" s="25">
        <v>4385598</v>
      </c>
      <c r="H1300" s="25">
        <v>173388820</v>
      </c>
      <c r="I1300" s="25">
        <v>173388820</v>
      </c>
      <c r="J1300" s="25">
        <v>173388820</v>
      </c>
      <c r="K1300" s="25">
        <v>173388820</v>
      </c>
      <c r="L1300" s="25">
        <v>173388820</v>
      </c>
      <c r="M1300" s="25">
        <v>173388820</v>
      </c>
      <c r="N1300" s="25">
        <v>173388820</v>
      </c>
      <c r="O1300" s="25">
        <v>18388820</v>
      </c>
      <c r="P1300" s="25">
        <v>18388820</v>
      </c>
      <c r="Q1300" s="25">
        <v>18388820</v>
      </c>
      <c r="R1300" s="25">
        <v>18388820</v>
      </c>
      <c r="S1300" s="25">
        <v>0</v>
      </c>
      <c r="T1300" s="25">
        <v>0</v>
      </c>
      <c r="U1300" s="25">
        <v>0</v>
      </c>
      <c r="V1300" s="25">
        <v>0</v>
      </c>
      <c r="W1300" s="25">
        <v>0</v>
      </c>
      <c r="X1300" s="25">
        <v>0</v>
      </c>
      <c r="Y1300" s="25">
        <v>0</v>
      </c>
      <c r="Z1300" s="25">
        <v>0</v>
      </c>
      <c r="AA1300" s="25">
        <v>155000000</v>
      </c>
      <c r="AB1300" s="25">
        <v>89.394460381009594</v>
      </c>
      <c r="AC1300" s="25">
        <v>0</v>
      </c>
      <c r="AD1300" s="25">
        <v>155000000</v>
      </c>
      <c r="AE1300" s="25">
        <v>0</v>
      </c>
    </row>
    <row r="1301" spans="1:31" x14ac:dyDescent="0.2">
      <c r="A1301" s="38" t="s">
        <v>1902</v>
      </c>
      <c r="B1301" s="104" t="s">
        <v>1903</v>
      </c>
      <c r="C1301" s="25">
        <v>500000</v>
      </c>
      <c r="D1301" s="25">
        <v>0</v>
      </c>
      <c r="E1301" s="25">
        <v>0</v>
      </c>
      <c r="F1301" s="25">
        <v>0</v>
      </c>
      <c r="G1301" s="25">
        <v>0</v>
      </c>
      <c r="H1301" s="25">
        <v>500000</v>
      </c>
      <c r="I1301" s="25">
        <v>500000</v>
      </c>
      <c r="J1301" s="25">
        <v>500000</v>
      </c>
      <c r="K1301" s="25">
        <v>500000</v>
      </c>
      <c r="L1301" s="25">
        <v>500000</v>
      </c>
      <c r="M1301" s="25">
        <v>500000</v>
      </c>
      <c r="N1301" s="25">
        <v>500000</v>
      </c>
      <c r="O1301" s="25">
        <v>0</v>
      </c>
      <c r="P1301" s="25">
        <v>0</v>
      </c>
      <c r="Q1301" s="25">
        <v>0</v>
      </c>
      <c r="R1301" s="25">
        <v>0</v>
      </c>
      <c r="S1301" s="25">
        <v>0</v>
      </c>
      <c r="T1301" s="25">
        <v>0</v>
      </c>
      <c r="U1301" s="25">
        <v>0</v>
      </c>
      <c r="V1301" s="25">
        <v>0</v>
      </c>
      <c r="W1301" s="25">
        <v>0</v>
      </c>
      <c r="X1301" s="25">
        <v>0</v>
      </c>
      <c r="Y1301" s="25">
        <v>0</v>
      </c>
      <c r="Z1301" s="25">
        <v>0</v>
      </c>
      <c r="AA1301" s="25">
        <v>500000</v>
      </c>
      <c r="AB1301" s="25">
        <v>100</v>
      </c>
      <c r="AC1301" s="25">
        <v>0</v>
      </c>
      <c r="AD1301" s="25">
        <v>500000</v>
      </c>
      <c r="AE1301" s="25">
        <v>0</v>
      </c>
    </row>
    <row r="1302" spans="1:31" x14ac:dyDescent="0.2">
      <c r="A1302" s="38" t="s">
        <v>1904</v>
      </c>
      <c r="B1302" s="104" t="s">
        <v>1889</v>
      </c>
      <c r="C1302" s="25">
        <v>500000</v>
      </c>
      <c r="D1302" s="25">
        <v>0</v>
      </c>
      <c r="E1302" s="25">
        <v>0</v>
      </c>
      <c r="F1302" s="25">
        <v>0</v>
      </c>
      <c r="G1302" s="25">
        <v>0</v>
      </c>
      <c r="H1302" s="25">
        <v>500000</v>
      </c>
      <c r="I1302" s="25">
        <v>500000</v>
      </c>
      <c r="J1302" s="25">
        <v>500000</v>
      </c>
      <c r="K1302" s="25">
        <v>500000</v>
      </c>
      <c r="L1302" s="25">
        <v>500000</v>
      </c>
      <c r="M1302" s="25">
        <v>500000</v>
      </c>
      <c r="N1302" s="25">
        <v>500000</v>
      </c>
      <c r="O1302" s="25">
        <v>0</v>
      </c>
      <c r="P1302" s="25">
        <v>0</v>
      </c>
      <c r="Q1302" s="25">
        <v>0</v>
      </c>
      <c r="R1302" s="25">
        <v>0</v>
      </c>
      <c r="S1302" s="25">
        <v>0</v>
      </c>
      <c r="T1302" s="25">
        <v>0</v>
      </c>
      <c r="U1302" s="25">
        <v>0</v>
      </c>
      <c r="V1302" s="25">
        <v>0</v>
      </c>
      <c r="W1302" s="25">
        <v>0</v>
      </c>
      <c r="X1302" s="25">
        <v>0</v>
      </c>
      <c r="Y1302" s="25">
        <v>0</v>
      </c>
      <c r="Z1302" s="25">
        <v>0</v>
      </c>
      <c r="AA1302" s="25">
        <v>500000</v>
      </c>
      <c r="AB1302" s="25">
        <v>100</v>
      </c>
      <c r="AC1302" s="25">
        <v>0</v>
      </c>
      <c r="AD1302" s="25">
        <v>500000</v>
      </c>
      <c r="AE1302" s="25">
        <v>0</v>
      </c>
    </row>
    <row r="1303" spans="1:31" x14ac:dyDescent="0.2">
      <c r="A1303" s="38" t="s">
        <v>1905</v>
      </c>
      <c r="B1303" s="104" t="s">
        <v>1906</v>
      </c>
      <c r="C1303" s="25">
        <v>1970369280</v>
      </c>
      <c r="D1303" s="25">
        <v>3781255162</v>
      </c>
      <c r="E1303" s="25">
        <v>0</v>
      </c>
      <c r="F1303" s="25">
        <v>0</v>
      </c>
      <c r="G1303" s="25">
        <v>3781255162</v>
      </c>
      <c r="H1303" s="25">
        <v>1970369280</v>
      </c>
      <c r="I1303" s="25">
        <v>1970369280</v>
      </c>
      <c r="J1303" s="25">
        <v>1970369280</v>
      </c>
      <c r="K1303" s="25">
        <v>1970369280</v>
      </c>
      <c r="L1303" s="25">
        <v>1970369280</v>
      </c>
      <c r="M1303" s="25">
        <v>1970369280</v>
      </c>
      <c r="N1303" s="25">
        <v>1970369280</v>
      </c>
      <c r="O1303" s="25">
        <v>1764798749</v>
      </c>
      <c r="P1303" s="25">
        <v>1764798749</v>
      </c>
      <c r="Q1303" s="25">
        <v>1764798749</v>
      </c>
      <c r="R1303" s="25">
        <v>1764798749</v>
      </c>
      <c r="S1303" s="25">
        <v>0</v>
      </c>
      <c r="T1303" s="25">
        <v>0</v>
      </c>
      <c r="U1303" s="25">
        <v>0</v>
      </c>
      <c r="V1303" s="25">
        <v>0</v>
      </c>
      <c r="W1303" s="25">
        <v>0</v>
      </c>
      <c r="X1303" s="25">
        <v>0</v>
      </c>
      <c r="Y1303" s="25">
        <v>0</v>
      </c>
      <c r="Z1303" s="25">
        <v>0</v>
      </c>
      <c r="AA1303" s="25">
        <v>205570531</v>
      </c>
      <c r="AB1303" s="25">
        <v>10.433096632525698</v>
      </c>
      <c r="AC1303" s="25">
        <v>0</v>
      </c>
      <c r="AD1303" s="25">
        <v>205570531</v>
      </c>
      <c r="AE1303" s="25">
        <v>0</v>
      </c>
    </row>
    <row r="1304" spans="1:31" x14ac:dyDescent="0.2">
      <c r="A1304" s="38" t="s">
        <v>1907</v>
      </c>
      <c r="B1304" s="104" t="s">
        <v>1889</v>
      </c>
      <c r="C1304" s="25">
        <v>1970369280</v>
      </c>
      <c r="D1304" s="25">
        <v>3781255162</v>
      </c>
      <c r="E1304" s="25">
        <v>0</v>
      </c>
      <c r="F1304" s="25">
        <v>0</v>
      </c>
      <c r="G1304" s="25">
        <v>3781255162</v>
      </c>
      <c r="H1304" s="25">
        <v>1970369280</v>
      </c>
      <c r="I1304" s="25">
        <v>1970369280</v>
      </c>
      <c r="J1304" s="25">
        <v>1970369280</v>
      </c>
      <c r="K1304" s="25">
        <v>1970369280</v>
      </c>
      <c r="L1304" s="25">
        <v>1970369280</v>
      </c>
      <c r="M1304" s="25">
        <v>1970369280</v>
      </c>
      <c r="N1304" s="25">
        <v>1970369280</v>
      </c>
      <c r="O1304" s="25">
        <v>1764798749</v>
      </c>
      <c r="P1304" s="25">
        <v>1764798749</v>
      </c>
      <c r="Q1304" s="25">
        <v>1764798749</v>
      </c>
      <c r="R1304" s="25">
        <v>1764798749</v>
      </c>
      <c r="S1304" s="25">
        <v>0</v>
      </c>
      <c r="T1304" s="25">
        <v>0</v>
      </c>
      <c r="U1304" s="25">
        <v>0</v>
      </c>
      <c r="V1304" s="25">
        <v>0</v>
      </c>
      <c r="W1304" s="25">
        <v>0</v>
      </c>
      <c r="X1304" s="25">
        <v>0</v>
      </c>
      <c r="Y1304" s="25">
        <v>0</v>
      </c>
      <c r="Z1304" s="25">
        <v>0</v>
      </c>
      <c r="AA1304" s="25">
        <v>205570531</v>
      </c>
      <c r="AB1304" s="25">
        <v>10.433096632525698</v>
      </c>
      <c r="AC1304" s="25">
        <v>0</v>
      </c>
      <c r="AD1304" s="25">
        <v>205570531</v>
      </c>
      <c r="AE1304" s="25">
        <v>0</v>
      </c>
    </row>
    <row r="1305" spans="1:31" x14ac:dyDescent="0.2">
      <c r="A1305" s="38" t="s">
        <v>1908</v>
      </c>
      <c r="B1305" s="104" t="s">
        <v>1909</v>
      </c>
      <c r="C1305" s="25">
        <v>80144709</v>
      </c>
      <c r="D1305" s="25">
        <v>0</v>
      </c>
      <c r="E1305" s="25">
        <v>0</v>
      </c>
      <c r="F1305" s="25">
        <v>450000000</v>
      </c>
      <c r="G1305" s="25">
        <v>41153780</v>
      </c>
      <c r="H1305" s="25">
        <v>488990929</v>
      </c>
      <c r="I1305" s="25">
        <v>488990929</v>
      </c>
      <c r="J1305" s="25">
        <v>488990929</v>
      </c>
      <c r="K1305" s="25">
        <v>488990929</v>
      </c>
      <c r="L1305" s="25">
        <v>488990929</v>
      </c>
      <c r="M1305" s="25">
        <v>488990929</v>
      </c>
      <c r="N1305" s="25">
        <v>488990929</v>
      </c>
      <c r="O1305" s="25">
        <v>488990929</v>
      </c>
      <c r="P1305" s="25">
        <v>488990929</v>
      </c>
      <c r="Q1305" s="25">
        <v>488990929</v>
      </c>
      <c r="R1305" s="25">
        <v>488990929</v>
      </c>
      <c r="S1305" s="25">
        <v>0</v>
      </c>
      <c r="T1305" s="25">
        <v>0</v>
      </c>
      <c r="U1305" s="25">
        <v>0</v>
      </c>
      <c r="V1305" s="25">
        <v>0</v>
      </c>
      <c r="W1305" s="25">
        <v>0</v>
      </c>
      <c r="X1305" s="25">
        <v>0</v>
      </c>
      <c r="Y1305" s="25">
        <v>0</v>
      </c>
      <c r="Z1305" s="25">
        <v>0</v>
      </c>
      <c r="AA1305" s="25">
        <v>0</v>
      </c>
      <c r="AB1305" s="25">
        <v>0</v>
      </c>
      <c r="AC1305" s="25">
        <v>0</v>
      </c>
      <c r="AD1305" s="25">
        <v>0</v>
      </c>
      <c r="AE1305" s="25">
        <v>0</v>
      </c>
    </row>
    <row r="1306" spans="1:31" x14ac:dyDescent="0.2">
      <c r="A1306" s="38" t="s">
        <v>1910</v>
      </c>
      <c r="B1306" s="104" t="s">
        <v>500</v>
      </c>
      <c r="C1306" s="25">
        <v>0</v>
      </c>
      <c r="D1306" s="25">
        <v>0</v>
      </c>
      <c r="E1306" s="25">
        <v>0</v>
      </c>
      <c r="F1306" s="25">
        <v>450000000</v>
      </c>
      <c r="G1306" s="25">
        <v>0</v>
      </c>
      <c r="H1306" s="25">
        <v>450000000</v>
      </c>
      <c r="I1306" s="25">
        <v>450000000</v>
      </c>
      <c r="J1306" s="25">
        <v>450000000</v>
      </c>
      <c r="K1306" s="25">
        <v>450000000</v>
      </c>
      <c r="L1306" s="25">
        <v>450000000</v>
      </c>
      <c r="M1306" s="25">
        <v>450000000</v>
      </c>
      <c r="N1306" s="25">
        <v>450000000</v>
      </c>
      <c r="O1306" s="25">
        <v>450000000</v>
      </c>
      <c r="P1306" s="25">
        <v>450000000</v>
      </c>
      <c r="Q1306" s="25">
        <v>450000000</v>
      </c>
      <c r="R1306" s="25">
        <v>450000000</v>
      </c>
      <c r="S1306" s="25">
        <v>0</v>
      </c>
      <c r="T1306" s="25">
        <v>0</v>
      </c>
      <c r="U1306" s="25">
        <v>0</v>
      </c>
      <c r="V1306" s="25">
        <v>0</v>
      </c>
      <c r="W1306" s="25">
        <v>0</v>
      </c>
      <c r="X1306" s="25">
        <v>0</v>
      </c>
      <c r="Y1306" s="25">
        <v>0</v>
      </c>
      <c r="Z1306" s="25">
        <v>0</v>
      </c>
      <c r="AA1306" s="25">
        <v>0</v>
      </c>
      <c r="AB1306" s="25">
        <v>0</v>
      </c>
      <c r="AC1306" s="25">
        <v>0</v>
      </c>
      <c r="AD1306" s="25">
        <v>0</v>
      </c>
      <c r="AE1306" s="25">
        <v>0</v>
      </c>
    </row>
    <row r="1307" spans="1:31" x14ac:dyDescent="0.2">
      <c r="A1307" s="38" t="s">
        <v>1911</v>
      </c>
      <c r="B1307" s="104" t="s">
        <v>1912</v>
      </c>
      <c r="C1307" s="25">
        <v>0</v>
      </c>
      <c r="D1307" s="25">
        <v>0</v>
      </c>
      <c r="E1307" s="25">
        <v>0</v>
      </c>
      <c r="F1307" s="25">
        <v>450000000</v>
      </c>
      <c r="G1307" s="25">
        <v>0</v>
      </c>
      <c r="H1307" s="25">
        <v>450000000</v>
      </c>
      <c r="I1307" s="25">
        <v>450000000</v>
      </c>
      <c r="J1307" s="25">
        <v>450000000</v>
      </c>
      <c r="K1307" s="25">
        <v>450000000</v>
      </c>
      <c r="L1307" s="25">
        <v>450000000</v>
      </c>
      <c r="M1307" s="25">
        <v>450000000</v>
      </c>
      <c r="N1307" s="25">
        <v>450000000</v>
      </c>
      <c r="O1307" s="25">
        <v>450000000</v>
      </c>
      <c r="P1307" s="25">
        <v>450000000</v>
      </c>
      <c r="Q1307" s="25">
        <v>450000000</v>
      </c>
      <c r="R1307" s="25">
        <v>450000000</v>
      </c>
      <c r="S1307" s="25">
        <v>0</v>
      </c>
      <c r="T1307" s="25">
        <v>0</v>
      </c>
      <c r="U1307" s="25">
        <v>0</v>
      </c>
      <c r="V1307" s="25">
        <v>0</v>
      </c>
      <c r="W1307" s="25">
        <v>0</v>
      </c>
      <c r="X1307" s="25">
        <v>0</v>
      </c>
      <c r="Y1307" s="25">
        <v>0</v>
      </c>
      <c r="Z1307" s="25">
        <v>0</v>
      </c>
      <c r="AA1307" s="25">
        <v>0</v>
      </c>
      <c r="AB1307" s="25">
        <v>0</v>
      </c>
      <c r="AC1307" s="25">
        <v>0</v>
      </c>
      <c r="AD1307" s="25">
        <v>0</v>
      </c>
      <c r="AE1307" s="25">
        <v>0</v>
      </c>
    </row>
    <row r="1308" spans="1:31" x14ac:dyDescent="0.2">
      <c r="A1308" s="38" t="s">
        <v>1913</v>
      </c>
      <c r="B1308" s="104" t="s">
        <v>1836</v>
      </c>
      <c r="C1308" s="25">
        <v>80144709</v>
      </c>
      <c r="D1308" s="25">
        <v>0</v>
      </c>
      <c r="E1308" s="25">
        <v>0</v>
      </c>
      <c r="F1308" s="25">
        <v>0</v>
      </c>
      <c r="G1308" s="25">
        <v>41153780</v>
      </c>
      <c r="H1308" s="25">
        <v>38990929</v>
      </c>
      <c r="I1308" s="25">
        <v>38990929</v>
      </c>
      <c r="J1308" s="25">
        <v>38990929</v>
      </c>
      <c r="K1308" s="25">
        <v>38990929</v>
      </c>
      <c r="L1308" s="25">
        <v>38990929</v>
      </c>
      <c r="M1308" s="25">
        <v>38990929</v>
      </c>
      <c r="N1308" s="25">
        <v>38990929</v>
      </c>
      <c r="O1308" s="25">
        <v>38990929</v>
      </c>
      <c r="P1308" s="25">
        <v>38990929</v>
      </c>
      <c r="Q1308" s="25">
        <v>38990929</v>
      </c>
      <c r="R1308" s="25">
        <v>38990929</v>
      </c>
      <c r="S1308" s="25">
        <v>0</v>
      </c>
      <c r="T1308" s="25">
        <v>0</v>
      </c>
      <c r="U1308" s="25">
        <v>0</v>
      </c>
      <c r="V1308" s="25">
        <v>0</v>
      </c>
      <c r="W1308" s="25">
        <v>0</v>
      </c>
      <c r="X1308" s="25">
        <v>0</v>
      </c>
      <c r="Y1308" s="25">
        <v>0</v>
      </c>
      <c r="Z1308" s="25">
        <v>0</v>
      </c>
      <c r="AA1308" s="25">
        <v>0</v>
      </c>
      <c r="AB1308" s="25">
        <v>0</v>
      </c>
      <c r="AC1308" s="25">
        <v>0</v>
      </c>
      <c r="AD1308" s="25">
        <v>0</v>
      </c>
      <c r="AE1308" s="25">
        <v>0</v>
      </c>
    </row>
    <row r="1309" spans="1:31" x14ac:dyDescent="0.2">
      <c r="A1309" s="38" t="s">
        <v>1914</v>
      </c>
      <c r="B1309" s="104" t="s">
        <v>1912</v>
      </c>
      <c r="C1309" s="25">
        <v>80144709</v>
      </c>
      <c r="D1309" s="25">
        <v>0</v>
      </c>
      <c r="E1309" s="25">
        <v>0</v>
      </c>
      <c r="F1309" s="25">
        <v>0</v>
      </c>
      <c r="G1309" s="25">
        <v>41153780</v>
      </c>
      <c r="H1309" s="25">
        <v>38990929</v>
      </c>
      <c r="I1309" s="25">
        <v>38990929</v>
      </c>
      <c r="J1309" s="25">
        <v>38990929</v>
      </c>
      <c r="K1309" s="25">
        <v>38990929</v>
      </c>
      <c r="L1309" s="25">
        <v>38990929</v>
      </c>
      <c r="M1309" s="25">
        <v>38990929</v>
      </c>
      <c r="N1309" s="25">
        <v>38990929</v>
      </c>
      <c r="O1309" s="25">
        <v>38990929</v>
      </c>
      <c r="P1309" s="25">
        <v>38990929</v>
      </c>
      <c r="Q1309" s="25">
        <v>38990929</v>
      </c>
      <c r="R1309" s="25">
        <v>38990929</v>
      </c>
      <c r="S1309" s="25">
        <v>0</v>
      </c>
      <c r="T1309" s="25">
        <v>0</v>
      </c>
      <c r="U1309" s="25">
        <v>0</v>
      </c>
      <c r="V1309" s="25">
        <v>0</v>
      </c>
      <c r="W1309" s="25">
        <v>0</v>
      </c>
      <c r="X1309" s="25">
        <v>0</v>
      </c>
      <c r="Y1309" s="25">
        <v>0</v>
      </c>
      <c r="Z1309" s="25">
        <v>0</v>
      </c>
      <c r="AA1309" s="25">
        <v>0</v>
      </c>
      <c r="AB1309" s="25">
        <v>0</v>
      </c>
      <c r="AC1309" s="25">
        <v>0</v>
      </c>
      <c r="AD1309" s="25">
        <v>0</v>
      </c>
      <c r="AE1309" s="25">
        <v>0</v>
      </c>
    </row>
    <row r="1310" spans="1:31" x14ac:dyDescent="0.2">
      <c r="A1310" s="38" t="s">
        <v>1915</v>
      </c>
      <c r="B1310" s="104" t="s">
        <v>1916</v>
      </c>
      <c r="C1310" s="25">
        <v>387375953</v>
      </c>
      <c r="D1310" s="25">
        <v>0</v>
      </c>
      <c r="E1310" s="25">
        <v>0</v>
      </c>
      <c r="F1310" s="25">
        <v>46722100</v>
      </c>
      <c r="G1310" s="25">
        <v>365148453</v>
      </c>
      <c r="H1310" s="25">
        <v>68949600</v>
      </c>
      <c r="I1310" s="25">
        <v>68949600</v>
      </c>
      <c r="J1310" s="25">
        <v>68949600</v>
      </c>
      <c r="K1310" s="25">
        <v>68949600</v>
      </c>
      <c r="L1310" s="25">
        <v>68949600</v>
      </c>
      <c r="M1310" s="25">
        <v>68949600</v>
      </c>
      <c r="N1310" s="25">
        <v>68949600</v>
      </c>
      <c r="O1310" s="25">
        <v>68949600</v>
      </c>
      <c r="P1310" s="25">
        <v>68949600</v>
      </c>
      <c r="Q1310" s="25">
        <v>42453600</v>
      </c>
      <c r="R1310" s="25">
        <v>42453600</v>
      </c>
      <c r="S1310" s="25">
        <v>0</v>
      </c>
      <c r="T1310" s="25">
        <v>0</v>
      </c>
      <c r="U1310" s="25">
        <v>0</v>
      </c>
      <c r="V1310" s="25">
        <v>0</v>
      </c>
      <c r="W1310" s="25">
        <v>0</v>
      </c>
      <c r="X1310" s="25">
        <v>0</v>
      </c>
      <c r="Y1310" s="25">
        <v>0</v>
      </c>
      <c r="Z1310" s="25">
        <v>0</v>
      </c>
      <c r="AA1310" s="25">
        <v>0</v>
      </c>
      <c r="AB1310" s="25">
        <v>0</v>
      </c>
      <c r="AC1310" s="25">
        <v>0</v>
      </c>
      <c r="AD1310" s="25">
        <v>0</v>
      </c>
      <c r="AE1310" s="25">
        <v>26496000</v>
      </c>
    </row>
    <row r="1311" spans="1:31" x14ac:dyDescent="0.2">
      <c r="A1311" s="38" t="s">
        <v>1917</v>
      </c>
      <c r="B1311" s="104" t="s">
        <v>1918</v>
      </c>
      <c r="C1311" s="25">
        <v>387375953</v>
      </c>
      <c r="D1311" s="25">
        <v>0</v>
      </c>
      <c r="E1311" s="25">
        <v>0</v>
      </c>
      <c r="F1311" s="25">
        <v>46722100</v>
      </c>
      <c r="G1311" s="25">
        <v>365148453</v>
      </c>
      <c r="H1311" s="25">
        <v>68949600</v>
      </c>
      <c r="I1311" s="25">
        <v>68949600</v>
      </c>
      <c r="J1311" s="25">
        <v>68949600</v>
      </c>
      <c r="K1311" s="25">
        <v>68949600</v>
      </c>
      <c r="L1311" s="25">
        <v>68949600</v>
      </c>
      <c r="M1311" s="25">
        <v>68949600</v>
      </c>
      <c r="N1311" s="25">
        <v>68949600</v>
      </c>
      <c r="O1311" s="25">
        <v>68949600</v>
      </c>
      <c r="P1311" s="25">
        <v>68949600</v>
      </c>
      <c r="Q1311" s="25">
        <v>42453600</v>
      </c>
      <c r="R1311" s="25">
        <v>42453600</v>
      </c>
      <c r="S1311" s="25">
        <v>0</v>
      </c>
      <c r="T1311" s="25">
        <v>0</v>
      </c>
      <c r="U1311" s="25">
        <v>0</v>
      </c>
      <c r="V1311" s="25">
        <v>0</v>
      </c>
      <c r="W1311" s="25">
        <v>0</v>
      </c>
      <c r="X1311" s="25">
        <v>0</v>
      </c>
      <c r="Y1311" s="25">
        <v>0</v>
      </c>
      <c r="Z1311" s="25">
        <v>0</v>
      </c>
      <c r="AA1311" s="25">
        <v>0</v>
      </c>
      <c r="AB1311" s="25">
        <v>0</v>
      </c>
      <c r="AC1311" s="25">
        <v>0</v>
      </c>
      <c r="AD1311" s="25">
        <v>0</v>
      </c>
      <c r="AE1311" s="25">
        <v>26496000</v>
      </c>
    </row>
    <row r="1312" spans="1:31" x14ac:dyDescent="0.2">
      <c r="A1312" s="38" t="s">
        <v>1919</v>
      </c>
      <c r="B1312" s="104" t="s">
        <v>500</v>
      </c>
      <c r="C1312" s="25">
        <v>0</v>
      </c>
      <c r="D1312" s="25">
        <v>0</v>
      </c>
      <c r="E1312" s="25">
        <v>0</v>
      </c>
      <c r="F1312" s="25">
        <v>6722100</v>
      </c>
      <c r="G1312" s="25">
        <v>0</v>
      </c>
      <c r="H1312" s="25">
        <v>6722100</v>
      </c>
      <c r="I1312" s="25">
        <v>6722100</v>
      </c>
      <c r="J1312" s="25">
        <v>6722100</v>
      </c>
      <c r="K1312" s="25">
        <v>6722100</v>
      </c>
      <c r="L1312" s="25">
        <v>6722100</v>
      </c>
      <c r="M1312" s="25">
        <v>6722100</v>
      </c>
      <c r="N1312" s="25">
        <v>6722100</v>
      </c>
      <c r="O1312" s="25">
        <v>6722100</v>
      </c>
      <c r="P1312" s="25">
        <v>6722100</v>
      </c>
      <c r="Q1312" s="25">
        <v>6722100</v>
      </c>
      <c r="R1312" s="25">
        <v>6722100</v>
      </c>
      <c r="S1312" s="25">
        <v>0</v>
      </c>
      <c r="T1312" s="25">
        <v>0</v>
      </c>
      <c r="U1312" s="25">
        <v>0</v>
      </c>
      <c r="V1312" s="25">
        <v>0</v>
      </c>
      <c r="W1312" s="25">
        <v>0</v>
      </c>
      <c r="X1312" s="25">
        <v>0</v>
      </c>
      <c r="Y1312" s="25">
        <v>0</v>
      </c>
      <c r="Z1312" s="25">
        <v>0</v>
      </c>
      <c r="AA1312" s="25">
        <v>0</v>
      </c>
      <c r="AB1312" s="25">
        <v>0</v>
      </c>
      <c r="AC1312" s="25">
        <v>0</v>
      </c>
      <c r="AD1312" s="25">
        <v>0</v>
      </c>
      <c r="AE1312" s="25">
        <v>0</v>
      </c>
    </row>
    <row r="1313" spans="1:31" ht="25.5" x14ac:dyDescent="0.2">
      <c r="A1313" s="38" t="s">
        <v>1920</v>
      </c>
      <c r="B1313" s="104" t="s">
        <v>1921</v>
      </c>
      <c r="C1313" s="25">
        <v>0</v>
      </c>
      <c r="D1313" s="25">
        <v>0</v>
      </c>
      <c r="E1313" s="25">
        <v>0</v>
      </c>
      <c r="F1313" s="25">
        <v>6722100</v>
      </c>
      <c r="G1313" s="25">
        <v>0</v>
      </c>
      <c r="H1313" s="25">
        <v>6722100</v>
      </c>
      <c r="I1313" s="25">
        <v>6722100</v>
      </c>
      <c r="J1313" s="25">
        <v>6722100</v>
      </c>
      <c r="K1313" s="25">
        <v>6722100</v>
      </c>
      <c r="L1313" s="25">
        <v>6722100</v>
      </c>
      <c r="M1313" s="25">
        <v>6722100</v>
      </c>
      <c r="N1313" s="25">
        <v>6722100</v>
      </c>
      <c r="O1313" s="25">
        <v>6722100</v>
      </c>
      <c r="P1313" s="25">
        <v>6722100</v>
      </c>
      <c r="Q1313" s="25">
        <v>6722100</v>
      </c>
      <c r="R1313" s="25">
        <v>6722100</v>
      </c>
      <c r="S1313" s="25">
        <v>0</v>
      </c>
      <c r="T1313" s="25">
        <v>0</v>
      </c>
      <c r="U1313" s="25">
        <v>0</v>
      </c>
      <c r="V1313" s="25">
        <v>0</v>
      </c>
      <c r="W1313" s="25">
        <v>0</v>
      </c>
      <c r="X1313" s="25">
        <v>0</v>
      </c>
      <c r="Y1313" s="25">
        <v>0</v>
      </c>
      <c r="Z1313" s="25">
        <v>0</v>
      </c>
      <c r="AA1313" s="25">
        <v>0</v>
      </c>
      <c r="AB1313" s="25">
        <v>0</v>
      </c>
      <c r="AC1313" s="25">
        <v>0</v>
      </c>
      <c r="AD1313" s="25">
        <v>0</v>
      </c>
      <c r="AE1313" s="25">
        <v>0</v>
      </c>
    </row>
    <row r="1314" spans="1:31" x14ac:dyDescent="0.2">
      <c r="A1314" s="38" t="s">
        <v>1922</v>
      </c>
      <c r="B1314" s="104" t="s">
        <v>1836</v>
      </c>
      <c r="C1314" s="25">
        <v>361850214</v>
      </c>
      <c r="D1314" s="25">
        <v>0</v>
      </c>
      <c r="E1314" s="25">
        <v>0</v>
      </c>
      <c r="F1314" s="25">
        <v>0</v>
      </c>
      <c r="G1314" s="25">
        <v>339366714</v>
      </c>
      <c r="H1314" s="25">
        <v>22483500</v>
      </c>
      <c r="I1314" s="25">
        <v>22483500</v>
      </c>
      <c r="J1314" s="25">
        <v>22483500</v>
      </c>
      <c r="K1314" s="25">
        <v>22483500</v>
      </c>
      <c r="L1314" s="25">
        <v>22483500</v>
      </c>
      <c r="M1314" s="25">
        <v>22483500</v>
      </c>
      <c r="N1314" s="25">
        <v>22483500</v>
      </c>
      <c r="O1314" s="25">
        <v>22483500</v>
      </c>
      <c r="P1314" s="25">
        <v>22483500</v>
      </c>
      <c r="Q1314" s="25">
        <v>22483500</v>
      </c>
      <c r="R1314" s="25">
        <v>22483500</v>
      </c>
      <c r="S1314" s="25">
        <v>0</v>
      </c>
      <c r="T1314" s="25">
        <v>0</v>
      </c>
      <c r="U1314" s="25">
        <v>0</v>
      </c>
      <c r="V1314" s="25">
        <v>0</v>
      </c>
      <c r="W1314" s="25">
        <v>0</v>
      </c>
      <c r="X1314" s="25">
        <v>0</v>
      </c>
      <c r="Y1314" s="25">
        <v>0</v>
      </c>
      <c r="Z1314" s="25">
        <v>0</v>
      </c>
      <c r="AA1314" s="25">
        <v>0</v>
      </c>
      <c r="AB1314" s="25">
        <v>0</v>
      </c>
      <c r="AC1314" s="25">
        <v>0</v>
      </c>
      <c r="AD1314" s="25">
        <v>0</v>
      </c>
      <c r="AE1314" s="25">
        <v>0</v>
      </c>
    </row>
    <row r="1315" spans="1:31" ht="25.5" x14ac:dyDescent="0.2">
      <c r="A1315" s="38" t="s">
        <v>1923</v>
      </c>
      <c r="B1315" s="104" t="s">
        <v>1921</v>
      </c>
      <c r="C1315" s="25">
        <v>304282174</v>
      </c>
      <c r="D1315" s="25">
        <v>0</v>
      </c>
      <c r="E1315" s="25">
        <v>0</v>
      </c>
      <c r="F1315" s="25">
        <v>0</v>
      </c>
      <c r="G1315" s="25">
        <v>293078674</v>
      </c>
      <c r="H1315" s="25">
        <v>11203500</v>
      </c>
      <c r="I1315" s="25">
        <v>11203500</v>
      </c>
      <c r="J1315" s="25">
        <v>11203500</v>
      </c>
      <c r="K1315" s="25">
        <v>11203500</v>
      </c>
      <c r="L1315" s="25">
        <v>11203500</v>
      </c>
      <c r="M1315" s="25">
        <v>11203500</v>
      </c>
      <c r="N1315" s="25">
        <v>11203500</v>
      </c>
      <c r="O1315" s="25">
        <v>11203500</v>
      </c>
      <c r="P1315" s="25">
        <v>11203500</v>
      </c>
      <c r="Q1315" s="25">
        <v>11203500</v>
      </c>
      <c r="R1315" s="25">
        <v>11203500</v>
      </c>
      <c r="S1315" s="25">
        <v>0</v>
      </c>
      <c r="T1315" s="25">
        <v>0</v>
      </c>
      <c r="U1315" s="25">
        <v>0</v>
      </c>
      <c r="V1315" s="25">
        <v>0</v>
      </c>
      <c r="W1315" s="25">
        <v>0</v>
      </c>
      <c r="X1315" s="25">
        <v>0</v>
      </c>
      <c r="Y1315" s="25">
        <v>0</v>
      </c>
      <c r="Z1315" s="25">
        <v>0</v>
      </c>
      <c r="AA1315" s="25">
        <v>0</v>
      </c>
      <c r="AB1315" s="25">
        <v>0</v>
      </c>
      <c r="AC1315" s="25">
        <v>0</v>
      </c>
      <c r="AD1315" s="25">
        <v>0</v>
      </c>
      <c r="AE1315" s="25">
        <v>0</v>
      </c>
    </row>
    <row r="1316" spans="1:31" ht="25.5" x14ac:dyDescent="0.2">
      <c r="A1316" s="38" t="s">
        <v>1924</v>
      </c>
      <c r="B1316" s="104" t="s">
        <v>1925</v>
      </c>
      <c r="C1316" s="25">
        <v>57568040</v>
      </c>
      <c r="D1316" s="25">
        <v>0</v>
      </c>
      <c r="E1316" s="25">
        <v>0</v>
      </c>
      <c r="F1316" s="25">
        <v>0</v>
      </c>
      <c r="G1316" s="25">
        <v>46288040</v>
      </c>
      <c r="H1316" s="25">
        <v>11280000</v>
      </c>
      <c r="I1316" s="25">
        <v>11280000</v>
      </c>
      <c r="J1316" s="25">
        <v>11280000</v>
      </c>
      <c r="K1316" s="25">
        <v>11280000</v>
      </c>
      <c r="L1316" s="25">
        <v>11280000</v>
      </c>
      <c r="M1316" s="25">
        <v>11280000</v>
      </c>
      <c r="N1316" s="25">
        <v>11280000</v>
      </c>
      <c r="O1316" s="25">
        <v>11280000</v>
      </c>
      <c r="P1316" s="25">
        <v>11280000</v>
      </c>
      <c r="Q1316" s="25">
        <v>11280000</v>
      </c>
      <c r="R1316" s="25">
        <v>11280000</v>
      </c>
      <c r="S1316" s="25">
        <v>0</v>
      </c>
      <c r="T1316" s="25">
        <v>0</v>
      </c>
      <c r="U1316" s="25">
        <v>0</v>
      </c>
      <c r="V1316" s="25">
        <v>0</v>
      </c>
      <c r="W1316" s="25">
        <v>0</v>
      </c>
      <c r="X1316" s="25">
        <v>0</v>
      </c>
      <c r="Y1316" s="25">
        <v>0</v>
      </c>
      <c r="Z1316" s="25">
        <v>0</v>
      </c>
      <c r="AA1316" s="25">
        <v>0</v>
      </c>
      <c r="AB1316" s="25">
        <v>0</v>
      </c>
      <c r="AC1316" s="25">
        <v>0</v>
      </c>
      <c r="AD1316" s="25">
        <v>0</v>
      </c>
      <c r="AE1316" s="25">
        <v>0</v>
      </c>
    </row>
    <row r="1317" spans="1:31" x14ac:dyDescent="0.2">
      <c r="A1317" s="38" t="s">
        <v>1926</v>
      </c>
      <c r="B1317" s="104" t="s">
        <v>1845</v>
      </c>
      <c r="C1317" s="25">
        <v>0</v>
      </c>
      <c r="D1317" s="25">
        <v>0</v>
      </c>
      <c r="E1317" s="25">
        <v>0</v>
      </c>
      <c r="F1317" s="25">
        <v>40000000</v>
      </c>
      <c r="G1317" s="25">
        <v>256000</v>
      </c>
      <c r="H1317" s="25">
        <v>39744000</v>
      </c>
      <c r="I1317" s="25">
        <v>39744000</v>
      </c>
      <c r="J1317" s="25">
        <v>39744000</v>
      </c>
      <c r="K1317" s="25">
        <v>39744000</v>
      </c>
      <c r="L1317" s="25">
        <v>39744000</v>
      </c>
      <c r="M1317" s="25">
        <v>39744000</v>
      </c>
      <c r="N1317" s="25">
        <v>39744000</v>
      </c>
      <c r="O1317" s="25">
        <v>39744000</v>
      </c>
      <c r="P1317" s="25">
        <v>39744000</v>
      </c>
      <c r="Q1317" s="25">
        <v>13248000</v>
      </c>
      <c r="R1317" s="25">
        <v>13248000</v>
      </c>
      <c r="S1317" s="25">
        <v>0</v>
      </c>
      <c r="T1317" s="25">
        <v>0</v>
      </c>
      <c r="U1317" s="25">
        <v>0</v>
      </c>
      <c r="V1317" s="25">
        <v>0</v>
      </c>
      <c r="W1317" s="25">
        <v>0</v>
      </c>
      <c r="X1317" s="25">
        <v>0</v>
      </c>
      <c r="Y1317" s="25">
        <v>0</v>
      </c>
      <c r="Z1317" s="25">
        <v>0</v>
      </c>
      <c r="AA1317" s="25">
        <v>0</v>
      </c>
      <c r="AB1317" s="25">
        <v>0</v>
      </c>
      <c r="AC1317" s="25">
        <v>0</v>
      </c>
      <c r="AD1317" s="25">
        <v>0</v>
      </c>
      <c r="AE1317" s="25">
        <v>26496000</v>
      </c>
    </row>
    <row r="1318" spans="1:31" ht="25.5" x14ac:dyDescent="0.2">
      <c r="A1318" s="38" t="s">
        <v>1927</v>
      </c>
      <c r="B1318" s="104" t="s">
        <v>1925</v>
      </c>
      <c r="C1318" s="25">
        <v>0</v>
      </c>
      <c r="D1318" s="25">
        <v>0</v>
      </c>
      <c r="E1318" s="25">
        <v>0</v>
      </c>
      <c r="F1318" s="25">
        <v>40000000</v>
      </c>
      <c r="G1318" s="25">
        <v>256000</v>
      </c>
      <c r="H1318" s="25">
        <v>39744000</v>
      </c>
      <c r="I1318" s="25">
        <v>39744000</v>
      </c>
      <c r="J1318" s="25">
        <v>39744000</v>
      </c>
      <c r="K1318" s="25">
        <v>39744000</v>
      </c>
      <c r="L1318" s="25">
        <v>39744000</v>
      </c>
      <c r="M1318" s="25">
        <v>39744000</v>
      </c>
      <c r="N1318" s="25">
        <v>39744000</v>
      </c>
      <c r="O1318" s="25">
        <v>39744000</v>
      </c>
      <c r="P1318" s="25">
        <v>39744000</v>
      </c>
      <c r="Q1318" s="25">
        <v>13248000</v>
      </c>
      <c r="R1318" s="25">
        <v>13248000</v>
      </c>
      <c r="S1318" s="25">
        <v>0</v>
      </c>
      <c r="T1318" s="25">
        <v>0</v>
      </c>
      <c r="U1318" s="25">
        <v>0</v>
      </c>
      <c r="V1318" s="25">
        <v>0</v>
      </c>
      <c r="W1318" s="25">
        <v>0</v>
      </c>
      <c r="X1318" s="25">
        <v>0</v>
      </c>
      <c r="Y1318" s="25">
        <v>0</v>
      </c>
      <c r="Z1318" s="25">
        <v>0</v>
      </c>
      <c r="AA1318" s="25">
        <v>0</v>
      </c>
      <c r="AB1318" s="25">
        <v>0</v>
      </c>
      <c r="AC1318" s="25">
        <v>0</v>
      </c>
      <c r="AD1318" s="25">
        <v>0</v>
      </c>
      <c r="AE1318" s="25">
        <v>26496000</v>
      </c>
    </row>
    <row r="1319" spans="1:31" x14ac:dyDescent="0.2">
      <c r="A1319" s="38" t="s">
        <v>1928</v>
      </c>
      <c r="B1319" s="104" t="s">
        <v>1929</v>
      </c>
      <c r="C1319" s="25">
        <v>24439971</v>
      </c>
      <c r="D1319" s="25">
        <v>0</v>
      </c>
      <c r="E1319" s="25">
        <v>0</v>
      </c>
      <c r="F1319" s="25">
        <v>0</v>
      </c>
      <c r="G1319" s="25">
        <v>24439971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  <c r="V1319" s="25">
        <v>0</v>
      </c>
      <c r="W1319" s="25">
        <v>0</v>
      </c>
      <c r="X1319" s="25">
        <v>0</v>
      </c>
      <c r="Y1319" s="25">
        <v>0</v>
      </c>
      <c r="Z1319" s="25">
        <v>0</v>
      </c>
      <c r="AA1319" s="25">
        <v>0</v>
      </c>
      <c r="AB1319" s="25">
        <v>0</v>
      </c>
      <c r="AC1319" s="25">
        <v>0</v>
      </c>
      <c r="AD1319" s="25">
        <v>0</v>
      </c>
      <c r="AE1319" s="25">
        <v>0</v>
      </c>
    </row>
    <row r="1320" spans="1:31" x14ac:dyDescent="0.2">
      <c r="A1320" s="38" t="s">
        <v>1930</v>
      </c>
      <c r="B1320" s="104" t="s">
        <v>1931</v>
      </c>
      <c r="C1320" s="25">
        <v>24439971</v>
      </c>
      <c r="D1320" s="25">
        <v>0</v>
      </c>
      <c r="E1320" s="25">
        <v>0</v>
      </c>
      <c r="F1320" s="25">
        <v>0</v>
      </c>
      <c r="G1320" s="25">
        <v>24439971</v>
      </c>
      <c r="H1320" s="25">
        <v>0</v>
      </c>
      <c r="I1320" s="25">
        <v>0</v>
      </c>
      <c r="J1320" s="25">
        <v>0</v>
      </c>
      <c r="K1320" s="25">
        <v>0</v>
      </c>
      <c r="L1320" s="25">
        <v>0</v>
      </c>
      <c r="M1320" s="25">
        <v>0</v>
      </c>
      <c r="N1320" s="25">
        <v>0</v>
      </c>
      <c r="O1320" s="25">
        <v>0</v>
      </c>
      <c r="P1320" s="25">
        <v>0</v>
      </c>
      <c r="Q1320" s="25">
        <v>0</v>
      </c>
      <c r="R1320" s="25">
        <v>0</v>
      </c>
      <c r="S1320" s="25">
        <v>0</v>
      </c>
      <c r="T1320" s="25">
        <v>0</v>
      </c>
      <c r="U1320" s="25">
        <v>0</v>
      </c>
      <c r="V1320" s="25">
        <v>0</v>
      </c>
      <c r="W1320" s="25">
        <v>0</v>
      </c>
      <c r="X1320" s="25">
        <v>0</v>
      </c>
      <c r="Y1320" s="25">
        <v>0</v>
      </c>
      <c r="Z1320" s="25">
        <v>0</v>
      </c>
      <c r="AA1320" s="25">
        <v>0</v>
      </c>
      <c r="AB1320" s="25">
        <v>0</v>
      </c>
      <c r="AC1320" s="25">
        <v>0</v>
      </c>
      <c r="AD1320" s="25">
        <v>0</v>
      </c>
      <c r="AE1320" s="25">
        <v>0</v>
      </c>
    </row>
    <row r="1321" spans="1:31" x14ac:dyDescent="0.2">
      <c r="A1321" s="38" t="s">
        <v>1932</v>
      </c>
      <c r="B1321" s="104" t="s">
        <v>1933</v>
      </c>
      <c r="C1321" s="25">
        <v>1085768</v>
      </c>
      <c r="D1321" s="25">
        <v>0</v>
      </c>
      <c r="E1321" s="25">
        <v>0</v>
      </c>
      <c r="F1321" s="25">
        <v>0</v>
      </c>
      <c r="G1321" s="25">
        <v>1085768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>
        <v>0</v>
      </c>
      <c r="N1321" s="25">
        <v>0</v>
      </c>
      <c r="O1321" s="25">
        <v>0</v>
      </c>
      <c r="P1321" s="25">
        <v>0</v>
      </c>
      <c r="Q1321" s="25">
        <v>0</v>
      </c>
      <c r="R1321" s="25">
        <v>0</v>
      </c>
      <c r="S1321" s="25">
        <v>0</v>
      </c>
      <c r="T1321" s="25">
        <v>0</v>
      </c>
      <c r="U1321" s="25">
        <v>0</v>
      </c>
      <c r="V1321" s="25">
        <v>0</v>
      </c>
      <c r="W1321" s="25">
        <v>0</v>
      </c>
      <c r="X1321" s="25">
        <v>0</v>
      </c>
      <c r="Y1321" s="25">
        <v>0</v>
      </c>
      <c r="Z1321" s="25">
        <v>0</v>
      </c>
      <c r="AA1321" s="25">
        <v>0</v>
      </c>
      <c r="AB1321" s="25">
        <v>0</v>
      </c>
      <c r="AC1321" s="25">
        <v>0</v>
      </c>
      <c r="AD1321" s="25">
        <v>0</v>
      </c>
      <c r="AE1321" s="25">
        <v>0</v>
      </c>
    </row>
    <row r="1322" spans="1:31" ht="25.5" x14ac:dyDescent="0.2">
      <c r="A1322" s="38" t="s">
        <v>1934</v>
      </c>
      <c r="B1322" s="104" t="s">
        <v>1935</v>
      </c>
      <c r="C1322" s="25">
        <v>1085768</v>
      </c>
      <c r="D1322" s="25">
        <v>0</v>
      </c>
      <c r="E1322" s="25">
        <v>0</v>
      </c>
      <c r="F1322" s="25">
        <v>0</v>
      </c>
      <c r="G1322" s="25">
        <v>1085768</v>
      </c>
      <c r="H1322" s="25">
        <v>0</v>
      </c>
      <c r="I1322" s="25">
        <v>0</v>
      </c>
      <c r="J1322" s="25">
        <v>0</v>
      </c>
      <c r="K1322" s="25">
        <v>0</v>
      </c>
      <c r="L1322" s="25">
        <v>0</v>
      </c>
      <c r="M1322" s="25">
        <v>0</v>
      </c>
      <c r="N1322" s="25">
        <v>0</v>
      </c>
      <c r="O1322" s="25">
        <v>0</v>
      </c>
      <c r="P1322" s="25">
        <v>0</v>
      </c>
      <c r="Q1322" s="25">
        <v>0</v>
      </c>
      <c r="R1322" s="25">
        <v>0</v>
      </c>
      <c r="S1322" s="25">
        <v>0</v>
      </c>
      <c r="T1322" s="25">
        <v>0</v>
      </c>
      <c r="U1322" s="25">
        <v>0</v>
      </c>
      <c r="V1322" s="25">
        <v>0</v>
      </c>
      <c r="W1322" s="25">
        <v>0</v>
      </c>
      <c r="X1322" s="25">
        <v>0</v>
      </c>
      <c r="Y1322" s="25">
        <v>0</v>
      </c>
      <c r="Z1322" s="25">
        <v>0</v>
      </c>
      <c r="AA1322" s="25">
        <v>0</v>
      </c>
      <c r="AB1322" s="25">
        <v>0</v>
      </c>
      <c r="AC1322" s="25">
        <v>0</v>
      </c>
      <c r="AD1322" s="25">
        <v>0</v>
      </c>
      <c r="AE1322" s="25">
        <v>0</v>
      </c>
    </row>
    <row r="1323" spans="1:31" x14ac:dyDescent="0.2">
      <c r="A1323" s="38" t="s">
        <v>1936</v>
      </c>
      <c r="B1323" s="104" t="s">
        <v>577</v>
      </c>
      <c r="C1323" s="25">
        <v>0</v>
      </c>
      <c r="D1323" s="25">
        <v>1418338878</v>
      </c>
      <c r="E1323" s="25">
        <v>557066333.85000002</v>
      </c>
      <c r="F1323" s="25">
        <v>9523453614.8500004</v>
      </c>
      <c r="G1323" s="25">
        <v>784812786</v>
      </c>
      <c r="H1323" s="25">
        <v>9599913373</v>
      </c>
      <c r="I1323" s="25">
        <v>9599913373</v>
      </c>
      <c r="J1323" s="25">
        <v>9599913373</v>
      </c>
      <c r="K1323" s="25">
        <v>4696813862.5</v>
      </c>
      <c r="L1323" s="25">
        <v>4696813862.5</v>
      </c>
      <c r="M1323" s="25">
        <v>4696813862.5</v>
      </c>
      <c r="N1323" s="25">
        <v>4696813862.5</v>
      </c>
      <c r="O1323" s="25">
        <v>4696813862.5</v>
      </c>
      <c r="P1323" s="25">
        <v>4696813862.5</v>
      </c>
      <c r="Q1323" s="25">
        <v>4667516460.5</v>
      </c>
      <c r="R1323" s="25">
        <v>4667516460.5</v>
      </c>
      <c r="S1323" s="25">
        <v>0</v>
      </c>
      <c r="T1323" s="25">
        <v>0</v>
      </c>
      <c r="U1323" s="25">
        <v>0</v>
      </c>
      <c r="V1323" s="25">
        <v>0</v>
      </c>
      <c r="W1323" s="25">
        <v>4903099510.5</v>
      </c>
      <c r="X1323" s="25">
        <v>51.074414111799101</v>
      </c>
      <c r="Y1323" s="25">
        <v>4903099510.5</v>
      </c>
      <c r="Z1323" s="25">
        <v>51.074414111799101</v>
      </c>
      <c r="AA1323" s="25">
        <v>4903099510.5</v>
      </c>
      <c r="AB1323" s="25">
        <v>51.074414111799101</v>
      </c>
      <c r="AC1323" s="25">
        <v>0</v>
      </c>
      <c r="AD1323" s="25">
        <v>0</v>
      </c>
      <c r="AE1323" s="25">
        <v>29297402</v>
      </c>
    </row>
    <row r="1324" spans="1:31" x14ac:dyDescent="0.2">
      <c r="A1324" s="38" t="s">
        <v>1937</v>
      </c>
      <c r="B1324" s="104" t="s">
        <v>1330</v>
      </c>
      <c r="C1324" s="25">
        <v>0</v>
      </c>
      <c r="D1324" s="25">
        <v>1418338878</v>
      </c>
      <c r="E1324" s="25">
        <v>557066333.85000002</v>
      </c>
      <c r="F1324" s="25">
        <v>9523453614.8500004</v>
      </c>
      <c r="G1324" s="25">
        <v>784812786</v>
      </c>
      <c r="H1324" s="25">
        <v>9599913373</v>
      </c>
      <c r="I1324" s="25">
        <v>9599913373</v>
      </c>
      <c r="J1324" s="25">
        <v>9599913373</v>
      </c>
      <c r="K1324" s="25">
        <v>4696813862.5</v>
      </c>
      <c r="L1324" s="25">
        <v>4696813862.5</v>
      </c>
      <c r="M1324" s="25">
        <v>4696813862.5</v>
      </c>
      <c r="N1324" s="25">
        <v>4696813862.5</v>
      </c>
      <c r="O1324" s="25">
        <v>4696813862.5</v>
      </c>
      <c r="P1324" s="25">
        <v>4696813862.5</v>
      </c>
      <c r="Q1324" s="25">
        <v>4667516460.5</v>
      </c>
      <c r="R1324" s="25">
        <v>4667516460.5</v>
      </c>
      <c r="S1324" s="25">
        <v>0</v>
      </c>
      <c r="T1324" s="25">
        <v>0</v>
      </c>
      <c r="U1324" s="25">
        <v>0</v>
      </c>
      <c r="V1324" s="25">
        <v>0</v>
      </c>
      <c r="W1324" s="25">
        <v>4903099510.5</v>
      </c>
      <c r="X1324" s="25">
        <v>51.074414111799101</v>
      </c>
      <c r="Y1324" s="25">
        <v>4903099510.5</v>
      </c>
      <c r="Z1324" s="25">
        <v>51.074414111799101</v>
      </c>
      <c r="AA1324" s="25">
        <v>4903099510.5</v>
      </c>
      <c r="AB1324" s="25">
        <v>51.074414111799101</v>
      </c>
      <c r="AC1324" s="25">
        <v>0</v>
      </c>
      <c r="AD1324" s="25">
        <v>0</v>
      </c>
      <c r="AE1324" s="25">
        <v>29297402</v>
      </c>
    </row>
    <row r="1325" spans="1:31" x14ac:dyDescent="0.2">
      <c r="A1325" s="38" t="s">
        <v>1938</v>
      </c>
      <c r="B1325" s="104" t="s">
        <v>1330</v>
      </c>
      <c r="C1325" s="25">
        <v>0</v>
      </c>
      <c r="D1325" s="25">
        <v>1418338878</v>
      </c>
      <c r="E1325" s="25">
        <v>557066333.85000002</v>
      </c>
      <c r="F1325" s="25">
        <v>9523453614.8500004</v>
      </c>
      <c r="G1325" s="25">
        <v>784812786</v>
      </c>
      <c r="H1325" s="25">
        <v>9599913373</v>
      </c>
      <c r="I1325" s="25">
        <v>9599913373</v>
      </c>
      <c r="J1325" s="25">
        <v>9599913373</v>
      </c>
      <c r="K1325" s="25">
        <v>4696813862.5</v>
      </c>
      <c r="L1325" s="25">
        <v>4696813862.5</v>
      </c>
      <c r="M1325" s="25">
        <v>4696813862.5</v>
      </c>
      <c r="N1325" s="25">
        <v>4696813862.5</v>
      </c>
      <c r="O1325" s="25">
        <v>4696813862.5</v>
      </c>
      <c r="P1325" s="25">
        <v>4696813862.5</v>
      </c>
      <c r="Q1325" s="25">
        <v>4667516460.5</v>
      </c>
      <c r="R1325" s="25">
        <v>4667516460.5</v>
      </c>
      <c r="S1325" s="25">
        <v>0</v>
      </c>
      <c r="T1325" s="25">
        <v>0</v>
      </c>
      <c r="U1325" s="25">
        <v>0</v>
      </c>
      <c r="V1325" s="25">
        <v>0</v>
      </c>
      <c r="W1325" s="25">
        <v>4903099510.5</v>
      </c>
      <c r="X1325" s="25">
        <v>51.074414111799101</v>
      </c>
      <c r="Y1325" s="25">
        <v>4903099510.5</v>
      </c>
      <c r="Z1325" s="25">
        <v>51.074414111799101</v>
      </c>
      <c r="AA1325" s="25">
        <v>4903099510.5</v>
      </c>
      <c r="AB1325" s="25">
        <v>51.074414111799101</v>
      </c>
      <c r="AC1325" s="25">
        <v>0</v>
      </c>
      <c r="AD1325" s="25">
        <v>0</v>
      </c>
      <c r="AE1325" s="25">
        <v>29297402</v>
      </c>
    </row>
    <row r="1326" spans="1:31" x14ac:dyDescent="0.2">
      <c r="A1326" s="38" t="s">
        <v>1939</v>
      </c>
      <c r="B1326" s="104" t="s">
        <v>1822</v>
      </c>
      <c r="C1326" s="25">
        <v>0</v>
      </c>
      <c r="D1326" s="25">
        <v>1370300044</v>
      </c>
      <c r="E1326" s="25">
        <v>556299304.85000002</v>
      </c>
      <c r="F1326" s="25">
        <v>9402782085.8500004</v>
      </c>
      <c r="G1326" s="25">
        <v>749312786</v>
      </c>
      <c r="H1326" s="25">
        <v>9467470039</v>
      </c>
      <c r="I1326" s="25">
        <v>9467470039</v>
      </c>
      <c r="J1326" s="25">
        <v>9467470039</v>
      </c>
      <c r="K1326" s="25">
        <v>4608511022.5</v>
      </c>
      <c r="L1326" s="25">
        <v>4608511022.5</v>
      </c>
      <c r="M1326" s="25">
        <v>4608511022.5</v>
      </c>
      <c r="N1326" s="25">
        <v>4608511022.5</v>
      </c>
      <c r="O1326" s="25">
        <v>4608511022.5</v>
      </c>
      <c r="P1326" s="25">
        <v>4608511022.5</v>
      </c>
      <c r="Q1326" s="25">
        <v>4579213620.5</v>
      </c>
      <c r="R1326" s="25">
        <v>4579213620.5</v>
      </c>
      <c r="S1326" s="25">
        <v>0</v>
      </c>
      <c r="T1326" s="25">
        <v>0</v>
      </c>
      <c r="U1326" s="25">
        <v>0</v>
      </c>
      <c r="V1326" s="25">
        <v>0</v>
      </c>
      <c r="W1326" s="25">
        <v>4858959016.5</v>
      </c>
      <c r="X1326" s="25">
        <v>51.322676454048995</v>
      </c>
      <c r="Y1326" s="25">
        <v>4858959016.5</v>
      </c>
      <c r="Z1326" s="25">
        <v>51.322676454048995</v>
      </c>
      <c r="AA1326" s="25">
        <v>4858959016.5</v>
      </c>
      <c r="AB1326" s="25">
        <v>51.322676454048995</v>
      </c>
      <c r="AC1326" s="25">
        <v>0</v>
      </c>
      <c r="AD1326" s="25">
        <v>0</v>
      </c>
      <c r="AE1326" s="25">
        <v>29297402</v>
      </c>
    </row>
    <row r="1327" spans="1:31" x14ac:dyDescent="0.2">
      <c r="A1327" s="38" t="s">
        <v>1940</v>
      </c>
      <c r="B1327" s="104" t="s">
        <v>1941</v>
      </c>
      <c r="C1327" s="25">
        <v>0</v>
      </c>
      <c r="D1327" s="25">
        <v>0</v>
      </c>
      <c r="E1327" s="25">
        <v>0</v>
      </c>
      <c r="F1327" s="25">
        <v>48060000</v>
      </c>
      <c r="G1327" s="25">
        <v>35060000</v>
      </c>
      <c r="H1327" s="25">
        <v>13000000</v>
      </c>
      <c r="I1327" s="25">
        <v>13000000</v>
      </c>
      <c r="J1327" s="25">
        <v>13000000</v>
      </c>
      <c r="K1327" s="25">
        <v>13000000</v>
      </c>
      <c r="L1327" s="25">
        <v>13000000</v>
      </c>
      <c r="M1327" s="25">
        <v>13000000</v>
      </c>
      <c r="N1327" s="25">
        <v>13000000</v>
      </c>
      <c r="O1327" s="25">
        <v>13000000</v>
      </c>
      <c r="P1327" s="25">
        <v>13000000</v>
      </c>
      <c r="Q1327" s="25">
        <v>13000000</v>
      </c>
      <c r="R1327" s="25">
        <v>13000000</v>
      </c>
      <c r="S1327" s="25">
        <v>0</v>
      </c>
      <c r="T1327" s="25">
        <v>0</v>
      </c>
      <c r="U1327" s="25">
        <v>0</v>
      </c>
      <c r="V1327" s="25">
        <v>0</v>
      </c>
      <c r="W1327" s="25">
        <v>0</v>
      </c>
      <c r="X1327" s="25">
        <v>0</v>
      </c>
      <c r="Y1327" s="25">
        <v>0</v>
      </c>
      <c r="Z1327" s="25">
        <v>0</v>
      </c>
      <c r="AA1327" s="25">
        <v>0</v>
      </c>
      <c r="AB1327" s="25">
        <v>0</v>
      </c>
      <c r="AC1327" s="25">
        <v>0</v>
      </c>
      <c r="AD1327" s="25">
        <v>0</v>
      </c>
      <c r="AE1327" s="25">
        <v>0</v>
      </c>
    </row>
    <row r="1328" spans="1:31" x14ac:dyDescent="0.2">
      <c r="A1328" s="38" t="s">
        <v>1942</v>
      </c>
      <c r="B1328" s="104" t="s">
        <v>1836</v>
      </c>
      <c r="C1328" s="25">
        <v>0</v>
      </c>
      <c r="D1328" s="25">
        <v>0</v>
      </c>
      <c r="E1328" s="25">
        <v>0</v>
      </c>
      <c r="F1328" s="25">
        <v>48060000</v>
      </c>
      <c r="G1328" s="25">
        <v>35060000</v>
      </c>
      <c r="H1328" s="25">
        <v>13000000</v>
      </c>
      <c r="I1328" s="25">
        <v>13000000</v>
      </c>
      <c r="J1328" s="25">
        <v>13000000</v>
      </c>
      <c r="K1328" s="25">
        <v>13000000</v>
      </c>
      <c r="L1328" s="25">
        <v>13000000</v>
      </c>
      <c r="M1328" s="25">
        <v>13000000</v>
      </c>
      <c r="N1328" s="25">
        <v>13000000</v>
      </c>
      <c r="O1328" s="25">
        <v>13000000</v>
      </c>
      <c r="P1328" s="25">
        <v>13000000</v>
      </c>
      <c r="Q1328" s="25">
        <v>13000000</v>
      </c>
      <c r="R1328" s="25">
        <v>13000000</v>
      </c>
      <c r="S1328" s="25">
        <v>0</v>
      </c>
      <c r="T1328" s="25">
        <v>0</v>
      </c>
      <c r="U1328" s="25">
        <v>0</v>
      </c>
      <c r="V1328" s="25">
        <v>0</v>
      </c>
      <c r="W1328" s="25">
        <v>0</v>
      </c>
      <c r="X1328" s="25">
        <v>0</v>
      </c>
      <c r="Y1328" s="25">
        <v>0</v>
      </c>
      <c r="Z1328" s="25">
        <v>0</v>
      </c>
      <c r="AA1328" s="25">
        <v>0</v>
      </c>
      <c r="AB1328" s="25">
        <v>0</v>
      </c>
      <c r="AC1328" s="25">
        <v>0</v>
      </c>
      <c r="AD1328" s="25">
        <v>0</v>
      </c>
      <c r="AE1328" s="25">
        <v>0</v>
      </c>
    </row>
    <row r="1329" spans="1:31" ht="38.25" x14ac:dyDescent="0.2">
      <c r="A1329" s="38" t="s">
        <v>1943</v>
      </c>
      <c r="B1329" s="104" t="s">
        <v>1944</v>
      </c>
      <c r="C1329" s="25">
        <v>0</v>
      </c>
      <c r="D1329" s="25">
        <v>0</v>
      </c>
      <c r="E1329" s="25">
        <v>0</v>
      </c>
      <c r="F1329" s="25">
        <v>23230000</v>
      </c>
      <c r="G1329" s="25">
        <v>23230000</v>
      </c>
      <c r="H1329" s="25">
        <v>0</v>
      </c>
      <c r="I1329" s="25">
        <v>0</v>
      </c>
      <c r="J1329" s="25">
        <v>0</v>
      </c>
      <c r="K1329" s="25">
        <v>0</v>
      </c>
      <c r="L1329" s="25">
        <v>0</v>
      </c>
      <c r="M1329" s="25">
        <v>0</v>
      </c>
      <c r="N1329" s="25">
        <v>0</v>
      </c>
      <c r="O1329" s="25">
        <v>0</v>
      </c>
      <c r="P1329" s="25">
        <v>0</v>
      </c>
      <c r="Q1329" s="25">
        <v>0</v>
      </c>
      <c r="R1329" s="25">
        <v>0</v>
      </c>
      <c r="S1329" s="25">
        <v>0</v>
      </c>
      <c r="T1329" s="25">
        <v>0</v>
      </c>
      <c r="U1329" s="25">
        <v>0</v>
      </c>
      <c r="V1329" s="25">
        <v>0</v>
      </c>
      <c r="W1329" s="25">
        <v>0</v>
      </c>
      <c r="X1329" s="25">
        <v>0</v>
      </c>
      <c r="Y1329" s="25">
        <v>0</v>
      </c>
      <c r="Z1329" s="25">
        <v>0</v>
      </c>
      <c r="AA1329" s="25">
        <v>0</v>
      </c>
      <c r="AB1329" s="25">
        <v>0</v>
      </c>
      <c r="AC1329" s="25">
        <v>0</v>
      </c>
      <c r="AD1329" s="25">
        <v>0</v>
      </c>
      <c r="AE1329" s="25">
        <v>0</v>
      </c>
    </row>
    <row r="1330" spans="1:31" ht="25.5" x14ac:dyDescent="0.2">
      <c r="A1330" s="38" t="s">
        <v>1945</v>
      </c>
      <c r="B1330" s="104" t="s">
        <v>1946</v>
      </c>
      <c r="C1330" s="25">
        <v>0</v>
      </c>
      <c r="D1330" s="25">
        <v>0</v>
      </c>
      <c r="E1330" s="25">
        <v>0</v>
      </c>
      <c r="F1330" s="25">
        <v>14830000</v>
      </c>
      <c r="G1330" s="25">
        <v>11830000</v>
      </c>
      <c r="H1330" s="25">
        <v>3000000</v>
      </c>
      <c r="I1330" s="25">
        <v>3000000</v>
      </c>
      <c r="J1330" s="25">
        <v>3000000</v>
      </c>
      <c r="K1330" s="25">
        <v>3000000</v>
      </c>
      <c r="L1330" s="25">
        <v>3000000</v>
      </c>
      <c r="M1330" s="25">
        <v>3000000</v>
      </c>
      <c r="N1330" s="25">
        <v>3000000</v>
      </c>
      <c r="O1330" s="25">
        <v>3000000</v>
      </c>
      <c r="P1330" s="25">
        <v>3000000</v>
      </c>
      <c r="Q1330" s="25">
        <v>3000000</v>
      </c>
      <c r="R1330" s="25">
        <v>3000000</v>
      </c>
      <c r="S1330" s="25">
        <v>0</v>
      </c>
      <c r="T1330" s="25">
        <v>0</v>
      </c>
      <c r="U1330" s="25">
        <v>0</v>
      </c>
      <c r="V1330" s="25">
        <v>0</v>
      </c>
      <c r="W1330" s="25">
        <v>0</v>
      </c>
      <c r="X1330" s="25">
        <v>0</v>
      </c>
      <c r="Y1330" s="25">
        <v>0</v>
      </c>
      <c r="Z1330" s="25">
        <v>0</v>
      </c>
      <c r="AA1330" s="25">
        <v>0</v>
      </c>
      <c r="AB1330" s="25">
        <v>0</v>
      </c>
      <c r="AC1330" s="25">
        <v>0</v>
      </c>
      <c r="AD1330" s="25">
        <v>0</v>
      </c>
      <c r="AE1330" s="25">
        <v>0</v>
      </c>
    </row>
    <row r="1331" spans="1:31" ht="25.5" x14ac:dyDescent="0.2">
      <c r="A1331" s="38" t="s">
        <v>1947</v>
      </c>
      <c r="B1331" s="104" t="s">
        <v>1948</v>
      </c>
      <c r="C1331" s="25">
        <v>0</v>
      </c>
      <c r="D1331" s="25">
        <v>0</v>
      </c>
      <c r="E1331" s="25">
        <v>0</v>
      </c>
      <c r="F1331" s="25">
        <v>10000000</v>
      </c>
      <c r="G1331" s="25">
        <v>0</v>
      </c>
      <c r="H1331" s="25">
        <v>10000000</v>
      </c>
      <c r="I1331" s="25">
        <v>10000000</v>
      </c>
      <c r="J1331" s="25">
        <v>10000000</v>
      </c>
      <c r="K1331" s="25">
        <v>10000000</v>
      </c>
      <c r="L1331" s="25">
        <v>10000000</v>
      </c>
      <c r="M1331" s="25">
        <v>10000000</v>
      </c>
      <c r="N1331" s="25">
        <v>10000000</v>
      </c>
      <c r="O1331" s="25">
        <v>10000000</v>
      </c>
      <c r="P1331" s="25">
        <v>10000000</v>
      </c>
      <c r="Q1331" s="25">
        <v>10000000</v>
      </c>
      <c r="R1331" s="25">
        <v>10000000</v>
      </c>
      <c r="S1331" s="25">
        <v>0</v>
      </c>
      <c r="T1331" s="25">
        <v>0</v>
      </c>
      <c r="U1331" s="25">
        <v>0</v>
      </c>
      <c r="V1331" s="25">
        <v>0</v>
      </c>
      <c r="W1331" s="25">
        <v>0</v>
      </c>
      <c r="X1331" s="25">
        <v>0</v>
      </c>
      <c r="Y1331" s="25">
        <v>0</v>
      </c>
      <c r="Z1331" s="25">
        <v>0</v>
      </c>
      <c r="AA1331" s="25">
        <v>0</v>
      </c>
      <c r="AB1331" s="25">
        <v>0</v>
      </c>
      <c r="AC1331" s="25">
        <v>0</v>
      </c>
      <c r="AD1331" s="25">
        <v>0</v>
      </c>
      <c r="AE1331" s="25">
        <v>0</v>
      </c>
    </row>
    <row r="1332" spans="1:31" x14ac:dyDescent="0.2">
      <c r="A1332" s="38" t="s">
        <v>1949</v>
      </c>
      <c r="B1332" s="104" t="s">
        <v>1950</v>
      </c>
      <c r="C1332" s="25">
        <v>0</v>
      </c>
      <c r="D1332" s="25">
        <v>863748849</v>
      </c>
      <c r="E1332" s="25">
        <v>175957818</v>
      </c>
      <c r="F1332" s="25">
        <v>4290771018</v>
      </c>
      <c r="G1332" s="25">
        <v>38321952</v>
      </c>
      <c r="H1332" s="25">
        <v>4940240097</v>
      </c>
      <c r="I1332" s="25">
        <v>4940240097</v>
      </c>
      <c r="J1332" s="25">
        <v>4940240097</v>
      </c>
      <c r="K1332" s="25">
        <v>316387245</v>
      </c>
      <c r="L1332" s="25">
        <v>316387245</v>
      </c>
      <c r="M1332" s="25">
        <v>316387245</v>
      </c>
      <c r="N1332" s="25">
        <v>316387245</v>
      </c>
      <c r="O1332" s="25">
        <v>316387245</v>
      </c>
      <c r="P1332" s="25">
        <v>316387245</v>
      </c>
      <c r="Q1332" s="25">
        <v>287089843</v>
      </c>
      <c r="R1332" s="25">
        <v>287089843</v>
      </c>
      <c r="S1332" s="25">
        <v>0</v>
      </c>
      <c r="T1332" s="25">
        <v>0</v>
      </c>
      <c r="U1332" s="25">
        <v>0</v>
      </c>
      <c r="V1332" s="25">
        <v>0</v>
      </c>
      <c r="W1332" s="25">
        <v>4623852852</v>
      </c>
      <c r="X1332" s="25">
        <v>93.595711164076192</v>
      </c>
      <c r="Y1332" s="25">
        <v>4623852852</v>
      </c>
      <c r="Z1332" s="25">
        <v>93.595711164076192</v>
      </c>
      <c r="AA1332" s="25">
        <v>4623852852</v>
      </c>
      <c r="AB1332" s="25">
        <v>93.595711164076192</v>
      </c>
      <c r="AC1332" s="25">
        <v>0</v>
      </c>
      <c r="AD1332" s="25">
        <v>0</v>
      </c>
      <c r="AE1332" s="25">
        <v>29297402</v>
      </c>
    </row>
    <row r="1333" spans="1:31" x14ac:dyDescent="0.2">
      <c r="A1333" s="38" t="s">
        <v>1951</v>
      </c>
      <c r="B1333" s="104" t="s">
        <v>500</v>
      </c>
      <c r="C1333" s="25">
        <v>0</v>
      </c>
      <c r="D1333" s="25">
        <v>0</v>
      </c>
      <c r="E1333" s="25">
        <v>117327281</v>
      </c>
      <c r="F1333" s="25">
        <v>135882554</v>
      </c>
      <c r="G1333" s="25">
        <v>4000000</v>
      </c>
      <c r="H1333" s="25">
        <v>14555273</v>
      </c>
      <c r="I1333" s="25">
        <v>14555273</v>
      </c>
      <c r="J1333" s="25">
        <v>14555273</v>
      </c>
      <c r="K1333" s="25">
        <v>8002500</v>
      </c>
      <c r="L1333" s="25">
        <v>8002500</v>
      </c>
      <c r="M1333" s="25">
        <v>8002500</v>
      </c>
      <c r="N1333" s="25">
        <v>8002500</v>
      </c>
      <c r="O1333" s="25">
        <v>8002500</v>
      </c>
      <c r="P1333" s="25">
        <v>8002500</v>
      </c>
      <c r="Q1333" s="25">
        <v>8002500</v>
      </c>
      <c r="R1333" s="25">
        <v>8002500</v>
      </c>
      <c r="S1333" s="25">
        <v>0</v>
      </c>
      <c r="T1333" s="25">
        <v>0</v>
      </c>
      <c r="U1333" s="25">
        <v>0</v>
      </c>
      <c r="V1333" s="25">
        <v>0</v>
      </c>
      <c r="W1333" s="25">
        <v>6552773</v>
      </c>
      <c r="X1333" s="25">
        <v>45.019925081446402</v>
      </c>
      <c r="Y1333" s="25">
        <v>6552773</v>
      </c>
      <c r="Z1333" s="25">
        <v>45.019925081446402</v>
      </c>
      <c r="AA1333" s="25">
        <v>6552773</v>
      </c>
      <c r="AB1333" s="25">
        <v>45.019925081446402</v>
      </c>
      <c r="AC1333" s="25">
        <v>0</v>
      </c>
      <c r="AD1333" s="25">
        <v>0</v>
      </c>
      <c r="AE1333" s="25">
        <v>0</v>
      </c>
    </row>
    <row r="1334" spans="1:31" ht="25.5" x14ac:dyDescent="0.2">
      <c r="A1334" s="38" t="s">
        <v>1952</v>
      </c>
      <c r="B1334" s="104" t="s">
        <v>1953</v>
      </c>
      <c r="C1334" s="25">
        <v>0</v>
      </c>
      <c r="D1334" s="25">
        <v>0</v>
      </c>
      <c r="E1334" s="25">
        <v>36889500</v>
      </c>
      <c r="F1334" s="25">
        <v>44892000</v>
      </c>
      <c r="G1334" s="25">
        <v>0</v>
      </c>
      <c r="H1334" s="25">
        <v>8002500</v>
      </c>
      <c r="I1334" s="25">
        <v>8002500</v>
      </c>
      <c r="J1334" s="25">
        <v>8002500</v>
      </c>
      <c r="K1334" s="25">
        <v>8002500</v>
      </c>
      <c r="L1334" s="25">
        <v>8002500</v>
      </c>
      <c r="M1334" s="25">
        <v>8002500</v>
      </c>
      <c r="N1334" s="25">
        <v>8002500</v>
      </c>
      <c r="O1334" s="25">
        <v>8002500</v>
      </c>
      <c r="P1334" s="25">
        <v>8002500</v>
      </c>
      <c r="Q1334" s="25">
        <v>8002500</v>
      </c>
      <c r="R1334" s="25">
        <v>8002500</v>
      </c>
      <c r="S1334" s="25">
        <v>0</v>
      </c>
      <c r="T1334" s="25">
        <v>0</v>
      </c>
      <c r="U1334" s="25">
        <v>0</v>
      </c>
      <c r="V1334" s="25">
        <v>0</v>
      </c>
      <c r="W1334" s="25">
        <v>0</v>
      </c>
      <c r="X1334" s="25">
        <v>0</v>
      </c>
      <c r="Y1334" s="25">
        <v>0</v>
      </c>
      <c r="Z1334" s="25">
        <v>0</v>
      </c>
      <c r="AA1334" s="25">
        <v>0</v>
      </c>
      <c r="AB1334" s="25">
        <v>0</v>
      </c>
      <c r="AC1334" s="25">
        <v>0</v>
      </c>
      <c r="AD1334" s="25">
        <v>0</v>
      </c>
      <c r="AE1334" s="25">
        <v>0</v>
      </c>
    </row>
    <row r="1335" spans="1:31" ht="25.5" x14ac:dyDescent="0.2">
      <c r="A1335" s="38" t="s">
        <v>1954</v>
      </c>
      <c r="B1335" s="104" t="s">
        <v>1955</v>
      </c>
      <c r="C1335" s="25">
        <v>0</v>
      </c>
      <c r="D1335" s="25">
        <v>0</v>
      </c>
      <c r="E1335" s="25">
        <v>38261755</v>
      </c>
      <c r="F1335" s="25">
        <v>38261755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  <c r="V1335" s="25">
        <v>0</v>
      </c>
      <c r="W1335" s="25">
        <v>0</v>
      </c>
      <c r="X1335" s="25">
        <v>0</v>
      </c>
      <c r="Y1335" s="25">
        <v>0</v>
      </c>
      <c r="Z1335" s="25">
        <v>0</v>
      </c>
      <c r="AA1335" s="25">
        <v>0</v>
      </c>
      <c r="AB1335" s="25">
        <v>0</v>
      </c>
      <c r="AC1335" s="25">
        <v>0</v>
      </c>
      <c r="AD1335" s="25">
        <v>0</v>
      </c>
      <c r="AE1335" s="25">
        <v>0</v>
      </c>
    </row>
    <row r="1336" spans="1:31" ht="25.5" x14ac:dyDescent="0.2">
      <c r="A1336" s="38" t="s">
        <v>1956</v>
      </c>
      <c r="B1336" s="104" t="s">
        <v>1957</v>
      </c>
      <c r="C1336" s="25">
        <v>0</v>
      </c>
      <c r="D1336" s="25">
        <v>0</v>
      </c>
      <c r="E1336" s="25">
        <v>42176026</v>
      </c>
      <c r="F1336" s="25">
        <v>52728799</v>
      </c>
      <c r="G1336" s="25">
        <v>4000000</v>
      </c>
      <c r="H1336" s="25">
        <v>6552773</v>
      </c>
      <c r="I1336" s="25">
        <v>6552773</v>
      </c>
      <c r="J1336" s="25">
        <v>6552773</v>
      </c>
      <c r="K1336" s="25">
        <v>0</v>
      </c>
      <c r="L1336" s="25">
        <v>0</v>
      </c>
      <c r="M1336" s="25">
        <v>0</v>
      </c>
      <c r="N1336" s="25">
        <v>0</v>
      </c>
      <c r="O1336" s="25">
        <v>0</v>
      </c>
      <c r="P1336" s="25">
        <v>0</v>
      </c>
      <c r="Q1336" s="25">
        <v>0</v>
      </c>
      <c r="R1336" s="25">
        <v>0</v>
      </c>
      <c r="S1336" s="25">
        <v>0</v>
      </c>
      <c r="T1336" s="25">
        <v>0</v>
      </c>
      <c r="U1336" s="25">
        <v>0</v>
      </c>
      <c r="V1336" s="25">
        <v>0</v>
      </c>
      <c r="W1336" s="25">
        <v>6552773</v>
      </c>
      <c r="X1336" s="25">
        <v>100</v>
      </c>
      <c r="Y1336" s="25">
        <v>6552773</v>
      </c>
      <c r="Z1336" s="25">
        <v>100</v>
      </c>
      <c r="AA1336" s="25">
        <v>6552773</v>
      </c>
      <c r="AB1336" s="25">
        <v>100</v>
      </c>
      <c r="AC1336" s="25">
        <v>0</v>
      </c>
      <c r="AD1336" s="25">
        <v>0</v>
      </c>
      <c r="AE1336" s="25">
        <v>0</v>
      </c>
    </row>
    <row r="1337" spans="1:31" x14ac:dyDescent="0.2">
      <c r="A1337" s="38" t="s">
        <v>1958</v>
      </c>
      <c r="B1337" s="104" t="s">
        <v>76</v>
      </c>
      <c r="C1337" s="25">
        <v>0</v>
      </c>
      <c r="D1337" s="25">
        <v>0</v>
      </c>
      <c r="E1337" s="25">
        <v>0</v>
      </c>
      <c r="F1337" s="25">
        <v>200000000</v>
      </c>
      <c r="G1337" s="25">
        <v>0</v>
      </c>
      <c r="H1337" s="25">
        <v>200000000</v>
      </c>
      <c r="I1337" s="25">
        <v>200000000</v>
      </c>
      <c r="J1337" s="25">
        <v>200000000</v>
      </c>
      <c r="K1337" s="25">
        <v>150289793</v>
      </c>
      <c r="L1337" s="25">
        <v>150289793</v>
      </c>
      <c r="M1337" s="25">
        <v>150289793</v>
      </c>
      <c r="N1337" s="25">
        <v>150289793</v>
      </c>
      <c r="O1337" s="25">
        <v>150289793</v>
      </c>
      <c r="P1337" s="25">
        <v>150289793</v>
      </c>
      <c r="Q1337" s="25">
        <v>140686776.5</v>
      </c>
      <c r="R1337" s="25">
        <v>140686776.5</v>
      </c>
      <c r="S1337" s="25">
        <v>0</v>
      </c>
      <c r="T1337" s="25">
        <v>0</v>
      </c>
      <c r="U1337" s="25">
        <v>0</v>
      </c>
      <c r="V1337" s="25">
        <v>0</v>
      </c>
      <c r="W1337" s="25">
        <v>49710207</v>
      </c>
      <c r="X1337" s="25">
        <v>24.855103499999998</v>
      </c>
      <c r="Y1337" s="25">
        <v>49710207</v>
      </c>
      <c r="Z1337" s="25">
        <v>24.855103499999998</v>
      </c>
      <c r="AA1337" s="25">
        <v>49710207</v>
      </c>
      <c r="AB1337" s="25">
        <v>24.855103499999998</v>
      </c>
      <c r="AC1337" s="25">
        <v>0</v>
      </c>
      <c r="AD1337" s="25">
        <v>0</v>
      </c>
      <c r="AE1337" s="25">
        <v>9603016.5</v>
      </c>
    </row>
    <row r="1338" spans="1:31" ht="25.5" x14ac:dyDescent="0.2">
      <c r="A1338" s="38" t="s">
        <v>1959</v>
      </c>
      <c r="B1338" s="104" t="s">
        <v>1957</v>
      </c>
      <c r="C1338" s="25">
        <v>0</v>
      </c>
      <c r="D1338" s="25">
        <v>0</v>
      </c>
      <c r="E1338" s="25">
        <v>0</v>
      </c>
      <c r="F1338" s="25">
        <v>200000000</v>
      </c>
      <c r="G1338" s="25">
        <v>0</v>
      </c>
      <c r="H1338" s="25">
        <v>200000000</v>
      </c>
      <c r="I1338" s="25">
        <v>200000000</v>
      </c>
      <c r="J1338" s="25">
        <v>200000000</v>
      </c>
      <c r="K1338" s="25">
        <v>150289793</v>
      </c>
      <c r="L1338" s="25">
        <v>150289793</v>
      </c>
      <c r="M1338" s="25">
        <v>150289793</v>
      </c>
      <c r="N1338" s="25">
        <v>150289793</v>
      </c>
      <c r="O1338" s="25">
        <v>150289793</v>
      </c>
      <c r="P1338" s="25">
        <v>150289793</v>
      </c>
      <c r="Q1338" s="25">
        <v>140686776.5</v>
      </c>
      <c r="R1338" s="25">
        <v>140686776.5</v>
      </c>
      <c r="S1338" s="25">
        <v>0</v>
      </c>
      <c r="T1338" s="25">
        <v>0</v>
      </c>
      <c r="U1338" s="25">
        <v>0</v>
      </c>
      <c r="V1338" s="25">
        <v>0</v>
      </c>
      <c r="W1338" s="25">
        <v>49710207</v>
      </c>
      <c r="X1338" s="25">
        <v>24.855103499999998</v>
      </c>
      <c r="Y1338" s="25">
        <v>49710207</v>
      </c>
      <c r="Z1338" s="25">
        <v>24.855103499999998</v>
      </c>
      <c r="AA1338" s="25">
        <v>49710207</v>
      </c>
      <c r="AB1338" s="25">
        <v>24.855103499999998</v>
      </c>
      <c r="AC1338" s="25">
        <v>0</v>
      </c>
      <c r="AD1338" s="25">
        <v>0</v>
      </c>
      <c r="AE1338" s="25">
        <v>9603016.5</v>
      </c>
    </row>
    <row r="1339" spans="1:31" x14ac:dyDescent="0.2">
      <c r="A1339" s="38" t="s">
        <v>1960</v>
      </c>
      <c r="B1339" s="104" t="s">
        <v>1895</v>
      </c>
      <c r="C1339" s="25">
        <v>0</v>
      </c>
      <c r="D1339" s="25">
        <v>20136457</v>
      </c>
      <c r="E1339" s="25">
        <v>17019357</v>
      </c>
      <c r="F1339" s="25">
        <v>17019357</v>
      </c>
      <c r="G1339" s="25">
        <v>0</v>
      </c>
      <c r="H1339" s="25">
        <v>20136457</v>
      </c>
      <c r="I1339" s="25">
        <v>20136457</v>
      </c>
      <c r="J1339" s="25">
        <v>20136457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  <c r="V1339" s="25">
        <v>0</v>
      </c>
      <c r="W1339" s="25">
        <v>20136457</v>
      </c>
      <c r="X1339" s="25">
        <v>100</v>
      </c>
      <c r="Y1339" s="25">
        <v>20136457</v>
      </c>
      <c r="Z1339" s="25">
        <v>100</v>
      </c>
      <c r="AA1339" s="25">
        <v>20136457</v>
      </c>
      <c r="AB1339" s="25">
        <v>100</v>
      </c>
      <c r="AC1339" s="25">
        <v>0</v>
      </c>
      <c r="AD1339" s="25">
        <v>0</v>
      </c>
      <c r="AE1339" s="25">
        <v>0</v>
      </c>
    </row>
    <row r="1340" spans="1:31" x14ac:dyDescent="0.2">
      <c r="A1340" s="38" t="s">
        <v>1961</v>
      </c>
      <c r="B1340" s="104" t="s">
        <v>1893</v>
      </c>
      <c r="C1340" s="25">
        <v>0</v>
      </c>
      <c r="D1340" s="25">
        <v>20136457</v>
      </c>
      <c r="E1340" s="25">
        <v>17019357</v>
      </c>
      <c r="F1340" s="25">
        <v>17019357</v>
      </c>
      <c r="G1340" s="25">
        <v>0</v>
      </c>
      <c r="H1340" s="25">
        <v>20136457</v>
      </c>
      <c r="I1340" s="25">
        <v>20136457</v>
      </c>
      <c r="J1340" s="25">
        <v>20136457</v>
      </c>
      <c r="K1340" s="25">
        <v>0</v>
      </c>
      <c r="L1340" s="25">
        <v>0</v>
      </c>
      <c r="M1340" s="25">
        <v>0</v>
      </c>
      <c r="N1340" s="25">
        <v>0</v>
      </c>
      <c r="O1340" s="25">
        <v>0</v>
      </c>
      <c r="P1340" s="25">
        <v>0</v>
      </c>
      <c r="Q1340" s="25">
        <v>0</v>
      </c>
      <c r="R1340" s="25">
        <v>0</v>
      </c>
      <c r="S1340" s="25">
        <v>0</v>
      </c>
      <c r="T1340" s="25">
        <v>0</v>
      </c>
      <c r="U1340" s="25">
        <v>0</v>
      </c>
      <c r="V1340" s="25">
        <v>0</v>
      </c>
      <c r="W1340" s="25">
        <v>20136457</v>
      </c>
      <c r="X1340" s="25">
        <v>100</v>
      </c>
      <c r="Y1340" s="25">
        <v>20136457</v>
      </c>
      <c r="Z1340" s="25">
        <v>100</v>
      </c>
      <c r="AA1340" s="25">
        <v>20136457</v>
      </c>
      <c r="AB1340" s="25">
        <v>100</v>
      </c>
      <c r="AC1340" s="25">
        <v>0</v>
      </c>
      <c r="AD1340" s="25">
        <v>0</v>
      </c>
      <c r="AE1340" s="25">
        <v>0</v>
      </c>
    </row>
    <row r="1341" spans="1:31" x14ac:dyDescent="0.2">
      <c r="A1341" s="38" t="s">
        <v>1962</v>
      </c>
      <c r="B1341" s="104" t="s">
        <v>1836</v>
      </c>
      <c r="C1341" s="25">
        <v>0</v>
      </c>
      <c r="D1341" s="25">
        <v>0</v>
      </c>
      <c r="E1341" s="25">
        <v>0</v>
      </c>
      <c r="F1341" s="25">
        <v>101332813</v>
      </c>
      <c r="G1341" s="25">
        <v>9960000</v>
      </c>
      <c r="H1341" s="25">
        <v>91372813</v>
      </c>
      <c r="I1341" s="25">
        <v>91372813</v>
      </c>
      <c r="J1341" s="25">
        <v>91372813</v>
      </c>
      <c r="K1341" s="25">
        <v>91162904</v>
      </c>
      <c r="L1341" s="25">
        <v>91162904</v>
      </c>
      <c r="M1341" s="25">
        <v>91162904</v>
      </c>
      <c r="N1341" s="25">
        <v>91162904</v>
      </c>
      <c r="O1341" s="25">
        <v>91162904</v>
      </c>
      <c r="P1341" s="25">
        <v>91162904</v>
      </c>
      <c r="Q1341" s="25">
        <v>91162904</v>
      </c>
      <c r="R1341" s="25">
        <v>91162904</v>
      </c>
      <c r="S1341" s="25">
        <v>0</v>
      </c>
      <c r="T1341" s="25">
        <v>0</v>
      </c>
      <c r="U1341" s="25">
        <v>0</v>
      </c>
      <c r="V1341" s="25">
        <v>0</v>
      </c>
      <c r="W1341" s="25">
        <v>209909</v>
      </c>
      <c r="X1341" s="25">
        <v>0.229728070208367</v>
      </c>
      <c r="Y1341" s="25">
        <v>209909</v>
      </c>
      <c r="Z1341" s="25">
        <v>0.229728070208367</v>
      </c>
      <c r="AA1341" s="25">
        <v>209909</v>
      </c>
      <c r="AB1341" s="25">
        <v>0.229728070208367</v>
      </c>
      <c r="AC1341" s="25">
        <v>0</v>
      </c>
      <c r="AD1341" s="25">
        <v>0</v>
      </c>
      <c r="AE1341" s="25">
        <v>0</v>
      </c>
    </row>
    <row r="1342" spans="1:31" ht="25.5" x14ac:dyDescent="0.2">
      <c r="A1342" s="38" t="s">
        <v>1963</v>
      </c>
      <c r="B1342" s="104" t="s">
        <v>1964</v>
      </c>
      <c r="C1342" s="25">
        <v>0</v>
      </c>
      <c r="D1342" s="25">
        <v>0</v>
      </c>
      <c r="E1342" s="25">
        <v>0</v>
      </c>
      <c r="F1342" s="25">
        <v>1000000</v>
      </c>
      <c r="G1342" s="25">
        <v>1000000</v>
      </c>
      <c r="H1342" s="25">
        <v>0</v>
      </c>
      <c r="I1342" s="25">
        <v>0</v>
      </c>
      <c r="J1342" s="25">
        <v>0</v>
      </c>
      <c r="K1342" s="25">
        <v>0</v>
      </c>
      <c r="L1342" s="25">
        <v>0</v>
      </c>
      <c r="M1342" s="25">
        <v>0</v>
      </c>
      <c r="N1342" s="25">
        <v>0</v>
      </c>
      <c r="O1342" s="25">
        <v>0</v>
      </c>
      <c r="P1342" s="25">
        <v>0</v>
      </c>
      <c r="Q1342" s="25">
        <v>0</v>
      </c>
      <c r="R1342" s="25">
        <v>0</v>
      </c>
      <c r="S1342" s="25">
        <v>0</v>
      </c>
      <c r="T1342" s="25">
        <v>0</v>
      </c>
      <c r="U1342" s="25">
        <v>0</v>
      </c>
      <c r="V1342" s="25">
        <v>0</v>
      </c>
      <c r="W1342" s="25">
        <v>0</v>
      </c>
      <c r="X1342" s="25">
        <v>0</v>
      </c>
      <c r="Y1342" s="25">
        <v>0</v>
      </c>
      <c r="Z1342" s="25">
        <v>0</v>
      </c>
      <c r="AA1342" s="25">
        <v>0</v>
      </c>
      <c r="AB1342" s="25">
        <v>0</v>
      </c>
      <c r="AC1342" s="25">
        <v>0</v>
      </c>
      <c r="AD1342" s="25">
        <v>0</v>
      </c>
      <c r="AE1342" s="25">
        <v>0</v>
      </c>
    </row>
    <row r="1343" spans="1:31" ht="25.5" x14ac:dyDescent="0.2">
      <c r="A1343" s="38" t="s">
        <v>1965</v>
      </c>
      <c r="B1343" s="104" t="s">
        <v>1966</v>
      </c>
      <c r="C1343" s="25">
        <v>0</v>
      </c>
      <c r="D1343" s="25">
        <v>0</v>
      </c>
      <c r="E1343" s="25">
        <v>0</v>
      </c>
      <c r="F1343" s="25">
        <v>8389909</v>
      </c>
      <c r="G1343" s="25">
        <v>8180000</v>
      </c>
      <c r="H1343" s="25">
        <v>209909</v>
      </c>
      <c r="I1343" s="25">
        <v>209909</v>
      </c>
      <c r="J1343" s="25">
        <v>209909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  <c r="V1343" s="25">
        <v>0</v>
      </c>
      <c r="W1343" s="25">
        <v>209909</v>
      </c>
      <c r="X1343" s="25">
        <v>100</v>
      </c>
      <c r="Y1343" s="25">
        <v>209909</v>
      </c>
      <c r="Z1343" s="25">
        <v>100</v>
      </c>
      <c r="AA1343" s="25">
        <v>209909</v>
      </c>
      <c r="AB1343" s="25">
        <v>100</v>
      </c>
      <c r="AC1343" s="25">
        <v>0</v>
      </c>
      <c r="AD1343" s="25">
        <v>0</v>
      </c>
      <c r="AE1343" s="25">
        <v>0</v>
      </c>
    </row>
    <row r="1344" spans="1:31" ht="25.5" x14ac:dyDescent="0.2">
      <c r="A1344" s="38" t="s">
        <v>1967</v>
      </c>
      <c r="B1344" s="104" t="s">
        <v>1968</v>
      </c>
      <c r="C1344" s="25">
        <v>0</v>
      </c>
      <c r="D1344" s="25">
        <v>0</v>
      </c>
      <c r="E1344" s="25">
        <v>0</v>
      </c>
      <c r="F1344" s="25">
        <v>68780000</v>
      </c>
      <c r="G1344" s="25">
        <v>780000</v>
      </c>
      <c r="H1344" s="25">
        <v>68000000</v>
      </c>
      <c r="I1344" s="25">
        <v>68000000</v>
      </c>
      <c r="J1344" s="25">
        <v>68000000</v>
      </c>
      <c r="K1344" s="25">
        <v>68000000</v>
      </c>
      <c r="L1344" s="25">
        <v>68000000</v>
      </c>
      <c r="M1344" s="25">
        <v>68000000</v>
      </c>
      <c r="N1344" s="25">
        <v>68000000</v>
      </c>
      <c r="O1344" s="25">
        <v>68000000</v>
      </c>
      <c r="P1344" s="25">
        <v>68000000</v>
      </c>
      <c r="Q1344" s="25">
        <v>68000000</v>
      </c>
      <c r="R1344" s="25">
        <v>68000000</v>
      </c>
      <c r="S1344" s="25">
        <v>0</v>
      </c>
      <c r="T1344" s="25">
        <v>0</v>
      </c>
      <c r="U1344" s="25">
        <v>0</v>
      </c>
      <c r="V1344" s="25">
        <v>0</v>
      </c>
      <c r="W1344" s="25">
        <v>0</v>
      </c>
      <c r="X1344" s="25">
        <v>0</v>
      </c>
      <c r="Y1344" s="25">
        <v>0</v>
      </c>
      <c r="Z1344" s="25">
        <v>0</v>
      </c>
      <c r="AA1344" s="25">
        <v>0</v>
      </c>
      <c r="AB1344" s="25">
        <v>0</v>
      </c>
      <c r="AC1344" s="25">
        <v>0</v>
      </c>
      <c r="AD1344" s="25">
        <v>0</v>
      </c>
      <c r="AE1344" s="25">
        <v>0</v>
      </c>
    </row>
    <row r="1345" spans="1:31" ht="25.5" x14ac:dyDescent="0.2">
      <c r="A1345" s="38" t="s">
        <v>1969</v>
      </c>
      <c r="B1345" s="104" t="s">
        <v>1970</v>
      </c>
      <c r="C1345" s="25">
        <v>0</v>
      </c>
      <c r="D1345" s="25">
        <v>0</v>
      </c>
      <c r="E1345" s="25">
        <v>0</v>
      </c>
      <c r="F1345" s="25">
        <v>3162904</v>
      </c>
      <c r="G1345" s="25">
        <v>0</v>
      </c>
      <c r="H1345" s="25">
        <v>3162904</v>
      </c>
      <c r="I1345" s="25">
        <v>3162904</v>
      </c>
      <c r="J1345" s="25">
        <v>3162904</v>
      </c>
      <c r="K1345" s="25">
        <v>3162904</v>
      </c>
      <c r="L1345" s="25">
        <v>3162904</v>
      </c>
      <c r="M1345" s="25">
        <v>3162904</v>
      </c>
      <c r="N1345" s="25">
        <v>3162904</v>
      </c>
      <c r="O1345" s="25">
        <v>3162904</v>
      </c>
      <c r="P1345" s="25">
        <v>3162904</v>
      </c>
      <c r="Q1345" s="25">
        <v>3162904</v>
      </c>
      <c r="R1345" s="25">
        <v>3162904</v>
      </c>
      <c r="S1345" s="25">
        <v>0</v>
      </c>
      <c r="T1345" s="25">
        <v>0</v>
      </c>
      <c r="U1345" s="25">
        <v>0</v>
      </c>
      <c r="V1345" s="25">
        <v>0</v>
      </c>
      <c r="W1345" s="25">
        <v>0</v>
      </c>
      <c r="X1345" s="25">
        <v>0</v>
      </c>
      <c r="Y1345" s="25">
        <v>0</v>
      </c>
      <c r="Z1345" s="25">
        <v>0</v>
      </c>
      <c r="AA1345" s="25">
        <v>0</v>
      </c>
      <c r="AB1345" s="25">
        <v>0</v>
      </c>
      <c r="AC1345" s="25">
        <v>0</v>
      </c>
      <c r="AD1345" s="25">
        <v>0</v>
      </c>
      <c r="AE1345" s="25">
        <v>0</v>
      </c>
    </row>
    <row r="1346" spans="1:31" ht="25.5" x14ac:dyDescent="0.2">
      <c r="A1346" s="38" t="s">
        <v>1971</v>
      </c>
      <c r="B1346" s="104" t="s">
        <v>1955</v>
      </c>
      <c r="C1346" s="25">
        <v>0</v>
      </c>
      <c r="D1346" s="25">
        <v>0</v>
      </c>
      <c r="E1346" s="25">
        <v>0</v>
      </c>
      <c r="F1346" s="25">
        <v>20000000</v>
      </c>
      <c r="G1346" s="25">
        <v>0</v>
      </c>
      <c r="H1346" s="25">
        <v>20000000</v>
      </c>
      <c r="I1346" s="25">
        <v>20000000</v>
      </c>
      <c r="J1346" s="25">
        <v>20000000</v>
      </c>
      <c r="K1346" s="25">
        <v>20000000</v>
      </c>
      <c r="L1346" s="25">
        <v>20000000</v>
      </c>
      <c r="M1346" s="25">
        <v>20000000</v>
      </c>
      <c r="N1346" s="25">
        <v>20000000</v>
      </c>
      <c r="O1346" s="25">
        <v>20000000</v>
      </c>
      <c r="P1346" s="25">
        <v>20000000</v>
      </c>
      <c r="Q1346" s="25">
        <v>20000000</v>
      </c>
      <c r="R1346" s="25">
        <v>20000000</v>
      </c>
      <c r="S1346" s="25">
        <v>0</v>
      </c>
      <c r="T1346" s="25">
        <v>0</v>
      </c>
      <c r="U1346" s="25">
        <v>0</v>
      </c>
      <c r="V1346" s="25">
        <v>0</v>
      </c>
      <c r="W1346" s="25">
        <v>0</v>
      </c>
      <c r="X1346" s="25">
        <v>0</v>
      </c>
      <c r="Y1346" s="25">
        <v>0</v>
      </c>
      <c r="Z1346" s="25">
        <v>0</v>
      </c>
      <c r="AA1346" s="25">
        <v>0</v>
      </c>
      <c r="AB1346" s="25">
        <v>0</v>
      </c>
      <c r="AC1346" s="25">
        <v>0</v>
      </c>
      <c r="AD1346" s="25">
        <v>0</v>
      </c>
      <c r="AE1346" s="25">
        <v>0</v>
      </c>
    </row>
    <row r="1347" spans="1:31" x14ac:dyDescent="0.2">
      <c r="A1347" s="38" t="s">
        <v>1972</v>
      </c>
      <c r="B1347" s="104" t="s">
        <v>1845</v>
      </c>
      <c r="C1347" s="25">
        <v>0</v>
      </c>
      <c r="D1347" s="25">
        <v>0</v>
      </c>
      <c r="E1347" s="25">
        <v>41611180</v>
      </c>
      <c r="F1347" s="25">
        <v>41611180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  <c r="V1347" s="25">
        <v>0</v>
      </c>
      <c r="W1347" s="25">
        <v>0</v>
      </c>
      <c r="X1347" s="25">
        <v>0</v>
      </c>
      <c r="Y1347" s="25">
        <v>0</v>
      </c>
      <c r="Z1347" s="25">
        <v>0</v>
      </c>
      <c r="AA1347" s="25">
        <v>0</v>
      </c>
      <c r="AB1347" s="25">
        <v>0</v>
      </c>
      <c r="AC1347" s="25">
        <v>0</v>
      </c>
      <c r="AD1347" s="25">
        <v>0</v>
      </c>
      <c r="AE1347" s="25">
        <v>0</v>
      </c>
    </row>
    <row r="1348" spans="1:31" ht="25.5" x14ac:dyDescent="0.2">
      <c r="A1348" s="38" t="s">
        <v>1973</v>
      </c>
      <c r="B1348" s="104" t="s">
        <v>1957</v>
      </c>
      <c r="C1348" s="25">
        <v>0</v>
      </c>
      <c r="D1348" s="25">
        <v>0</v>
      </c>
      <c r="E1348" s="25">
        <v>41611180</v>
      </c>
      <c r="F1348" s="25">
        <v>41611180</v>
      </c>
      <c r="G1348" s="25">
        <v>0</v>
      </c>
      <c r="H1348" s="25">
        <v>0</v>
      </c>
      <c r="I1348" s="25">
        <v>0</v>
      </c>
      <c r="J1348" s="25">
        <v>0</v>
      </c>
      <c r="K1348" s="25">
        <v>0</v>
      </c>
      <c r="L1348" s="25">
        <v>0</v>
      </c>
      <c r="M1348" s="25">
        <v>0</v>
      </c>
      <c r="N1348" s="25">
        <v>0</v>
      </c>
      <c r="O1348" s="25">
        <v>0</v>
      </c>
      <c r="P1348" s="25">
        <v>0</v>
      </c>
      <c r="Q1348" s="25">
        <v>0</v>
      </c>
      <c r="R1348" s="25">
        <v>0</v>
      </c>
      <c r="S1348" s="25">
        <v>0</v>
      </c>
      <c r="T1348" s="25">
        <v>0</v>
      </c>
      <c r="U1348" s="25">
        <v>0</v>
      </c>
      <c r="V1348" s="25">
        <v>0</v>
      </c>
      <c r="W1348" s="25">
        <v>0</v>
      </c>
      <c r="X1348" s="25">
        <v>0</v>
      </c>
      <c r="Y1348" s="25">
        <v>0</v>
      </c>
      <c r="Z1348" s="25">
        <v>0</v>
      </c>
      <c r="AA1348" s="25">
        <v>0</v>
      </c>
      <c r="AB1348" s="25">
        <v>0</v>
      </c>
      <c r="AC1348" s="25">
        <v>0</v>
      </c>
      <c r="AD1348" s="25">
        <v>0</v>
      </c>
      <c r="AE1348" s="25">
        <v>0</v>
      </c>
    </row>
    <row r="1349" spans="1:31" x14ac:dyDescent="0.2">
      <c r="A1349" s="38" t="s">
        <v>1974</v>
      </c>
      <c r="B1349" s="104" t="s">
        <v>1906</v>
      </c>
      <c r="C1349" s="25">
        <v>0</v>
      </c>
      <c r="D1349" s="25">
        <v>740350296</v>
      </c>
      <c r="E1349" s="25">
        <v>0</v>
      </c>
      <c r="F1349" s="25">
        <v>3781255162</v>
      </c>
      <c r="G1349" s="25">
        <v>0</v>
      </c>
      <c r="H1349" s="25">
        <v>4521605458</v>
      </c>
      <c r="I1349" s="25">
        <v>4521605458</v>
      </c>
      <c r="J1349" s="25">
        <v>4521605458</v>
      </c>
      <c r="K1349" s="25">
        <v>0</v>
      </c>
      <c r="L1349" s="25">
        <v>0</v>
      </c>
      <c r="M1349" s="25">
        <v>0</v>
      </c>
      <c r="N1349" s="25">
        <v>0</v>
      </c>
      <c r="O1349" s="25">
        <v>0</v>
      </c>
      <c r="P1349" s="25">
        <v>0</v>
      </c>
      <c r="Q1349" s="25">
        <v>0</v>
      </c>
      <c r="R1349" s="25">
        <v>0</v>
      </c>
      <c r="S1349" s="25">
        <v>0</v>
      </c>
      <c r="T1349" s="25">
        <v>0</v>
      </c>
      <c r="U1349" s="25">
        <v>0</v>
      </c>
      <c r="V1349" s="25">
        <v>0</v>
      </c>
      <c r="W1349" s="25">
        <v>4521605458</v>
      </c>
      <c r="X1349" s="25">
        <v>100</v>
      </c>
      <c r="Y1349" s="25">
        <v>4521605458</v>
      </c>
      <c r="Z1349" s="25">
        <v>100</v>
      </c>
      <c r="AA1349" s="25">
        <v>4521605458</v>
      </c>
      <c r="AB1349" s="25">
        <v>100</v>
      </c>
      <c r="AC1349" s="25">
        <v>0</v>
      </c>
      <c r="AD1349" s="25">
        <v>0</v>
      </c>
      <c r="AE1349" s="25">
        <v>0</v>
      </c>
    </row>
    <row r="1350" spans="1:31" x14ac:dyDescent="0.2">
      <c r="A1350" s="38" t="s">
        <v>1975</v>
      </c>
      <c r="B1350" s="104" t="s">
        <v>1893</v>
      </c>
      <c r="C1350" s="25">
        <v>0</v>
      </c>
      <c r="D1350" s="25">
        <v>740350296</v>
      </c>
      <c r="E1350" s="25">
        <v>0</v>
      </c>
      <c r="F1350" s="25">
        <v>3781255162</v>
      </c>
      <c r="G1350" s="25">
        <v>0</v>
      </c>
      <c r="H1350" s="25">
        <v>4521605458</v>
      </c>
      <c r="I1350" s="25">
        <v>4521605458</v>
      </c>
      <c r="J1350" s="25">
        <v>4521605458</v>
      </c>
      <c r="K1350" s="25">
        <v>0</v>
      </c>
      <c r="L1350" s="25">
        <v>0</v>
      </c>
      <c r="M1350" s="25">
        <v>0</v>
      </c>
      <c r="N1350" s="25">
        <v>0</v>
      </c>
      <c r="O1350" s="25">
        <v>0</v>
      </c>
      <c r="P1350" s="25">
        <v>0</v>
      </c>
      <c r="Q1350" s="25">
        <v>0</v>
      </c>
      <c r="R1350" s="25">
        <v>0</v>
      </c>
      <c r="S1350" s="25">
        <v>0</v>
      </c>
      <c r="T1350" s="25">
        <v>0</v>
      </c>
      <c r="U1350" s="25">
        <v>0</v>
      </c>
      <c r="V1350" s="25">
        <v>0</v>
      </c>
      <c r="W1350" s="25">
        <v>4521605458</v>
      </c>
      <c r="X1350" s="25">
        <v>100</v>
      </c>
      <c r="Y1350" s="25">
        <v>4521605458</v>
      </c>
      <c r="Z1350" s="25">
        <v>100</v>
      </c>
      <c r="AA1350" s="25">
        <v>4521605458</v>
      </c>
      <c r="AB1350" s="25">
        <v>100</v>
      </c>
      <c r="AC1350" s="25">
        <v>0</v>
      </c>
      <c r="AD1350" s="25">
        <v>0</v>
      </c>
      <c r="AE1350" s="25">
        <v>0</v>
      </c>
    </row>
    <row r="1351" spans="1:31" ht="25.5" x14ac:dyDescent="0.2">
      <c r="A1351" s="38" t="s">
        <v>1976</v>
      </c>
      <c r="B1351" s="104" t="s">
        <v>1977</v>
      </c>
      <c r="C1351" s="25">
        <v>0</v>
      </c>
      <c r="D1351" s="25">
        <v>3262096</v>
      </c>
      <c r="E1351" s="25">
        <v>0</v>
      </c>
      <c r="F1351" s="25">
        <v>0</v>
      </c>
      <c r="G1351" s="25">
        <v>0</v>
      </c>
      <c r="H1351" s="25">
        <v>3262096</v>
      </c>
      <c r="I1351" s="25">
        <v>3262096</v>
      </c>
      <c r="J1351" s="25">
        <v>3262096</v>
      </c>
      <c r="K1351" s="25">
        <v>3262096</v>
      </c>
      <c r="L1351" s="25">
        <v>3262096</v>
      </c>
      <c r="M1351" s="25">
        <v>3262096</v>
      </c>
      <c r="N1351" s="25">
        <v>3262096</v>
      </c>
      <c r="O1351" s="25">
        <v>3262096</v>
      </c>
      <c r="P1351" s="25">
        <v>3262096</v>
      </c>
      <c r="Q1351" s="25">
        <v>3262096</v>
      </c>
      <c r="R1351" s="25">
        <v>3262096</v>
      </c>
      <c r="S1351" s="25">
        <v>0</v>
      </c>
      <c r="T1351" s="25">
        <v>0</v>
      </c>
      <c r="U1351" s="25">
        <v>0</v>
      </c>
      <c r="V1351" s="25">
        <v>0</v>
      </c>
      <c r="W1351" s="25">
        <v>0</v>
      </c>
      <c r="X1351" s="25">
        <v>0</v>
      </c>
      <c r="Y1351" s="25">
        <v>0</v>
      </c>
      <c r="Z1351" s="25">
        <v>0</v>
      </c>
      <c r="AA1351" s="25">
        <v>0</v>
      </c>
      <c r="AB1351" s="25">
        <v>0</v>
      </c>
      <c r="AC1351" s="25">
        <v>0</v>
      </c>
      <c r="AD1351" s="25">
        <v>0</v>
      </c>
      <c r="AE1351" s="25">
        <v>0</v>
      </c>
    </row>
    <row r="1352" spans="1:31" ht="25.5" x14ac:dyDescent="0.2">
      <c r="A1352" s="38" t="s">
        <v>1978</v>
      </c>
      <c r="B1352" s="104" t="s">
        <v>1970</v>
      </c>
      <c r="C1352" s="25">
        <v>0</v>
      </c>
      <c r="D1352" s="25">
        <v>3262096</v>
      </c>
      <c r="E1352" s="25">
        <v>0</v>
      </c>
      <c r="F1352" s="25">
        <v>0</v>
      </c>
      <c r="G1352" s="25">
        <v>0</v>
      </c>
      <c r="H1352" s="25">
        <v>3262096</v>
      </c>
      <c r="I1352" s="25">
        <v>3262096</v>
      </c>
      <c r="J1352" s="25">
        <v>3262096</v>
      </c>
      <c r="K1352" s="25">
        <v>3262096</v>
      </c>
      <c r="L1352" s="25">
        <v>3262096</v>
      </c>
      <c r="M1352" s="25">
        <v>3262096</v>
      </c>
      <c r="N1352" s="25">
        <v>3262096</v>
      </c>
      <c r="O1352" s="25">
        <v>3262096</v>
      </c>
      <c r="P1352" s="25">
        <v>3262096</v>
      </c>
      <c r="Q1352" s="25">
        <v>3262096</v>
      </c>
      <c r="R1352" s="25">
        <v>3262096</v>
      </c>
      <c r="S1352" s="25">
        <v>0</v>
      </c>
      <c r="T1352" s="25">
        <v>0</v>
      </c>
      <c r="U1352" s="25">
        <v>0</v>
      </c>
      <c r="V1352" s="25">
        <v>0</v>
      </c>
      <c r="W1352" s="25">
        <v>0</v>
      </c>
      <c r="X1352" s="25">
        <v>0</v>
      </c>
      <c r="Y1352" s="25">
        <v>0</v>
      </c>
      <c r="Z1352" s="25">
        <v>0</v>
      </c>
      <c r="AA1352" s="25">
        <v>0</v>
      </c>
      <c r="AB1352" s="25">
        <v>0</v>
      </c>
      <c r="AC1352" s="25">
        <v>0</v>
      </c>
      <c r="AD1352" s="25">
        <v>0</v>
      </c>
      <c r="AE1352" s="25">
        <v>0</v>
      </c>
    </row>
    <row r="1353" spans="1:31" x14ac:dyDescent="0.2">
      <c r="A1353" s="38" t="s">
        <v>1979</v>
      </c>
      <c r="B1353" s="104" t="s">
        <v>555</v>
      </c>
      <c r="C1353" s="25">
        <v>0</v>
      </c>
      <c r="D1353" s="25">
        <v>100000000</v>
      </c>
      <c r="E1353" s="25">
        <v>0</v>
      </c>
      <c r="F1353" s="25">
        <v>13669952</v>
      </c>
      <c r="G1353" s="25">
        <v>24361952</v>
      </c>
      <c r="H1353" s="25">
        <v>89308000</v>
      </c>
      <c r="I1353" s="25">
        <v>89308000</v>
      </c>
      <c r="J1353" s="25">
        <v>89308000</v>
      </c>
      <c r="K1353" s="25">
        <v>63669952</v>
      </c>
      <c r="L1353" s="25">
        <v>63669952</v>
      </c>
      <c r="M1353" s="25">
        <v>63669952</v>
      </c>
      <c r="N1353" s="25">
        <v>63669952</v>
      </c>
      <c r="O1353" s="25">
        <v>63669952</v>
      </c>
      <c r="P1353" s="25">
        <v>63669952</v>
      </c>
      <c r="Q1353" s="25">
        <v>43975566.5</v>
      </c>
      <c r="R1353" s="25">
        <v>43975566.5</v>
      </c>
      <c r="S1353" s="25">
        <v>0</v>
      </c>
      <c r="T1353" s="25">
        <v>0</v>
      </c>
      <c r="U1353" s="25">
        <v>0</v>
      </c>
      <c r="V1353" s="25">
        <v>0</v>
      </c>
      <c r="W1353" s="25">
        <v>25638048</v>
      </c>
      <c r="X1353" s="25">
        <v>28.707448380884102</v>
      </c>
      <c r="Y1353" s="25">
        <v>25638048</v>
      </c>
      <c r="Z1353" s="25">
        <v>28.707448380884102</v>
      </c>
      <c r="AA1353" s="25">
        <v>25638048</v>
      </c>
      <c r="AB1353" s="25">
        <v>28.707448380884102</v>
      </c>
      <c r="AC1353" s="25">
        <v>0</v>
      </c>
      <c r="AD1353" s="25">
        <v>0</v>
      </c>
      <c r="AE1353" s="25">
        <v>19694385.5</v>
      </c>
    </row>
    <row r="1354" spans="1:31" x14ac:dyDescent="0.2">
      <c r="A1354" s="38" t="s">
        <v>1980</v>
      </c>
      <c r="B1354" s="104" t="s">
        <v>1981</v>
      </c>
      <c r="C1354" s="25">
        <v>0</v>
      </c>
      <c r="D1354" s="25">
        <v>0</v>
      </c>
      <c r="E1354" s="25">
        <v>0</v>
      </c>
      <c r="F1354" s="25">
        <v>13669952</v>
      </c>
      <c r="G1354" s="25">
        <v>0</v>
      </c>
      <c r="H1354" s="25">
        <v>13669952</v>
      </c>
      <c r="I1354" s="25">
        <v>13669952</v>
      </c>
      <c r="J1354" s="25">
        <v>13669952</v>
      </c>
      <c r="K1354" s="25">
        <v>13669952</v>
      </c>
      <c r="L1354" s="25">
        <v>13669952</v>
      </c>
      <c r="M1354" s="25">
        <v>13669952</v>
      </c>
      <c r="N1354" s="25">
        <v>13669952</v>
      </c>
      <c r="O1354" s="25">
        <v>13669952</v>
      </c>
      <c r="P1354" s="25">
        <v>13669952</v>
      </c>
      <c r="Q1354" s="25">
        <v>0</v>
      </c>
      <c r="R1354" s="25">
        <v>0</v>
      </c>
      <c r="S1354" s="25">
        <v>0</v>
      </c>
      <c r="T1354" s="25">
        <v>0</v>
      </c>
      <c r="U1354" s="25">
        <v>0</v>
      </c>
      <c r="V1354" s="25">
        <v>0</v>
      </c>
      <c r="W1354" s="25">
        <v>0</v>
      </c>
      <c r="X1354" s="25">
        <v>0</v>
      </c>
      <c r="Y1354" s="25">
        <v>0</v>
      </c>
      <c r="Z1354" s="25">
        <v>0</v>
      </c>
      <c r="AA1354" s="25">
        <v>0</v>
      </c>
      <c r="AB1354" s="25">
        <v>0</v>
      </c>
      <c r="AC1354" s="25">
        <v>0</v>
      </c>
      <c r="AD1354" s="25">
        <v>0</v>
      </c>
      <c r="AE1354" s="25">
        <v>13669952</v>
      </c>
    </row>
    <row r="1355" spans="1:31" ht="25.5" x14ac:dyDescent="0.2">
      <c r="A1355" s="38" t="s">
        <v>1982</v>
      </c>
      <c r="B1355" s="104" t="s">
        <v>1957</v>
      </c>
      <c r="C1355" s="25">
        <v>0</v>
      </c>
      <c r="D1355" s="25">
        <v>100000000</v>
      </c>
      <c r="E1355" s="25">
        <v>0</v>
      </c>
      <c r="F1355" s="25">
        <v>0</v>
      </c>
      <c r="G1355" s="25">
        <v>24361952</v>
      </c>
      <c r="H1355" s="25">
        <v>75638048</v>
      </c>
      <c r="I1355" s="25">
        <v>75638048</v>
      </c>
      <c r="J1355" s="25">
        <v>75638048</v>
      </c>
      <c r="K1355" s="25">
        <v>50000000</v>
      </c>
      <c r="L1355" s="25">
        <v>50000000</v>
      </c>
      <c r="M1355" s="25">
        <v>50000000</v>
      </c>
      <c r="N1355" s="25">
        <v>50000000</v>
      </c>
      <c r="O1355" s="25">
        <v>50000000</v>
      </c>
      <c r="P1355" s="25">
        <v>50000000</v>
      </c>
      <c r="Q1355" s="25">
        <v>43975566.5</v>
      </c>
      <c r="R1355" s="25">
        <v>43975566.5</v>
      </c>
      <c r="S1355" s="25">
        <v>0</v>
      </c>
      <c r="T1355" s="25">
        <v>0</v>
      </c>
      <c r="U1355" s="25">
        <v>0</v>
      </c>
      <c r="V1355" s="25">
        <v>0</v>
      </c>
      <c r="W1355" s="25">
        <v>25638048</v>
      </c>
      <c r="X1355" s="25">
        <v>33.895702861078597</v>
      </c>
      <c r="Y1355" s="25">
        <v>25638048</v>
      </c>
      <c r="Z1355" s="25">
        <v>33.895702861078597</v>
      </c>
      <c r="AA1355" s="25">
        <v>25638048</v>
      </c>
      <c r="AB1355" s="25">
        <v>33.895702861078597</v>
      </c>
      <c r="AC1355" s="25">
        <v>0</v>
      </c>
      <c r="AD1355" s="25">
        <v>0</v>
      </c>
      <c r="AE1355" s="25">
        <v>6024433.5</v>
      </c>
    </row>
    <row r="1356" spans="1:31" x14ac:dyDescent="0.2">
      <c r="A1356" s="38" t="s">
        <v>1983</v>
      </c>
      <c r="B1356" s="104" t="s">
        <v>1984</v>
      </c>
      <c r="C1356" s="25">
        <v>0</v>
      </c>
      <c r="D1356" s="25">
        <v>242751416</v>
      </c>
      <c r="E1356" s="25">
        <v>91484125.849999994</v>
      </c>
      <c r="F1356" s="25">
        <v>720699824.85000002</v>
      </c>
      <c r="G1356" s="25">
        <v>660164904</v>
      </c>
      <c r="H1356" s="25">
        <v>211802211</v>
      </c>
      <c r="I1356" s="25">
        <v>211802211</v>
      </c>
      <c r="J1356" s="25">
        <v>211802211</v>
      </c>
      <c r="K1356" s="25">
        <v>99198713.5</v>
      </c>
      <c r="L1356" s="25">
        <v>99198713.5</v>
      </c>
      <c r="M1356" s="25">
        <v>99198713.5</v>
      </c>
      <c r="N1356" s="25">
        <v>99198713.5</v>
      </c>
      <c r="O1356" s="25">
        <v>99198713.5</v>
      </c>
      <c r="P1356" s="25">
        <v>99198713.5</v>
      </c>
      <c r="Q1356" s="25">
        <v>99198713.5</v>
      </c>
      <c r="R1356" s="25">
        <v>99198713.5</v>
      </c>
      <c r="S1356" s="25">
        <v>0</v>
      </c>
      <c r="T1356" s="25">
        <v>0</v>
      </c>
      <c r="U1356" s="25">
        <v>0</v>
      </c>
      <c r="V1356" s="25">
        <v>0</v>
      </c>
      <c r="W1356" s="25">
        <v>112603497.5</v>
      </c>
      <c r="X1356" s="25">
        <v>53.164457995200095</v>
      </c>
      <c r="Y1356" s="25">
        <v>112603497.5</v>
      </c>
      <c r="Z1356" s="25">
        <v>53.164457995200095</v>
      </c>
      <c r="AA1356" s="25">
        <v>112603497.5</v>
      </c>
      <c r="AB1356" s="25">
        <v>53.164457995200095</v>
      </c>
      <c r="AC1356" s="25">
        <v>0</v>
      </c>
      <c r="AD1356" s="25">
        <v>0</v>
      </c>
      <c r="AE1356" s="25">
        <v>0</v>
      </c>
    </row>
    <row r="1357" spans="1:31" x14ac:dyDescent="0.2">
      <c r="A1357" s="38" t="s">
        <v>1985</v>
      </c>
      <c r="B1357" s="104" t="s">
        <v>500</v>
      </c>
      <c r="C1357" s="25">
        <v>0</v>
      </c>
      <c r="D1357" s="25">
        <v>0</v>
      </c>
      <c r="E1357" s="25">
        <v>91484125.849999994</v>
      </c>
      <c r="F1357" s="25">
        <v>120312624.84999999</v>
      </c>
      <c r="G1357" s="25">
        <v>28000000</v>
      </c>
      <c r="H1357" s="25">
        <v>828499</v>
      </c>
      <c r="I1357" s="25">
        <v>828499</v>
      </c>
      <c r="J1357" s="25">
        <v>828499</v>
      </c>
      <c r="K1357" s="25">
        <v>0</v>
      </c>
      <c r="L1357" s="25">
        <v>0</v>
      </c>
      <c r="M1357" s="25">
        <v>0</v>
      </c>
      <c r="N1357" s="25">
        <v>0</v>
      </c>
      <c r="O1357" s="25">
        <v>0</v>
      </c>
      <c r="P1357" s="25">
        <v>0</v>
      </c>
      <c r="Q1357" s="25">
        <v>0</v>
      </c>
      <c r="R1357" s="25">
        <v>0</v>
      </c>
      <c r="S1357" s="25">
        <v>0</v>
      </c>
      <c r="T1357" s="25">
        <v>0</v>
      </c>
      <c r="U1357" s="25">
        <v>0</v>
      </c>
      <c r="V1357" s="25">
        <v>0</v>
      </c>
      <c r="W1357" s="25">
        <v>828499</v>
      </c>
      <c r="X1357" s="25">
        <v>100</v>
      </c>
      <c r="Y1357" s="25">
        <v>828499</v>
      </c>
      <c r="Z1357" s="25">
        <v>100</v>
      </c>
      <c r="AA1357" s="25">
        <v>828499</v>
      </c>
      <c r="AB1357" s="25">
        <v>100</v>
      </c>
      <c r="AC1357" s="25">
        <v>0</v>
      </c>
      <c r="AD1357" s="25">
        <v>0</v>
      </c>
      <c r="AE1357" s="25">
        <v>0</v>
      </c>
    </row>
    <row r="1358" spans="1:31" ht="25.5" x14ac:dyDescent="0.2">
      <c r="A1358" s="38" t="s">
        <v>1986</v>
      </c>
      <c r="B1358" s="104" t="s">
        <v>1987</v>
      </c>
      <c r="C1358" s="25">
        <v>0</v>
      </c>
      <c r="D1358" s="25">
        <v>0</v>
      </c>
      <c r="E1358" s="25">
        <v>22277900</v>
      </c>
      <c r="F1358" s="25">
        <v>51106399</v>
      </c>
      <c r="G1358" s="25">
        <v>28000000</v>
      </c>
      <c r="H1358" s="25">
        <v>828499</v>
      </c>
      <c r="I1358" s="25">
        <v>828499</v>
      </c>
      <c r="J1358" s="25">
        <v>828499</v>
      </c>
      <c r="K1358" s="25">
        <v>0</v>
      </c>
      <c r="L1358" s="25">
        <v>0</v>
      </c>
      <c r="M1358" s="25">
        <v>0</v>
      </c>
      <c r="N1358" s="25">
        <v>0</v>
      </c>
      <c r="O1358" s="25">
        <v>0</v>
      </c>
      <c r="P1358" s="25">
        <v>0</v>
      </c>
      <c r="Q1358" s="25">
        <v>0</v>
      </c>
      <c r="R1358" s="25">
        <v>0</v>
      </c>
      <c r="S1358" s="25">
        <v>0</v>
      </c>
      <c r="T1358" s="25">
        <v>0</v>
      </c>
      <c r="U1358" s="25">
        <v>0</v>
      </c>
      <c r="V1358" s="25">
        <v>0</v>
      </c>
      <c r="W1358" s="25">
        <v>828499</v>
      </c>
      <c r="X1358" s="25">
        <v>100</v>
      </c>
      <c r="Y1358" s="25">
        <v>828499</v>
      </c>
      <c r="Z1358" s="25">
        <v>100</v>
      </c>
      <c r="AA1358" s="25">
        <v>828499</v>
      </c>
      <c r="AB1358" s="25">
        <v>100</v>
      </c>
      <c r="AC1358" s="25">
        <v>0</v>
      </c>
      <c r="AD1358" s="25">
        <v>0</v>
      </c>
      <c r="AE1358" s="25">
        <v>0</v>
      </c>
    </row>
    <row r="1359" spans="1:31" ht="25.5" x14ac:dyDescent="0.2">
      <c r="A1359" s="38" t="s">
        <v>1988</v>
      </c>
      <c r="B1359" s="104" t="s">
        <v>1989</v>
      </c>
      <c r="C1359" s="25">
        <v>0</v>
      </c>
      <c r="D1359" s="25">
        <v>0</v>
      </c>
      <c r="E1359" s="25">
        <v>69206225.849999994</v>
      </c>
      <c r="F1359" s="25">
        <v>69206225.849999994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  <c r="V1359" s="25">
        <v>0</v>
      </c>
      <c r="W1359" s="25">
        <v>0</v>
      </c>
      <c r="X1359" s="25">
        <v>0</v>
      </c>
      <c r="Y1359" s="25">
        <v>0</v>
      </c>
      <c r="Z1359" s="25">
        <v>0</v>
      </c>
      <c r="AA1359" s="25">
        <v>0</v>
      </c>
      <c r="AB1359" s="25">
        <v>0</v>
      </c>
      <c r="AC1359" s="25">
        <v>0</v>
      </c>
      <c r="AD1359" s="25">
        <v>0</v>
      </c>
      <c r="AE1359" s="25">
        <v>0</v>
      </c>
    </row>
    <row r="1360" spans="1:31" x14ac:dyDescent="0.2">
      <c r="A1360" s="38" t="s">
        <v>1990</v>
      </c>
      <c r="B1360" s="104" t="s">
        <v>1836</v>
      </c>
      <c r="C1360" s="25">
        <v>0</v>
      </c>
      <c r="D1360" s="25">
        <v>0</v>
      </c>
      <c r="E1360" s="25">
        <v>0</v>
      </c>
      <c r="F1360" s="25">
        <v>600387200</v>
      </c>
      <c r="G1360" s="25">
        <v>393981750</v>
      </c>
      <c r="H1360" s="25">
        <v>206405450</v>
      </c>
      <c r="I1360" s="25">
        <v>206405450</v>
      </c>
      <c r="J1360" s="25">
        <v>206405450</v>
      </c>
      <c r="K1360" s="25">
        <v>99198713.5</v>
      </c>
      <c r="L1360" s="25">
        <v>99198713.5</v>
      </c>
      <c r="M1360" s="25">
        <v>99198713.5</v>
      </c>
      <c r="N1360" s="25">
        <v>99198713.5</v>
      </c>
      <c r="O1360" s="25">
        <v>99198713.5</v>
      </c>
      <c r="P1360" s="25">
        <v>99198713.5</v>
      </c>
      <c r="Q1360" s="25">
        <v>99198713.5</v>
      </c>
      <c r="R1360" s="25">
        <v>99198713.5</v>
      </c>
      <c r="S1360" s="25">
        <v>0</v>
      </c>
      <c r="T1360" s="25">
        <v>0</v>
      </c>
      <c r="U1360" s="25">
        <v>0</v>
      </c>
      <c r="V1360" s="25">
        <v>0</v>
      </c>
      <c r="W1360" s="25">
        <v>107206736.5</v>
      </c>
      <c r="X1360" s="25">
        <v>51.939876829802699</v>
      </c>
      <c r="Y1360" s="25">
        <v>107206736.5</v>
      </c>
      <c r="Z1360" s="25">
        <v>51.939876829802699</v>
      </c>
      <c r="AA1360" s="25">
        <v>107206736.5</v>
      </c>
      <c r="AB1360" s="25">
        <v>51.939876829802699</v>
      </c>
      <c r="AC1360" s="25">
        <v>0</v>
      </c>
      <c r="AD1360" s="25">
        <v>0</v>
      </c>
      <c r="AE1360" s="25">
        <v>0</v>
      </c>
    </row>
    <row r="1361" spans="1:31" ht="25.5" x14ac:dyDescent="0.2">
      <c r="A1361" s="38" t="s">
        <v>1991</v>
      </c>
      <c r="B1361" s="104" t="s">
        <v>1992</v>
      </c>
      <c r="C1361" s="25">
        <v>0</v>
      </c>
      <c r="D1361" s="25">
        <v>0</v>
      </c>
      <c r="E1361" s="25">
        <v>0</v>
      </c>
      <c r="F1361" s="25">
        <v>37684547</v>
      </c>
      <c r="G1361" s="25">
        <v>37500000</v>
      </c>
      <c r="H1361" s="25">
        <v>184547</v>
      </c>
      <c r="I1361" s="25">
        <v>184547</v>
      </c>
      <c r="J1361" s="25">
        <v>184547</v>
      </c>
      <c r="K1361" s="25">
        <v>0</v>
      </c>
      <c r="L1361" s="25">
        <v>0</v>
      </c>
      <c r="M1361" s="25">
        <v>0</v>
      </c>
      <c r="N1361" s="25">
        <v>0</v>
      </c>
      <c r="O1361" s="25">
        <v>0</v>
      </c>
      <c r="P1361" s="25">
        <v>0</v>
      </c>
      <c r="Q1361" s="25">
        <v>0</v>
      </c>
      <c r="R1361" s="25">
        <v>0</v>
      </c>
      <c r="S1361" s="25">
        <v>0</v>
      </c>
      <c r="T1361" s="25">
        <v>0</v>
      </c>
      <c r="U1361" s="25">
        <v>0</v>
      </c>
      <c r="V1361" s="25">
        <v>0</v>
      </c>
      <c r="W1361" s="25">
        <v>184547</v>
      </c>
      <c r="X1361" s="25">
        <v>100</v>
      </c>
      <c r="Y1361" s="25">
        <v>184547</v>
      </c>
      <c r="Z1361" s="25">
        <v>100</v>
      </c>
      <c r="AA1361" s="25">
        <v>184547</v>
      </c>
      <c r="AB1361" s="25">
        <v>100</v>
      </c>
      <c r="AC1361" s="25">
        <v>0</v>
      </c>
      <c r="AD1361" s="25">
        <v>0</v>
      </c>
      <c r="AE1361" s="25">
        <v>0</v>
      </c>
    </row>
    <row r="1362" spans="1:31" ht="25.5" x14ac:dyDescent="0.2">
      <c r="A1362" s="38" t="s">
        <v>1993</v>
      </c>
      <c r="B1362" s="104" t="s">
        <v>1994</v>
      </c>
      <c r="C1362" s="25">
        <v>0</v>
      </c>
      <c r="D1362" s="25">
        <v>0</v>
      </c>
      <c r="E1362" s="25">
        <v>0</v>
      </c>
      <c r="F1362" s="25">
        <v>55374253</v>
      </c>
      <c r="G1362" s="25">
        <v>15374000</v>
      </c>
      <c r="H1362" s="25">
        <v>40000253</v>
      </c>
      <c r="I1362" s="25">
        <v>40000253</v>
      </c>
      <c r="J1362" s="25">
        <v>40000253</v>
      </c>
      <c r="K1362" s="25">
        <v>34494000</v>
      </c>
      <c r="L1362" s="25">
        <v>34494000</v>
      </c>
      <c r="M1362" s="25">
        <v>34494000</v>
      </c>
      <c r="N1362" s="25">
        <v>34494000</v>
      </c>
      <c r="O1362" s="25">
        <v>34494000</v>
      </c>
      <c r="P1362" s="25">
        <v>34494000</v>
      </c>
      <c r="Q1362" s="25">
        <v>34494000</v>
      </c>
      <c r="R1362" s="25">
        <v>34494000</v>
      </c>
      <c r="S1362" s="25">
        <v>0</v>
      </c>
      <c r="T1362" s="25">
        <v>0</v>
      </c>
      <c r="U1362" s="25">
        <v>0</v>
      </c>
      <c r="V1362" s="25">
        <v>0</v>
      </c>
      <c r="W1362" s="25">
        <v>5506253</v>
      </c>
      <c r="X1362" s="25">
        <v>13.7655454329251</v>
      </c>
      <c r="Y1362" s="25">
        <v>5506253</v>
      </c>
      <c r="Z1362" s="25">
        <v>13.7655454329251</v>
      </c>
      <c r="AA1362" s="25">
        <v>5506253</v>
      </c>
      <c r="AB1362" s="25">
        <v>13.7655454329251</v>
      </c>
      <c r="AC1362" s="25">
        <v>0</v>
      </c>
      <c r="AD1362" s="25">
        <v>0</v>
      </c>
      <c r="AE1362" s="25">
        <v>0</v>
      </c>
    </row>
    <row r="1363" spans="1:31" ht="25.5" x14ac:dyDescent="0.2">
      <c r="A1363" s="38" t="s">
        <v>1995</v>
      </c>
      <c r="B1363" s="104" t="s">
        <v>1987</v>
      </c>
      <c r="C1363" s="25">
        <v>0</v>
      </c>
      <c r="D1363" s="25">
        <v>0</v>
      </c>
      <c r="E1363" s="25">
        <v>0</v>
      </c>
      <c r="F1363" s="25">
        <v>78395546</v>
      </c>
      <c r="G1363" s="25">
        <v>78191992</v>
      </c>
      <c r="H1363" s="25">
        <v>203554</v>
      </c>
      <c r="I1363" s="25">
        <v>203554</v>
      </c>
      <c r="J1363" s="25">
        <v>203554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  <c r="V1363" s="25">
        <v>0</v>
      </c>
      <c r="W1363" s="25">
        <v>203554</v>
      </c>
      <c r="X1363" s="25">
        <v>100</v>
      </c>
      <c r="Y1363" s="25">
        <v>203554</v>
      </c>
      <c r="Z1363" s="25">
        <v>100</v>
      </c>
      <c r="AA1363" s="25">
        <v>203554</v>
      </c>
      <c r="AB1363" s="25">
        <v>100</v>
      </c>
      <c r="AC1363" s="25">
        <v>0</v>
      </c>
      <c r="AD1363" s="25">
        <v>0</v>
      </c>
      <c r="AE1363" s="25">
        <v>0</v>
      </c>
    </row>
    <row r="1364" spans="1:31" ht="25.5" x14ac:dyDescent="0.2">
      <c r="A1364" s="38" t="s">
        <v>1996</v>
      </c>
      <c r="B1364" s="104" t="s">
        <v>1989</v>
      </c>
      <c r="C1364" s="25">
        <v>0</v>
      </c>
      <c r="D1364" s="25">
        <v>0</v>
      </c>
      <c r="E1364" s="25">
        <v>0</v>
      </c>
      <c r="F1364" s="25">
        <v>428932854</v>
      </c>
      <c r="G1364" s="25">
        <v>262915758</v>
      </c>
      <c r="H1364" s="25">
        <v>166017096</v>
      </c>
      <c r="I1364" s="25">
        <v>166017096</v>
      </c>
      <c r="J1364" s="25">
        <v>166017096</v>
      </c>
      <c r="K1364" s="25">
        <v>64704713.5</v>
      </c>
      <c r="L1364" s="25">
        <v>64704713.5</v>
      </c>
      <c r="M1364" s="25">
        <v>64704713.5</v>
      </c>
      <c r="N1364" s="25">
        <v>64704713.5</v>
      </c>
      <c r="O1364" s="25">
        <v>64704713.5</v>
      </c>
      <c r="P1364" s="25">
        <v>64704713.5</v>
      </c>
      <c r="Q1364" s="25">
        <v>64704713.5</v>
      </c>
      <c r="R1364" s="25">
        <v>64704713.5</v>
      </c>
      <c r="S1364" s="25">
        <v>0</v>
      </c>
      <c r="T1364" s="25">
        <v>0</v>
      </c>
      <c r="U1364" s="25">
        <v>0</v>
      </c>
      <c r="V1364" s="25">
        <v>0</v>
      </c>
      <c r="W1364" s="25">
        <v>101312382.5</v>
      </c>
      <c r="X1364" s="25">
        <v>61.0252708552377</v>
      </c>
      <c r="Y1364" s="25">
        <v>101312382.5</v>
      </c>
      <c r="Z1364" s="25">
        <v>61.0252708552377</v>
      </c>
      <c r="AA1364" s="25">
        <v>101312382.5</v>
      </c>
      <c r="AB1364" s="25">
        <v>61.0252708552377</v>
      </c>
      <c r="AC1364" s="25">
        <v>0</v>
      </c>
      <c r="AD1364" s="25">
        <v>0</v>
      </c>
      <c r="AE1364" s="25">
        <v>0</v>
      </c>
    </row>
    <row r="1365" spans="1:31" ht="25.5" x14ac:dyDescent="0.2">
      <c r="A1365" s="38" t="s">
        <v>1997</v>
      </c>
      <c r="B1365" s="104" t="s">
        <v>1998</v>
      </c>
      <c r="C1365" s="25">
        <v>0</v>
      </c>
      <c r="D1365" s="25">
        <v>242751416</v>
      </c>
      <c r="E1365" s="25">
        <v>0</v>
      </c>
      <c r="F1365" s="25">
        <v>0</v>
      </c>
      <c r="G1365" s="25">
        <v>238183154</v>
      </c>
      <c r="H1365" s="25">
        <v>4568262</v>
      </c>
      <c r="I1365" s="25">
        <v>4568262</v>
      </c>
      <c r="J1365" s="25">
        <v>4568262</v>
      </c>
      <c r="K1365" s="25">
        <v>0</v>
      </c>
      <c r="L1365" s="25">
        <v>0</v>
      </c>
      <c r="M1365" s="25">
        <v>0</v>
      </c>
      <c r="N1365" s="25">
        <v>0</v>
      </c>
      <c r="O1365" s="25">
        <v>0</v>
      </c>
      <c r="P1365" s="25">
        <v>0</v>
      </c>
      <c r="Q1365" s="25">
        <v>0</v>
      </c>
      <c r="R1365" s="25">
        <v>0</v>
      </c>
      <c r="S1365" s="25">
        <v>0</v>
      </c>
      <c r="T1365" s="25">
        <v>0</v>
      </c>
      <c r="U1365" s="25">
        <v>0</v>
      </c>
      <c r="V1365" s="25">
        <v>0</v>
      </c>
      <c r="W1365" s="25">
        <v>4568262</v>
      </c>
      <c r="X1365" s="25">
        <v>100</v>
      </c>
      <c r="Y1365" s="25">
        <v>4568262</v>
      </c>
      <c r="Z1365" s="25">
        <v>100</v>
      </c>
      <c r="AA1365" s="25">
        <v>4568262</v>
      </c>
      <c r="AB1365" s="25">
        <v>100</v>
      </c>
      <c r="AC1365" s="25">
        <v>0</v>
      </c>
      <c r="AD1365" s="25">
        <v>0</v>
      </c>
      <c r="AE1365" s="25">
        <v>0</v>
      </c>
    </row>
    <row r="1366" spans="1:31" ht="25.5" x14ac:dyDescent="0.2">
      <c r="A1366" s="38" t="s">
        <v>1999</v>
      </c>
      <c r="B1366" s="104" t="s">
        <v>1989</v>
      </c>
      <c r="C1366" s="25">
        <v>0</v>
      </c>
      <c r="D1366" s="25">
        <v>242751416</v>
      </c>
      <c r="E1366" s="25">
        <v>0</v>
      </c>
      <c r="F1366" s="25">
        <v>0</v>
      </c>
      <c r="G1366" s="25">
        <v>238183154</v>
      </c>
      <c r="H1366" s="25">
        <v>4568262</v>
      </c>
      <c r="I1366" s="25">
        <v>4568262</v>
      </c>
      <c r="J1366" s="25">
        <v>4568262</v>
      </c>
      <c r="K1366" s="25">
        <v>0</v>
      </c>
      <c r="L1366" s="25">
        <v>0</v>
      </c>
      <c r="M1366" s="25">
        <v>0</v>
      </c>
      <c r="N1366" s="25">
        <v>0</v>
      </c>
      <c r="O1366" s="25">
        <v>0</v>
      </c>
      <c r="P1366" s="25">
        <v>0</v>
      </c>
      <c r="Q1366" s="25">
        <v>0</v>
      </c>
      <c r="R1366" s="25">
        <v>0</v>
      </c>
      <c r="S1366" s="25">
        <v>0</v>
      </c>
      <c r="T1366" s="25">
        <v>0</v>
      </c>
      <c r="U1366" s="25">
        <v>0</v>
      </c>
      <c r="V1366" s="25">
        <v>0</v>
      </c>
      <c r="W1366" s="25">
        <v>4568262</v>
      </c>
      <c r="X1366" s="25">
        <v>100</v>
      </c>
      <c r="Y1366" s="25">
        <v>4568262</v>
      </c>
      <c r="Z1366" s="25">
        <v>100</v>
      </c>
      <c r="AA1366" s="25">
        <v>4568262</v>
      </c>
      <c r="AB1366" s="25">
        <v>100</v>
      </c>
      <c r="AC1366" s="25">
        <v>0</v>
      </c>
      <c r="AD1366" s="25">
        <v>0</v>
      </c>
      <c r="AE1366" s="25">
        <v>0</v>
      </c>
    </row>
    <row r="1367" spans="1:31" x14ac:dyDescent="0.2">
      <c r="A1367" s="38" t="s">
        <v>2000</v>
      </c>
      <c r="B1367" s="104" t="s">
        <v>2001</v>
      </c>
      <c r="C1367" s="25">
        <v>0</v>
      </c>
      <c r="D1367" s="25">
        <v>263799779</v>
      </c>
      <c r="E1367" s="25">
        <v>288857361</v>
      </c>
      <c r="F1367" s="25">
        <v>4343251243</v>
      </c>
      <c r="G1367" s="25">
        <v>15765930</v>
      </c>
      <c r="H1367" s="25">
        <v>4302427731</v>
      </c>
      <c r="I1367" s="25">
        <v>4302427731</v>
      </c>
      <c r="J1367" s="25">
        <v>4302427731</v>
      </c>
      <c r="K1367" s="25">
        <v>4179925064</v>
      </c>
      <c r="L1367" s="25">
        <v>4179925064</v>
      </c>
      <c r="M1367" s="25">
        <v>4179925064</v>
      </c>
      <c r="N1367" s="25">
        <v>4179925064</v>
      </c>
      <c r="O1367" s="25">
        <v>4179925064</v>
      </c>
      <c r="P1367" s="25">
        <v>4179925064</v>
      </c>
      <c r="Q1367" s="25">
        <v>4179925064</v>
      </c>
      <c r="R1367" s="25">
        <v>4179925064</v>
      </c>
      <c r="S1367" s="25">
        <v>0</v>
      </c>
      <c r="T1367" s="25">
        <v>0</v>
      </c>
      <c r="U1367" s="25">
        <v>0</v>
      </c>
      <c r="V1367" s="25">
        <v>0</v>
      </c>
      <c r="W1367" s="25">
        <v>122502667</v>
      </c>
      <c r="X1367" s="25">
        <v>2.84729168411917</v>
      </c>
      <c r="Y1367" s="25">
        <v>122502667</v>
      </c>
      <c r="Z1367" s="25">
        <v>2.84729168411917</v>
      </c>
      <c r="AA1367" s="25">
        <v>122502667</v>
      </c>
      <c r="AB1367" s="25">
        <v>2.84729168411917</v>
      </c>
      <c r="AC1367" s="25">
        <v>0</v>
      </c>
      <c r="AD1367" s="25">
        <v>0</v>
      </c>
      <c r="AE1367" s="25">
        <v>0</v>
      </c>
    </row>
    <row r="1368" spans="1:31" x14ac:dyDescent="0.2">
      <c r="A1368" s="38" t="s">
        <v>2002</v>
      </c>
      <c r="B1368" s="104" t="s">
        <v>1836</v>
      </c>
      <c r="C1368" s="25">
        <v>0</v>
      </c>
      <c r="D1368" s="25">
        <v>175256831</v>
      </c>
      <c r="E1368" s="25">
        <v>0</v>
      </c>
      <c r="F1368" s="25">
        <v>470263153</v>
      </c>
      <c r="G1368" s="25">
        <v>15765930</v>
      </c>
      <c r="H1368" s="25">
        <v>629754054</v>
      </c>
      <c r="I1368" s="25">
        <v>629754054</v>
      </c>
      <c r="J1368" s="25">
        <v>629754054</v>
      </c>
      <c r="K1368" s="25">
        <v>507251387</v>
      </c>
      <c r="L1368" s="25">
        <v>507251387</v>
      </c>
      <c r="M1368" s="25">
        <v>507251387</v>
      </c>
      <c r="N1368" s="25">
        <v>507251387</v>
      </c>
      <c r="O1368" s="25">
        <v>507251387</v>
      </c>
      <c r="P1368" s="25">
        <v>507251387</v>
      </c>
      <c r="Q1368" s="25">
        <v>507251387</v>
      </c>
      <c r="R1368" s="25">
        <v>507251387</v>
      </c>
      <c r="S1368" s="25">
        <v>0</v>
      </c>
      <c r="T1368" s="25">
        <v>0</v>
      </c>
      <c r="U1368" s="25">
        <v>0</v>
      </c>
      <c r="V1368" s="25">
        <v>0</v>
      </c>
      <c r="W1368" s="25">
        <v>122502667</v>
      </c>
      <c r="X1368" s="25">
        <v>19.452461833616102</v>
      </c>
      <c r="Y1368" s="25">
        <v>122502667</v>
      </c>
      <c r="Z1368" s="25">
        <v>19.452461833616102</v>
      </c>
      <c r="AA1368" s="25">
        <v>122502667</v>
      </c>
      <c r="AB1368" s="25">
        <v>19.452461833616102</v>
      </c>
      <c r="AC1368" s="25">
        <v>0</v>
      </c>
      <c r="AD1368" s="25">
        <v>0</v>
      </c>
      <c r="AE1368" s="25">
        <v>0</v>
      </c>
    </row>
    <row r="1369" spans="1:31" x14ac:dyDescent="0.2">
      <c r="A1369" s="38" t="s">
        <v>2003</v>
      </c>
      <c r="B1369" s="104" t="s">
        <v>2004</v>
      </c>
      <c r="C1369" s="25">
        <v>0</v>
      </c>
      <c r="D1369" s="25">
        <v>175256831</v>
      </c>
      <c r="E1369" s="25">
        <v>0</v>
      </c>
      <c r="F1369" s="25">
        <v>54230000</v>
      </c>
      <c r="G1369" s="25">
        <v>15765930</v>
      </c>
      <c r="H1369" s="25">
        <v>213720901</v>
      </c>
      <c r="I1369" s="25">
        <v>213720901</v>
      </c>
      <c r="J1369" s="25">
        <v>213720901</v>
      </c>
      <c r="K1369" s="25">
        <v>191372541</v>
      </c>
      <c r="L1369" s="25">
        <v>191372541</v>
      </c>
      <c r="M1369" s="25">
        <v>191372541</v>
      </c>
      <c r="N1369" s="25">
        <v>191372541</v>
      </c>
      <c r="O1369" s="25">
        <v>191372541</v>
      </c>
      <c r="P1369" s="25">
        <v>191372541</v>
      </c>
      <c r="Q1369" s="25">
        <v>191372541</v>
      </c>
      <c r="R1369" s="25">
        <v>191372541</v>
      </c>
      <c r="S1369" s="25">
        <v>0</v>
      </c>
      <c r="T1369" s="25">
        <v>0</v>
      </c>
      <c r="U1369" s="25">
        <v>0</v>
      </c>
      <c r="V1369" s="25">
        <v>0</v>
      </c>
      <c r="W1369" s="25">
        <v>22348360</v>
      </c>
      <c r="X1369" s="25">
        <v>10.456796642458499</v>
      </c>
      <c r="Y1369" s="25">
        <v>22348360</v>
      </c>
      <c r="Z1369" s="25">
        <v>10.456796642458499</v>
      </c>
      <c r="AA1369" s="25">
        <v>22348360</v>
      </c>
      <c r="AB1369" s="25">
        <v>10.456796642458499</v>
      </c>
      <c r="AC1369" s="25">
        <v>0</v>
      </c>
      <c r="AD1369" s="25">
        <v>0</v>
      </c>
      <c r="AE1369" s="25">
        <v>0</v>
      </c>
    </row>
    <row r="1370" spans="1:31" ht="25.5" x14ac:dyDescent="0.2">
      <c r="A1370" s="38" t="s">
        <v>2005</v>
      </c>
      <c r="B1370" s="104" t="s">
        <v>2006</v>
      </c>
      <c r="C1370" s="25">
        <v>0</v>
      </c>
      <c r="D1370" s="25">
        <v>0</v>
      </c>
      <c r="E1370" s="25">
        <v>0</v>
      </c>
      <c r="F1370" s="25">
        <v>59145236</v>
      </c>
      <c r="G1370" s="25">
        <v>0</v>
      </c>
      <c r="H1370" s="25">
        <v>59145236</v>
      </c>
      <c r="I1370" s="25">
        <v>59145236</v>
      </c>
      <c r="J1370" s="25">
        <v>59145236</v>
      </c>
      <c r="K1370" s="25">
        <v>0</v>
      </c>
      <c r="L1370" s="25">
        <v>0</v>
      </c>
      <c r="M1370" s="25">
        <v>0</v>
      </c>
      <c r="N1370" s="25">
        <v>0</v>
      </c>
      <c r="O1370" s="25">
        <v>0</v>
      </c>
      <c r="P1370" s="25">
        <v>0</v>
      </c>
      <c r="Q1370" s="25">
        <v>0</v>
      </c>
      <c r="R1370" s="25">
        <v>0</v>
      </c>
      <c r="S1370" s="25">
        <v>0</v>
      </c>
      <c r="T1370" s="25">
        <v>0</v>
      </c>
      <c r="U1370" s="25">
        <v>0</v>
      </c>
      <c r="V1370" s="25">
        <v>0</v>
      </c>
      <c r="W1370" s="25">
        <v>59145236</v>
      </c>
      <c r="X1370" s="25">
        <v>100</v>
      </c>
      <c r="Y1370" s="25">
        <v>59145236</v>
      </c>
      <c r="Z1370" s="25">
        <v>100</v>
      </c>
      <c r="AA1370" s="25">
        <v>59145236</v>
      </c>
      <c r="AB1370" s="25">
        <v>100</v>
      </c>
      <c r="AC1370" s="25">
        <v>0</v>
      </c>
      <c r="AD1370" s="25">
        <v>0</v>
      </c>
      <c r="AE1370" s="25">
        <v>0</v>
      </c>
    </row>
    <row r="1371" spans="1:31" ht="25.5" x14ac:dyDescent="0.2">
      <c r="A1371" s="38" t="s">
        <v>2007</v>
      </c>
      <c r="B1371" s="104" t="s">
        <v>2008</v>
      </c>
      <c r="C1371" s="25">
        <v>0</v>
      </c>
      <c r="D1371" s="25">
        <v>0</v>
      </c>
      <c r="E1371" s="25">
        <v>0</v>
      </c>
      <c r="F1371" s="25">
        <v>356887917</v>
      </c>
      <c r="G1371" s="25">
        <v>0</v>
      </c>
      <c r="H1371" s="25">
        <v>356887917</v>
      </c>
      <c r="I1371" s="25">
        <v>356887917</v>
      </c>
      <c r="J1371" s="25">
        <v>356887917</v>
      </c>
      <c r="K1371" s="25">
        <v>315878846</v>
      </c>
      <c r="L1371" s="25">
        <v>315878846</v>
      </c>
      <c r="M1371" s="25">
        <v>315878846</v>
      </c>
      <c r="N1371" s="25">
        <v>315878846</v>
      </c>
      <c r="O1371" s="25">
        <v>315878846</v>
      </c>
      <c r="P1371" s="25">
        <v>315878846</v>
      </c>
      <c r="Q1371" s="25">
        <v>315878846</v>
      </c>
      <c r="R1371" s="25">
        <v>315878846</v>
      </c>
      <c r="S1371" s="25">
        <v>0</v>
      </c>
      <c r="T1371" s="25">
        <v>0</v>
      </c>
      <c r="U1371" s="25">
        <v>0</v>
      </c>
      <c r="V1371" s="25">
        <v>0</v>
      </c>
      <c r="W1371" s="25">
        <v>41009071</v>
      </c>
      <c r="X1371" s="25">
        <v>11.490742344185298</v>
      </c>
      <c r="Y1371" s="25">
        <v>41009071</v>
      </c>
      <c r="Z1371" s="25">
        <v>11.490742344185298</v>
      </c>
      <c r="AA1371" s="25">
        <v>41009071</v>
      </c>
      <c r="AB1371" s="25">
        <v>11.490742344185298</v>
      </c>
      <c r="AC1371" s="25">
        <v>0</v>
      </c>
      <c r="AD1371" s="25">
        <v>0</v>
      </c>
      <c r="AE1371" s="25">
        <v>0</v>
      </c>
    </row>
    <row r="1372" spans="1:31" x14ac:dyDescent="0.2">
      <c r="A1372" s="38" t="s">
        <v>2009</v>
      </c>
      <c r="B1372" s="104" t="s">
        <v>1882</v>
      </c>
      <c r="C1372" s="25">
        <v>0</v>
      </c>
      <c r="D1372" s="25">
        <v>88542948</v>
      </c>
      <c r="E1372" s="25">
        <v>288857361</v>
      </c>
      <c r="F1372" s="25">
        <v>3634804936</v>
      </c>
      <c r="G1372" s="25">
        <v>0</v>
      </c>
      <c r="H1372" s="25">
        <v>3434490523</v>
      </c>
      <c r="I1372" s="25">
        <v>3434490523</v>
      </c>
      <c r="J1372" s="25">
        <v>3434490523</v>
      </c>
      <c r="K1372" s="25">
        <v>3434490523</v>
      </c>
      <c r="L1372" s="25">
        <v>3434490523</v>
      </c>
      <c r="M1372" s="25">
        <v>3434490523</v>
      </c>
      <c r="N1372" s="25">
        <v>3434490523</v>
      </c>
      <c r="O1372" s="25">
        <v>3434490523</v>
      </c>
      <c r="P1372" s="25">
        <v>3434490523</v>
      </c>
      <c r="Q1372" s="25">
        <v>3434490523</v>
      </c>
      <c r="R1372" s="25">
        <v>3434490523</v>
      </c>
      <c r="S1372" s="25">
        <v>0</v>
      </c>
      <c r="T1372" s="25">
        <v>0</v>
      </c>
      <c r="U1372" s="25">
        <v>0</v>
      </c>
      <c r="V1372" s="25">
        <v>0</v>
      </c>
      <c r="W1372" s="25">
        <v>0</v>
      </c>
      <c r="X1372" s="25">
        <v>0</v>
      </c>
      <c r="Y1372" s="25">
        <v>0</v>
      </c>
      <c r="Z1372" s="25">
        <v>0</v>
      </c>
      <c r="AA1372" s="25">
        <v>0</v>
      </c>
      <c r="AB1372" s="25">
        <v>0</v>
      </c>
      <c r="AC1372" s="25">
        <v>0</v>
      </c>
      <c r="AD1372" s="25">
        <v>0</v>
      </c>
      <c r="AE1372" s="25">
        <v>0</v>
      </c>
    </row>
    <row r="1373" spans="1:31" ht="25.5" x14ac:dyDescent="0.2">
      <c r="A1373" s="38" t="s">
        <v>2010</v>
      </c>
      <c r="B1373" s="104" t="s">
        <v>2008</v>
      </c>
      <c r="C1373" s="25">
        <v>0</v>
      </c>
      <c r="D1373" s="25">
        <v>88542948</v>
      </c>
      <c r="E1373" s="25">
        <v>288857361</v>
      </c>
      <c r="F1373" s="25">
        <v>3634804936</v>
      </c>
      <c r="G1373" s="25">
        <v>0</v>
      </c>
      <c r="H1373" s="25">
        <v>3434490523</v>
      </c>
      <c r="I1373" s="25">
        <v>3434490523</v>
      </c>
      <c r="J1373" s="25">
        <v>3434490523</v>
      </c>
      <c r="K1373" s="25">
        <v>3434490523</v>
      </c>
      <c r="L1373" s="25">
        <v>3434490523</v>
      </c>
      <c r="M1373" s="25">
        <v>3434490523</v>
      </c>
      <c r="N1373" s="25">
        <v>3434490523</v>
      </c>
      <c r="O1373" s="25">
        <v>3434490523</v>
      </c>
      <c r="P1373" s="25">
        <v>3434490523</v>
      </c>
      <c r="Q1373" s="25">
        <v>3434490523</v>
      </c>
      <c r="R1373" s="25">
        <v>3434490523</v>
      </c>
      <c r="S1373" s="25">
        <v>0</v>
      </c>
      <c r="T1373" s="25">
        <v>0</v>
      </c>
      <c r="U1373" s="25">
        <v>0</v>
      </c>
      <c r="V1373" s="25">
        <v>0</v>
      </c>
      <c r="W1373" s="25">
        <v>0</v>
      </c>
      <c r="X1373" s="25">
        <v>0</v>
      </c>
      <c r="Y1373" s="25">
        <v>0</v>
      </c>
      <c r="Z1373" s="25">
        <v>0</v>
      </c>
      <c r="AA1373" s="25">
        <v>0</v>
      </c>
      <c r="AB1373" s="25">
        <v>0</v>
      </c>
      <c r="AC1373" s="25">
        <v>0</v>
      </c>
      <c r="AD1373" s="25">
        <v>0</v>
      </c>
      <c r="AE1373" s="25">
        <v>0</v>
      </c>
    </row>
    <row r="1374" spans="1:31" ht="25.5" x14ac:dyDescent="0.2">
      <c r="A1374" s="38" t="s">
        <v>2011</v>
      </c>
      <c r="B1374" s="104" t="s">
        <v>1998</v>
      </c>
      <c r="C1374" s="25">
        <v>0</v>
      </c>
      <c r="D1374" s="25">
        <v>0</v>
      </c>
      <c r="E1374" s="25">
        <v>0</v>
      </c>
      <c r="F1374" s="25">
        <v>238183154</v>
      </c>
      <c r="G1374" s="25">
        <v>0</v>
      </c>
      <c r="H1374" s="25">
        <v>238183154</v>
      </c>
      <c r="I1374" s="25">
        <v>238183154</v>
      </c>
      <c r="J1374" s="25">
        <v>238183154</v>
      </c>
      <c r="K1374" s="25">
        <v>238183154</v>
      </c>
      <c r="L1374" s="25">
        <v>238183154</v>
      </c>
      <c r="M1374" s="25">
        <v>238183154</v>
      </c>
      <c r="N1374" s="25">
        <v>238183154</v>
      </c>
      <c r="O1374" s="25">
        <v>238183154</v>
      </c>
      <c r="P1374" s="25">
        <v>238183154</v>
      </c>
      <c r="Q1374" s="25">
        <v>238183154</v>
      </c>
      <c r="R1374" s="25">
        <v>238183154</v>
      </c>
      <c r="S1374" s="25">
        <v>0</v>
      </c>
      <c r="T1374" s="25">
        <v>0</v>
      </c>
      <c r="U1374" s="25">
        <v>0</v>
      </c>
      <c r="V1374" s="25">
        <v>0</v>
      </c>
      <c r="W1374" s="25">
        <v>0</v>
      </c>
      <c r="X1374" s="25">
        <v>0</v>
      </c>
      <c r="Y1374" s="25">
        <v>0</v>
      </c>
      <c r="Z1374" s="25">
        <v>0</v>
      </c>
      <c r="AA1374" s="25">
        <v>0</v>
      </c>
      <c r="AB1374" s="25">
        <v>0</v>
      </c>
      <c r="AC1374" s="25">
        <v>0</v>
      </c>
      <c r="AD1374" s="25">
        <v>0</v>
      </c>
      <c r="AE1374" s="25">
        <v>0</v>
      </c>
    </row>
    <row r="1375" spans="1:31" ht="25.5" x14ac:dyDescent="0.2">
      <c r="A1375" s="38" t="s">
        <v>2012</v>
      </c>
      <c r="B1375" s="104" t="s">
        <v>2008</v>
      </c>
      <c r="C1375" s="25">
        <v>0</v>
      </c>
      <c r="D1375" s="25">
        <v>0</v>
      </c>
      <c r="E1375" s="25">
        <v>0</v>
      </c>
      <c r="F1375" s="25">
        <v>238183154</v>
      </c>
      <c r="G1375" s="25">
        <v>0</v>
      </c>
      <c r="H1375" s="25">
        <v>238183154</v>
      </c>
      <c r="I1375" s="25">
        <v>238183154</v>
      </c>
      <c r="J1375" s="25">
        <v>238183154</v>
      </c>
      <c r="K1375" s="25">
        <v>238183154</v>
      </c>
      <c r="L1375" s="25">
        <v>238183154</v>
      </c>
      <c r="M1375" s="25">
        <v>238183154</v>
      </c>
      <c r="N1375" s="25">
        <v>238183154</v>
      </c>
      <c r="O1375" s="25">
        <v>238183154</v>
      </c>
      <c r="P1375" s="25">
        <v>238183154</v>
      </c>
      <c r="Q1375" s="25">
        <v>238183154</v>
      </c>
      <c r="R1375" s="25">
        <v>238183154</v>
      </c>
      <c r="S1375" s="25">
        <v>0</v>
      </c>
      <c r="T1375" s="25">
        <v>0</v>
      </c>
      <c r="U1375" s="25">
        <v>0</v>
      </c>
      <c r="V1375" s="25">
        <v>0</v>
      </c>
      <c r="W1375" s="25">
        <v>0</v>
      </c>
      <c r="X1375" s="25">
        <v>0</v>
      </c>
      <c r="Y1375" s="25">
        <v>0</v>
      </c>
      <c r="Z1375" s="25">
        <v>0</v>
      </c>
      <c r="AA1375" s="25">
        <v>0</v>
      </c>
      <c r="AB1375" s="25">
        <v>0</v>
      </c>
      <c r="AC1375" s="25">
        <v>0</v>
      </c>
      <c r="AD1375" s="25">
        <v>0</v>
      </c>
      <c r="AE1375" s="25">
        <v>0</v>
      </c>
    </row>
    <row r="1376" spans="1:31" x14ac:dyDescent="0.2">
      <c r="A1376" s="38" t="s">
        <v>2013</v>
      </c>
      <c r="B1376" s="104" t="s">
        <v>1916</v>
      </c>
      <c r="C1376" s="25">
        <v>0</v>
      </c>
      <c r="D1376" s="25">
        <v>48038834</v>
      </c>
      <c r="E1376" s="25">
        <v>767029</v>
      </c>
      <c r="F1376" s="25">
        <v>120671529</v>
      </c>
      <c r="G1376" s="25">
        <v>35500000</v>
      </c>
      <c r="H1376" s="25">
        <v>132443334</v>
      </c>
      <c r="I1376" s="25">
        <v>132443334</v>
      </c>
      <c r="J1376" s="25">
        <v>132443334</v>
      </c>
      <c r="K1376" s="25">
        <v>88302840</v>
      </c>
      <c r="L1376" s="25">
        <v>88302840</v>
      </c>
      <c r="M1376" s="25">
        <v>88302840</v>
      </c>
      <c r="N1376" s="25">
        <v>88302840</v>
      </c>
      <c r="O1376" s="25">
        <v>88302840</v>
      </c>
      <c r="P1376" s="25">
        <v>88302840</v>
      </c>
      <c r="Q1376" s="25">
        <v>88302840</v>
      </c>
      <c r="R1376" s="25">
        <v>88302840</v>
      </c>
      <c r="S1376" s="25">
        <v>0</v>
      </c>
      <c r="T1376" s="25">
        <v>0</v>
      </c>
      <c r="U1376" s="25">
        <v>0</v>
      </c>
      <c r="V1376" s="25">
        <v>0</v>
      </c>
      <c r="W1376" s="25">
        <v>44140494</v>
      </c>
      <c r="X1376" s="25">
        <v>33.327833622792994</v>
      </c>
      <c r="Y1376" s="25">
        <v>44140494</v>
      </c>
      <c r="Z1376" s="25">
        <v>33.327833622792994</v>
      </c>
      <c r="AA1376" s="25">
        <v>44140494</v>
      </c>
      <c r="AB1376" s="25">
        <v>33.327833622792994</v>
      </c>
      <c r="AC1376" s="25">
        <v>0</v>
      </c>
      <c r="AD1376" s="25">
        <v>0</v>
      </c>
      <c r="AE1376" s="25">
        <v>0</v>
      </c>
    </row>
    <row r="1377" spans="1:31" x14ac:dyDescent="0.2">
      <c r="A1377" s="38" t="s">
        <v>2014</v>
      </c>
      <c r="B1377" s="104" t="s">
        <v>2015</v>
      </c>
      <c r="C1377" s="25">
        <v>0</v>
      </c>
      <c r="D1377" s="25">
        <v>0</v>
      </c>
      <c r="E1377" s="25">
        <v>256000</v>
      </c>
      <c r="F1377" s="25">
        <v>26544040</v>
      </c>
      <c r="G1377" s="25">
        <v>25500000</v>
      </c>
      <c r="H1377" s="25">
        <v>788040</v>
      </c>
      <c r="I1377" s="25">
        <v>788040</v>
      </c>
      <c r="J1377" s="25">
        <v>788040</v>
      </c>
      <c r="K1377" s="25">
        <v>0</v>
      </c>
      <c r="L1377" s="25">
        <v>0</v>
      </c>
      <c r="M1377" s="25">
        <v>0</v>
      </c>
      <c r="N1377" s="25">
        <v>0</v>
      </c>
      <c r="O1377" s="25">
        <v>0</v>
      </c>
      <c r="P1377" s="25">
        <v>0</v>
      </c>
      <c r="Q1377" s="25">
        <v>0</v>
      </c>
      <c r="R1377" s="25">
        <v>0</v>
      </c>
      <c r="S1377" s="25">
        <v>0</v>
      </c>
      <c r="T1377" s="25">
        <v>0</v>
      </c>
      <c r="U1377" s="25">
        <v>0</v>
      </c>
      <c r="V1377" s="25">
        <v>0</v>
      </c>
      <c r="W1377" s="25">
        <v>788040</v>
      </c>
      <c r="X1377" s="25">
        <v>100</v>
      </c>
      <c r="Y1377" s="25">
        <v>788040</v>
      </c>
      <c r="Z1377" s="25">
        <v>100</v>
      </c>
      <c r="AA1377" s="25">
        <v>788040</v>
      </c>
      <c r="AB1377" s="25">
        <v>100</v>
      </c>
      <c r="AC1377" s="25">
        <v>0</v>
      </c>
      <c r="AD1377" s="25">
        <v>0</v>
      </c>
      <c r="AE1377" s="25">
        <v>0</v>
      </c>
    </row>
    <row r="1378" spans="1:31" x14ac:dyDescent="0.2">
      <c r="A1378" s="38" t="s">
        <v>2016</v>
      </c>
      <c r="B1378" s="104" t="s">
        <v>1836</v>
      </c>
      <c r="C1378" s="25">
        <v>0</v>
      </c>
      <c r="D1378" s="25">
        <v>0</v>
      </c>
      <c r="E1378" s="25">
        <v>0</v>
      </c>
      <c r="F1378" s="25">
        <v>26288040</v>
      </c>
      <c r="G1378" s="25">
        <v>25500000</v>
      </c>
      <c r="H1378" s="25">
        <v>788040</v>
      </c>
      <c r="I1378" s="25">
        <v>788040</v>
      </c>
      <c r="J1378" s="25">
        <v>788040</v>
      </c>
      <c r="K1378" s="25">
        <v>0</v>
      </c>
      <c r="L1378" s="25">
        <v>0</v>
      </c>
      <c r="M1378" s="25">
        <v>0</v>
      </c>
      <c r="N1378" s="25">
        <v>0</v>
      </c>
      <c r="O1378" s="25">
        <v>0</v>
      </c>
      <c r="P1378" s="25">
        <v>0</v>
      </c>
      <c r="Q1378" s="25">
        <v>0</v>
      </c>
      <c r="R1378" s="25">
        <v>0</v>
      </c>
      <c r="S1378" s="25">
        <v>0</v>
      </c>
      <c r="T1378" s="25">
        <v>0</v>
      </c>
      <c r="U1378" s="25">
        <v>0</v>
      </c>
      <c r="V1378" s="25">
        <v>0</v>
      </c>
      <c r="W1378" s="25">
        <v>788040</v>
      </c>
      <c r="X1378" s="25">
        <v>100</v>
      </c>
      <c r="Y1378" s="25">
        <v>788040</v>
      </c>
      <c r="Z1378" s="25">
        <v>100</v>
      </c>
      <c r="AA1378" s="25">
        <v>788040</v>
      </c>
      <c r="AB1378" s="25">
        <v>100</v>
      </c>
      <c r="AC1378" s="25">
        <v>0</v>
      </c>
      <c r="AD1378" s="25">
        <v>0</v>
      </c>
      <c r="AE1378" s="25">
        <v>0</v>
      </c>
    </row>
    <row r="1379" spans="1:31" ht="25.5" x14ac:dyDescent="0.2">
      <c r="A1379" s="38" t="s">
        <v>2017</v>
      </c>
      <c r="B1379" s="104" t="s">
        <v>2018</v>
      </c>
      <c r="C1379" s="25">
        <v>0</v>
      </c>
      <c r="D1379" s="25">
        <v>0</v>
      </c>
      <c r="E1379" s="25">
        <v>0</v>
      </c>
      <c r="F1379" s="25">
        <v>26288040</v>
      </c>
      <c r="G1379" s="25">
        <v>25500000</v>
      </c>
      <c r="H1379" s="25">
        <v>788040</v>
      </c>
      <c r="I1379" s="25">
        <v>788040</v>
      </c>
      <c r="J1379" s="25">
        <v>788040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  <c r="V1379" s="25">
        <v>0</v>
      </c>
      <c r="W1379" s="25">
        <v>788040</v>
      </c>
      <c r="X1379" s="25">
        <v>100</v>
      </c>
      <c r="Y1379" s="25">
        <v>788040</v>
      </c>
      <c r="Z1379" s="25">
        <v>100</v>
      </c>
      <c r="AA1379" s="25">
        <v>788040</v>
      </c>
      <c r="AB1379" s="25">
        <v>100</v>
      </c>
      <c r="AC1379" s="25">
        <v>0</v>
      </c>
      <c r="AD1379" s="25">
        <v>0</v>
      </c>
      <c r="AE1379" s="25">
        <v>0</v>
      </c>
    </row>
    <row r="1380" spans="1:31" x14ac:dyDescent="0.2">
      <c r="A1380" s="38" t="s">
        <v>2019</v>
      </c>
      <c r="B1380" s="104" t="s">
        <v>1845</v>
      </c>
      <c r="C1380" s="25">
        <v>0</v>
      </c>
      <c r="D1380" s="25">
        <v>0</v>
      </c>
      <c r="E1380" s="25">
        <v>256000</v>
      </c>
      <c r="F1380" s="25">
        <v>256000</v>
      </c>
      <c r="G1380" s="25">
        <v>0</v>
      </c>
      <c r="H1380" s="25">
        <v>0</v>
      </c>
      <c r="I1380" s="25">
        <v>0</v>
      </c>
      <c r="J1380" s="25">
        <v>0</v>
      </c>
      <c r="K1380" s="25">
        <v>0</v>
      </c>
      <c r="L1380" s="25">
        <v>0</v>
      </c>
      <c r="M1380" s="25">
        <v>0</v>
      </c>
      <c r="N1380" s="25">
        <v>0</v>
      </c>
      <c r="O1380" s="25">
        <v>0</v>
      </c>
      <c r="P1380" s="25">
        <v>0</v>
      </c>
      <c r="Q1380" s="25">
        <v>0</v>
      </c>
      <c r="R1380" s="25">
        <v>0</v>
      </c>
      <c r="S1380" s="25">
        <v>0</v>
      </c>
      <c r="T1380" s="25">
        <v>0</v>
      </c>
      <c r="U1380" s="25">
        <v>0</v>
      </c>
      <c r="V1380" s="25">
        <v>0</v>
      </c>
      <c r="W1380" s="25">
        <v>0</v>
      </c>
      <c r="X1380" s="25">
        <v>0</v>
      </c>
      <c r="Y1380" s="25">
        <v>0</v>
      </c>
      <c r="Z1380" s="25">
        <v>0</v>
      </c>
      <c r="AA1380" s="25">
        <v>0</v>
      </c>
      <c r="AB1380" s="25">
        <v>0</v>
      </c>
      <c r="AC1380" s="25">
        <v>0</v>
      </c>
      <c r="AD1380" s="25">
        <v>0</v>
      </c>
      <c r="AE1380" s="25">
        <v>0</v>
      </c>
    </row>
    <row r="1381" spans="1:31" ht="25.5" x14ac:dyDescent="0.2">
      <c r="A1381" s="38" t="s">
        <v>2020</v>
      </c>
      <c r="B1381" s="104" t="s">
        <v>2018</v>
      </c>
      <c r="C1381" s="25">
        <v>0</v>
      </c>
      <c r="D1381" s="25">
        <v>0</v>
      </c>
      <c r="E1381" s="25">
        <v>256000</v>
      </c>
      <c r="F1381" s="25">
        <v>256000</v>
      </c>
      <c r="G1381" s="25">
        <v>0</v>
      </c>
      <c r="H1381" s="25">
        <v>0</v>
      </c>
      <c r="I1381" s="25">
        <v>0</v>
      </c>
      <c r="J1381" s="25">
        <v>0</v>
      </c>
      <c r="K1381" s="25">
        <v>0</v>
      </c>
      <c r="L1381" s="25">
        <v>0</v>
      </c>
      <c r="M1381" s="25">
        <v>0</v>
      </c>
      <c r="N1381" s="25">
        <v>0</v>
      </c>
      <c r="O1381" s="25">
        <v>0</v>
      </c>
      <c r="P1381" s="25">
        <v>0</v>
      </c>
      <c r="Q1381" s="25">
        <v>0</v>
      </c>
      <c r="R1381" s="25">
        <v>0</v>
      </c>
      <c r="S1381" s="25">
        <v>0</v>
      </c>
      <c r="T1381" s="25">
        <v>0</v>
      </c>
      <c r="U1381" s="25">
        <v>0</v>
      </c>
      <c r="V1381" s="25">
        <v>0</v>
      </c>
      <c r="W1381" s="25">
        <v>0</v>
      </c>
      <c r="X1381" s="25">
        <v>0</v>
      </c>
      <c r="Y1381" s="25">
        <v>0</v>
      </c>
      <c r="Z1381" s="25">
        <v>0</v>
      </c>
      <c r="AA1381" s="25">
        <v>0</v>
      </c>
      <c r="AB1381" s="25">
        <v>0</v>
      </c>
      <c r="AC1381" s="25">
        <v>0</v>
      </c>
      <c r="AD1381" s="25">
        <v>0</v>
      </c>
      <c r="AE1381" s="25">
        <v>0</v>
      </c>
    </row>
    <row r="1382" spans="1:31" x14ac:dyDescent="0.2">
      <c r="A1382" s="38" t="s">
        <v>2021</v>
      </c>
      <c r="B1382" s="104" t="s">
        <v>2022</v>
      </c>
      <c r="C1382" s="25">
        <v>0</v>
      </c>
      <c r="D1382" s="25">
        <v>0</v>
      </c>
      <c r="E1382" s="25">
        <v>0</v>
      </c>
      <c r="F1382" s="25">
        <v>58601750</v>
      </c>
      <c r="G1382" s="25">
        <v>0</v>
      </c>
      <c r="H1382" s="25">
        <v>58601750</v>
      </c>
      <c r="I1382" s="25">
        <v>58601750</v>
      </c>
      <c r="J1382" s="25">
        <v>58601750</v>
      </c>
      <c r="K1382" s="25">
        <v>58356750</v>
      </c>
      <c r="L1382" s="25">
        <v>58356750</v>
      </c>
      <c r="M1382" s="25">
        <v>58356750</v>
      </c>
      <c r="N1382" s="25">
        <v>58356750</v>
      </c>
      <c r="O1382" s="25">
        <v>58356750</v>
      </c>
      <c r="P1382" s="25">
        <v>58356750</v>
      </c>
      <c r="Q1382" s="25">
        <v>58356750</v>
      </c>
      <c r="R1382" s="25">
        <v>58356750</v>
      </c>
      <c r="S1382" s="25">
        <v>0</v>
      </c>
      <c r="T1382" s="25">
        <v>0</v>
      </c>
      <c r="U1382" s="25">
        <v>0</v>
      </c>
      <c r="V1382" s="25">
        <v>0</v>
      </c>
      <c r="W1382" s="25">
        <v>245000</v>
      </c>
      <c r="X1382" s="25">
        <v>0.41807625198906195</v>
      </c>
      <c r="Y1382" s="25">
        <v>245000</v>
      </c>
      <c r="Z1382" s="25">
        <v>0.41807625198906195</v>
      </c>
      <c r="AA1382" s="25">
        <v>245000</v>
      </c>
      <c r="AB1382" s="25">
        <v>0.41807625198906195</v>
      </c>
      <c r="AC1382" s="25">
        <v>0</v>
      </c>
      <c r="AD1382" s="25">
        <v>0</v>
      </c>
      <c r="AE1382" s="25">
        <v>0</v>
      </c>
    </row>
    <row r="1383" spans="1:31" x14ac:dyDescent="0.2">
      <c r="A1383" s="38" t="s">
        <v>2023</v>
      </c>
      <c r="B1383" s="104" t="s">
        <v>1836</v>
      </c>
      <c r="C1383" s="25">
        <v>0</v>
      </c>
      <c r="D1383" s="25">
        <v>0</v>
      </c>
      <c r="E1383" s="25">
        <v>0</v>
      </c>
      <c r="F1383" s="25">
        <v>58601750</v>
      </c>
      <c r="G1383" s="25">
        <v>0</v>
      </c>
      <c r="H1383" s="25">
        <v>58601750</v>
      </c>
      <c r="I1383" s="25">
        <v>58601750</v>
      </c>
      <c r="J1383" s="25">
        <v>58601750</v>
      </c>
      <c r="K1383" s="25">
        <v>58356750</v>
      </c>
      <c r="L1383" s="25">
        <v>58356750</v>
      </c>
      <c r="M1383" s="25">
        <v>58356750</v>
      </c>
      <c r="N1383" s="25">
        <v>58356750</v>
      </c>
      <c r="O1383" s="25">
        <v>58356750</v>
      </c>
      <c r="P1383" s="25">
        <v>58356750</v>
      </c>
      <c r="Q1383" s="25">
        <v>58356750</v>
      </c>
      <c r="R1383" s="25">
        <v>58356750</v>
      </c>
      <c r="S1383" s="25">
        <v>0</v>
      </c>
      <c r="T1383" s="25">
        <v>0</v>
      </c>
      <c r="U1383" s="25">
        <v>0</v>
      </c>
      <c r="V1383" s="25">
        <v>0</v>
      </c>
      <c r="W1383" s="25">
        <v>245000</v>
      </c>
      <c r="X1383" s="25">
        <v>0.41807625198906195</v>
      </c>
      <c r="Y1383" s="25">
        <v>245000</v>
      </c>
      <c r="Z1383" s="25">
        <v>0.41807625198906195</v>
      </c>
      <c r="AA1383" s="25">
        <v>245000</v>
      </c>
      <c r="AB1383" s="25">
        <v>0.41807625198906195</v>
      </c>
      <c r="AC1383" s="25">
        <v>0</v>
      </c>
      <c r="AD1383" s="25">
        <v>0</v>
      </c>
      <c r="AE1383" s="25">
        <v>0</v>
      </c>
    </row>
    <row r="1384" spans="1:31" ht="25.5" x14ac:dyDescent="0.2">
      <c r="A1384" s="38" t="s">
        <v>2024</v>
      </c>
      <c r="B1384" s="104" t="s">
        <v>2025</v>
      </c>
      <c r="C1384" s="25">
        <v>0</v>
      </c>
      <c r="D1384" s="25">
        <v>0</v>
      </c>
      <c r="E1384" s="25">
        <v>0</v>
      </c>
      <c r="F1384" s="25">
        <v>58601750</v>
      </c>
      <c r="G1384" s="25">
        <v>0</v>
      </c>
      <c r="H1384" s="25">
        <v>58601750</v>
      </c>
      <c r="I1384" s="25">
        <v>58601750</v>
      </c>
      <c r="J1384" s="25">
        <v>58601750</v>
      </c>
      <c r="K1384" s="25">
        <v>58356750</v>
      </c>
      <c r="L1384" s="25">
        <v>58356750</v>
      </c>
      <c r="M1384" s="25">
        <v>58356750</v>
      </c>
      <c r="N1384" s="25">
        <v>58356750</v>
      </c>
      <c r="O1384" s="25">
        <v>58356750</v>
      </c>
      <c r="P1384" s="25">
        <v>58356750</v>
      </c>
      <c r="Q1384" s="25">
        <v>58356750</v>
      </c>
      <c r="R1384" s="25">
        <v>58356750</v>
      </c>
      <c r="S1384" s="25">
        <v>0</v>
      </c>
      <c r="T1384" s="25">
        <v>0</v>
      </c>
      <c r="U1384" s="25">
        <v>0</v>
      </c>
      <c r="V1384" s="25">
        <v>0</v>
      </c>
      <c r="W1384" s="25">
        <v>245000</v>
      </c>
      <c r="X1384" s="25">
        <v>0.41807625198906195</v>
      </c>
      <c r="Y1384" s="25">
        <v>245000</v>
      </c>
      <c r="Z1384" s="25">
        <v>0.41807625198906195</v>
      </c>
      <c r="AA1384" s="25">
        <v>245000</v>
      </c>
      <c r="AB1384" s="25">
        <v>0.41807625198906195</v>
      </c>
      <c r="AC1384" s="25">
        <v>0</v>
      </c>
      <c r="AD1384" s="25">
        <v>0</v>
      </c>
      <c r="AE1384" s="25">
        <v>0</v>
      </c>
    </row>
    <row r="1385" spans="1:31" x14ac:dyDescent="0.2">
      <c r="A1385" s="38" t="s">
        <v>2026</v>
      </c>
      <c r="B1385" s="104" t="s">
        <v>2027</v>
      </c>
      <c r="C1385" s="25">
        <v>0</v>
      </c>
      <c r="D1385" s="25">
        <v>48038834</v>
      </c>
      <c r="E1385" s="25">
        <v>511029</v>
      </c>
      <c r="F1385" s="25">
        <v>35525739</v>
      </c>
      <c r="G1385" s="25">
        <v>10000000</v>
      </c>
      <c r="H1385" s="25">
        <v>73053544</v>
      </c>
      <c r="I1385" s="25">
        <v>73053544</v>
      </c>
      <c r="J1385" s="25">
        <v>73053544</v>
      </c>
      <c r="K1385" s="25">
        <v>29946090</v>
      </c>
      <c r="L1385" s="25">
        <v>29946090</v>
      </c>
      <c r="M1385" s="25">
        <v>29946090</v>
      </c>
      <c r="N1385" s="25">
        <v>29946090</v>
      </c>
      <c r="O1385" s="25">
        <v>29946090</v>
      </c>
      <c r="P1385" s="25">
        <v>29946090</v>
      </c>
      <c r="Q1385" s="25">
        <v>29946090</v>
      </c>
      <c r="R1385" s="25">
        <v>29946090</v>
      </c>
      <c r="S1385" s="25">
        <v>0</v>
      </c>
      <c r="T1385" s="25">
        <v>0</v>
      </c>
      <c r="U1385" s="25">
        <v>0</v>
      </c>
      <c r="V1385" s="25">
        <v>0</v>
      </c>
      <c r="W1385" s="25">
        <v>43107454</v>
      </c>
      <c r="X1385" s="25">
        <v>59.008025674976196</v>
      </c>
      <c r="Y1385" s="25">
        <v>43107454</v>
      </c>
      <c r="Z1385" s="25">
        <v>59.008025674976196</v>
      </c>
      <c r="AA1385" s="25">
        <v>43107454</v>
      </c>
      <c r="AB1385" s="25">
        <v>59.008025674976196</v>
      </c>
      <c r="AC1385" s="25">
        <v>0</v>
      </c>
      <c r="AD1385" s="25">
        <v>0</v>
      </c>
      <c r="AE1385" s="25">
        <v>0</v>
      </c>
    </row>
    <row r="1386" spans="1:31" x14ac:dyDescent="0.2">
      <c r="A1386" s="38" t="s">
        <v>2028</v>
      </c>
      <c r="B1386" s="104" t="s">
        <v>1836</v>
      </c>
      <c r="C1386" s="25">
        <v>0</v>
      </c>
      <c r="D1386" s="25">
        <v>0</v>
      </c>
      <c r="E1386" s="25">
        <v>0</v>
      </c>
      <c r="F1386" s="25">
        <v>10000000</v>
      </c>
      <c r="G1386" s="25">
        <v>10000000</v>
      </c>
      <c r="H1386" s="25">
        <v>0</v>
      </c>
      <c r="I1386" s="25">
        <v>0</v>
      </c>
      <c r="J1386" s="25">
        <v>0</v>
      </c>
      <c r="K1386" s="25">
        <v>0</v>
      </c>
      <c r="L1386" s="25">
        <v>0</v>
      </c>
      <c r="M1386" s="25">
        <v>0</v>
      </c>
      <c r="N1386" s="25">
        <v>0</v>
      </c>
      <c r="O1386" s="25">
        <v>0</v>
      </c>
      <c r="P1386" s="25">
        <v>0</v>
      </c>
      <c r="Q1386" s="25">
        <v>0</v>
      </c>
      <c r="R1386" s="25">
        <v>0</v>
      </c>
      <c r="S1386" s="25">
        <v>0</v>
      </c>
      <c r="T1386" s="25">
        <v>0</v>
      </c>
      <c r="U1386" s="25">
        <v>0</v>
      </c>
      <c r="V1386" s="25">
        <v>0</v>
      </c>
      <c r="W1386" s="25">
        <v>0</v>
      </c>
      <c r="X1386" s="25">
        <v>0</v>
      </c>
      <c r="Y1386" s="25">
        <v>0</v>
      </c>
      <c r="Z1386" s="25">
        <v>0</v>
      </c>
      <c r="AA1386" s="25">
        <v>0</v>
      </c>
      <c r="AB1386" s="25">
        <v>0</v>
      </c>
      <c r="AC1386" s="25">
        <v>0</v>
      </c>
      <c r="AD1386" s="25">
        <v>0</v>
      </c>
      <c r="AE1386" s="25">
        <v>0</v>
      </c>
    </row>
    <row r="1387" spans="1:31" ht="25.5" x14ac:dyDescent="0.2">
      <c r="A1387" s="38" t="s">
        <v>2029</v>
      </c>
      <c r="B1387" s="104" t="s">
        <v>2030</v>
      </c>
      <c r="C1387" s="25">
        <v>0</v>
      </c>
      <c r="D1387" s="25">
        <v>0</v>
      </c>
      <c r="E1387" s="25">
        <v>0</v>
      </c>
      <c r="F1387" s="25">
        <v>10000000</v>
      </c>
      <c r="G1387" s="25">
        <v>10000000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  <c r="V1387" s="25">
        <v>0</v>
      </c>
      <c r="W1387" s="25">
        <v>0</v>
      </c>
      <c r="X1387" s="25">
        <v>0</v>
      </c>
      <c r="Y1387" s="25">
        <v>0</v>
      </c>
      <c r="Z1387" s="25">
        <v>0</v>
      </c>
      <c r="AA1387" s="25">
        <v>0</v>
      </c>
      <c r="AB1387" s="25">
        <v>0</v>
      </c>
      <c r="AC1387" s="25">
        <v>0</v>
      </c>
      <c r="AD1387" s="25">
        <v>0</v>
      </c>
      <c r="AE1387" s="25">
        <v>0</v>
      </c>
    </row>
    <row r="1388" spans="1:31" x14ac:dyDescent="0.2">
      <c r="A1388" s="38" t="s">
        <v>2031</v>
      </c>
      <c r="B1388" s="104" t="s">
        <v>1929</v>
      </c>
      <c r="C1388" s="25">
        <v>0</v>
      </c>
      <c r="D1388" s="25">
        <v>0</v>
      </c>
      <c r="E1388" s="25">
        <v>0</v>
      </c>
      <c r="F1388" s="25">
        <v>24439971</v>
      </c>
      <c r="G1388" s="25">
        <v>0</v>
      </c>
      <c r="H1388" s="25">
        <v>24439971</v>
      </c>
      <c r="I1388" s="25">
        <v>24439971</v>
      </c>
      <c r="J1388" s="25">
        <v>24439971</v>
      </c>
      <c r="K1388" s="25">
        <v>0</v>
      </c>
      <c r="L1388" s="25">
        <v>0</v>
      </c>
      <c r="M1388" s="25">
        <v>0</v>
      </c>
      <c r="N1388" s="25">
        <v>0</v>
      </c>
      <c r="O1388" s="25">
        <v>0</v>
      </c>
      <c r="P1388" s="25">
        <v>0</v>
      </c>
      <c r="Q1388" s="25">
        <v>0</v>
      </c>
      <c r="R1388" s="25">
        <v>0</v>
      </c>
      <c r="S1388" s="25">
        <v>0</v>
      </c>
      <c r="T1388" s="25">
        <v>0</v>
      </c>
      <c r="U1388" s="25">
        <v>0</v>
      </c>
      <c r="V1388" s="25">
        <v>0</v>
      </c>
      <c r="W1388" s="25">
        <v>24439971</v>
      </c>
      <c r="X1388" s="25">
        <v>100</v>
      </c>
      <c r="Y1388" s="25">
        <v>24439971</v>
      </c>
      <c r="Z1388" s="25">
        <v>100</v>
      </c>
      <c r="AA1388" s="25">
        <v>24439971</v>
      </c>
      <c r="AB1388" s="25">
        <v>100</v>
      </c>
      <c r="AC1388" s="25">
        <v>0</v>
      </c>
      <c r="AD1388" s="25">
        <v>0</v>
      </c>
      <c r="AE1388" s="25">
        <v>0</v>
      </c>
    </row>
    <row r="1389" spans="1:31" ht="25.5" x14ac:dyDescent="0.2">
      <c r="A1389" s="38" t="s">
        <v>2032</v>
      </c>
      <c r="B1389" s="104" t="s">
        <v>2033</v>
      </c>
      <c r="C1389" s="25">
        <v>0</v>
      </c>
      <c r="D1389" s="25">
        <v>0</v>
      </c>
      <c r="E1389" s="25">
        <v>0</v>
      </c>
      <c r="F1389" s="25">
        <v>24439971</v>
      </c>
      <c r="G1389" s="25">
        <v>0</v>
      </c>
      <c r="H1389" s="25">
        <v>24439971</v>
      </c>
      <c r="I1389" s="25">
        <v>24439971</v>
      </c>
      <c r="J1389" s="25">
        <v>24439971</v>
      </c>
      <c r="K1389" s="25">
        <v>0</v>
      </c>
      <c r="L1389" s="25">
        <v>0</v>
      </c>
      <c r="M1389" s="25">
        <v>0</v>
      </c>
      <c r="N1389" s="25">
        <v>0</v>
      </c>
      <c r="O1389" s="25">
        <v>0</v>
      </c>
      <c r="P1389" s="25">
        <v>0</v>
      </c>
      <c r="Q1389" s="25">
        <v>0</v>
      </c>
      <c r="R1389" s="25">
        <v>0</v>
      </c>
      <c r="S1389" s="25">
        <v>0</v>
      </c>
      <c r="T1389" s="25">
        <v>0</v>
      </c>
      <c r="U1389" s="25">
        <v>0</v>
      </c>
      <c r="V1389" s="25">
        <v>0</v>
      </c>
      <c r="W1389" s="25">
        <v>24439971</v>
      </c>
      <c r="X1389" s="25">
        <v>100</v>
      </c>
      <c r="Y1389" s="25">
        <v>24439971</v>
      </c>
      <c r="Z1389" s="25">
        <v>100</v>
      </c>
      <c r="AA1389" s="25">
        <v>24439971</v>
      </c>
      <c r="AB1389" s="25">
        <v>100</v>
      </c>
      <c r="AC1389" s="25">
        <v>0</v>
      </c>
      <c r="AD1389" s="25">
        <v>0</v>
      </c>
      <c r="AE1389" s="25">
        <v>0</v>
      </c>
    </row>
    <row r="1390" spans="1:31" x14ac:dyDescent="0.2">
      <c r="A1390" s="38" t="s">
        <v>2034</v>
      </c>
      <c r="B1390" s="104" t="s">
        <v>1933</v>
      </c>
      <c r="C1390" s="25">
        <v>0</v>
      </c>
      <c r="D1390" s="25">
        <v>0</v>
      </c>
      <c r="E1390" s="25">
        <v>511029</v>
      </c>
      <c r="F1390" s="25">
        <v>1085768</v>
      </c>
      <c r="G1390" s="25">
        <v>0</v>
      </c>
      <c r="H1390" s="25">
        <v>574739</v>
      </c>
      <c r="I1390" s="25">
        <v>574739</v>
      </c>
      <c r="J1390" s="25">
        <v>574739</v>
      </c>
      <c r="K1390" s="25">
        <v>0</v>
      </c>
      <c r="L1390" s="25">
        <v>0</v>
      </c>
      <c r="M1390" s="25">
        <v>0</v>
      </c>
      <c r="N1390" s="25">
        <v>0</v>
      </c>
      <c r="O1390" s="25">
        <v>0</v>
      </c>
      <c r="P1390" s="25">
        <v>0</v>
      </c>
      <c r="Q1390" s="25">
        <v>0</v>
      </c>
      <c r="R1390" s="25">
        <v>0</v>
      </c>
      <c r="S1390" s="25">
        <v>0</v>
      </c>
      <c r="T1390" s="25">
        <v>0</v>
      </c>
      <c r="U1390" s="25">
        <v>0</v>
      </c>
      <c r="V1390" s="25">
        <v>0</v>
      </c>
      <c r="W1390" s="25">
        <v>574739</v>
      </c>
      <c r="X1390" s="25">
        <v>100</v>
      </c>
      <c r="Y1390" s="25">
        <v>574739</v>
      </c>
      <c r="Z1390" s="25">
        <v>100</v>
      </c>
      <c r="AA1390" s="25">
        <v>574739</v>
      </c>
      <c r="AB1390" s="25">
        <v>100</v>
      </c>
      <c r="AC1390" s="25">
        <v>0</v>
      </c>
      <c r="AD1390" s="25">
        <v>0</v>
      </c>
      <c r="AE1390" s="25">
        <v>0</v>
      </c>
    </row>
    <row r="1391" spans="1:31" x14ac:dyDescent="0.2">
      <c r="A1391" s="38" t="s">
        <v>2035</v>
      </c>
      <c r="B1391" s="104" t="s">
        <v>2036</v>
      </c>
      <c r="C1391" s="25">
        <v>0</v>
      </c>
      <c r="D1391" s="25">
        <v>0</v>
      </c>
      <c r="E1391" s="25">
        <v>511029</v>
      </c>
      <c r="F1391" s="25">
        <v>1085768</v>
      </c>
      <c r="G1391" s="25">
        <v>0</v>
      </c>
      <c r="H1391" s="25">
        <v>574739</v>
      </c>
      <c r="I1391" s="25">
        <v>574739</v>
      </c>
      <c r="J1391" s="25">
        <v>574739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  <c r="V1391" s="25">
        <v>0</v>
      </c>
      <c r="W1391" s="25">
        <v>574739</v>
      </c>
      <c r="X1391" s="25">
        <v>100</v>
      </c>
      <c r="Y1391" s="25">
        <v>574739</v>
      </c>
      <c r="Z1391" s="25">
        <v>100</v>
      </c>
      <c r="AA1391" s="25">
        <v>574739</v>
      </c>
      <c r="AB1391" s="25">
        <v>100</v>
      </c>
      <c r="AC1391" s="25">
        <v>0</v>
      </c>
      <c r="AD1391" s="25">
        <v>0</v>
      </c>
      <c r="AE1391" s="25">
        <v>0</v>
      </c>
    </row>
    <row r="1392" spans="1:31" ht="25.5" x14ac:dyDescent="0.2">
      <c r="A1392" s="38" t="s">
        <v>2037</v>
      </c>
      <c r="B1392" s="104" t="s">
        <v>2038</v>
      </c>
      <c r="C1392" s="25">
        <v>0</v>
      </c>
      <c r="D1392" s="25">
        <v>48038834</v>
      </c>
      <c r="E1392" s="25">
        <v>0</v>
      </c>
      <c r="F1392" s="25">
        <v>0</v>
      </c>
      <c r="G1392" s="25">
        <v>0</v>
      </c>
      <c r="H1392" s="25">
        <v>48038834</v>
      </c>
      <c r="I1392" s="25">
        <v>48038834</v>
      </c>
      <c r="J1392" s="25">
        <v>48038834</v>
      </c>
      <c r="K1392" s="25">
        <v>29946090</v>
      </c>
      <c r="L1392" s="25">
        <v>29946090</v>
      </c>
      <c r="M1392" s="25">
        <v>29946090</v>
      </c>
      <c r="N1392" s="25">
        <v>29946090</v>
      </c>
      <c r="O1392" s="25">
        <v>29946090</v>
      </c>
      <c r="P1392" s="25">
        <v>29946090</v>
      </c>
      <c r="Q1392" s="25">
        <v>29946090</v>
      </c>
      <c r="R1392" s="25">
        <v>29946090</v>
      </c>
      <c r="S1392" s="25">
        <v>0</v>
      </c>
      <c r="T1392" s="25">
        <v>0</v>
      </c>
      <c r="U1392" s="25">
        <v>0</v>
      </c>
      <c r="V1392" s="25">
        <v>0</v>
      </c>
      <c r="W1392" s="25">
        <v>18092744</v>
      </c>
      <c r="X1392" s="25">
        <v>37.662745935923397</v>
      </c>
      <c r="Y1392" s="25">
        <v>18092744</v>
      </c>
      <c r="Z1392" s="25">
        <v>37.662745935923397</v>
      </c>
      <c r="AA1392" s="25">
        <v>18092744</v>
      </c>
      <c r="AB1392" s="25">
        <v>37.662745935923397</v>
      </c>
      <c r="AC1392" s="25">
        <v>0</v>
      </c>
      <c r="AD1392" s="25">
        <v>0</v>
      </c>
      <c r="AE1392" s="25">
        <v>0</v>
      </c>
    </row>
    <row r="1393" spans="1:31" ht="25.5" x14ac:dyDescent="0.2">
      <c r="A1393" s="38" t="s">
        <v>2039</v>
      </c>
      <c r="B1393" s="104" t="s">
        <v>2033</v>
      </c>
      <c r="C1393" s="25">
        <v>0</v>
      </c>
      <c r="D1393" s="25">
        <v>48038834</v>
      </c>
      <c r="E1393" s="25">
        <v>0</v>
      </c>
      <c r="F1393" s="25">
        <v>0</v>
      </c>
      <c r="G1393" s="25">
        <v>0</v>
      </c>
      <c r="H1393" s="25">
        <v>48038834</v>
      </c>
      <c r="I1393" s="25">
        <v>48038834</v>
      </c>
      <c r="J1393" s="25">
        <v>48038834</v>
      </c>
      <c r="K1393" s="25">
        <v>29946090</v>
      </c>
      <c r="L1393" s="25">
        <v>29946090</v>
      </c>
      <c r="M1393" s="25">
        <v>29946090</v>
      </c>
      <c r="N1393" s="25">
        <v>29946090</v>
      </c>
      <c r="O1393" s="25">
        <v>29946090</v>
      </c>
      <c r="P1393" s="25">
        <v>29946090</v>
      </c>
      <c r="Q1393" s="25">
        <v>29946090</v>
      </c>
      <c r="R1393" s="25">
        <v>29946090</v>
      </c>
      <c r="S1393" s="25">
        <v>0</v>
      </c>
      <c r="T1393" s="25">
        <v>0</v>
      </c>
      <c r="U1393" s="25">
        <v>0</v>
      </c>
      <c r="V1393" s="25">
        <v>0</v>
      </c>
      <c r="W1393" s="25">
        <v>18092744</v>
      </c>
      <c r="X1393" s="25">
        <v>37.662745935923397</v>
      </c>
      <c r="Y1393" s="25">
        <v>18092744</v>
      </c>
      <c r="Z1393" s="25">
        <v>37.662745935923397</v>
      </c>
      <c r="AA1393" s="25">
        <v>18092744</v>
      </c>
      <c r="AB1393" s="25">
        <v>37.662745935923397</v>
      </c>
      <c r="AC1393" s="25">
        <v>0</v>
      </c>
      <c r="AD1393" s="25">
        <v>0</v>
      </c>
      <c r="AE1393" s="25">
        <v>0</v>
      </c>
    </row>
    <row r="1394" spans="1:31" x14ac:dyDescent="0.2">
      <c r="A1394" s="38" t="s">
        <v>2040</v>
      </c>
      <c r="B1394" s="104" t="s">
        <v>2041</v>
      </c>
      <c r="C1394" s="25">
        <v>88791183183</v>
      </c>
      <c r="D1394" s="25">
        <v>6071096075.4399996</v>
      </c>
      <c r="E1394" s="25">
        <v>7958558878</v>
      </c>
      <c r="F1394" s="25">
        <v>31192879500.029999</v>
      </c>
      <c r="G1394" s="25">
        <v>32301716339.029999</v>
      </c>
      <c r="H1394" s="25">
        <v>85794883541.440002</v>
      </c>
      <c r="I1394" s="25">
        <v>85794883541.440002</v>
      </c>
      <c r="J1394" s="25">
        <v>85794883541.440002</v>
      </c>
      <c r="K1394" s="25">
        <v>73420088091.75</v>
      </c>
      <c r="L1394" s="25">
        <v>73420088091.75</v>
      </c>
      <c r="M1394" s="25">
        <v>73420088091.75</v>
      </c>
      <c r="N1394" s="25">
        <v>73420088091.75</v>
      </c>
      <c r="O1394" s="25">
        <v>62728019330.5</v>
      </c>
      <c r="P1394" s="25">
        <v>62728019330.5</v>
      </c>
      <c r="Q1394" s="25">
        <v>60160072961.800003</v>
      </c>
      <c r="R1394" s="25">
        <v>60160072961.800003</v>
      </c>
      <c r="S1394" s="25">
        <v>0</v>
      </c>
      <c r="T1394" s="25">
        <v>0</v>
      </c>
      <c r="U1394" s="25">
        <v>0</v>
      </c>
      <c r="V1394" s="25">
        <v>0</v>
      </c>
      <c r="W1394" s="25">
        <v>12374795449.690001</v>
      </c>
      <c r="X1394" s="25">
        <v>14.423698638990301</v>
      </c>
      <c r="Y1394" s="25">
        <v>12374795449.690001</v>
      </c>
      <c r="Z1394" s="25">
        <v>14.423698638990301</v>
      </c>
      <c r="AA1394" s="25">
        <v>23066864210.939999</v>
      </c>
      <c r="AB1394" s="25">
        <v>26.886060402189901</v>
      </c>
      <c r="AC1394" s="25">
        <v>0</v>
      </c>
      <c r="AD1394" s="25">
        <v>10692068761.25</v>
      </c>
      <c r="AE1394" s="25">
        <v>2567946368.6999998</v>
      </c>
    </row>
    <row r="1395" spans="1:31" x14ac:dyDescent="0.2">
      <c r="A1395" s="38" t="s">
        <v>2042</v>
      </c>
      <c r="B1395" s="104" t="s">
        <v>2043</v>
      </c>
      <c r="C1395" s="25">
        <v>16915000000</v>
      </c>
      <c r="D1395" s="25">
        <v>5423909670.4399996</v>
      </c>
      <c r="E1395" s="25">
        <v>884000000</v>
      </c>
      <c r="F1395" s="25">
        <v>8522011767</v>
      </c>
      <c r="G1395" s="25">
        <v>7877011767</v>
      </c>
      <c r="H1395" s="25">
        <v>22099909670.439999</v>
      </c>
      <c r="I1395" s="25">
        <v>22099909670.439999</v>
      </c>
      <c r="J1395" s="25">
        <v>22099909670.439999</v>
      </c>
      <c r="K1395" s="25">
        <v>19641570134.68</v>
      </c>
      <c r="L1395" s="25">
        <v>19641570134.68</v>
      </c>
      <c r="M1395" s="25">
        <v>19641570134.68</v>
      </c>
      <c r="N1395" s="25">
        <v>19641570134.68</v>
      </c>
      <c r="O1395" s="25">
        <v>18346841722.599998</v>
      </c>
      <c r="P1395" s="25">
        <v>18346841722.599998</v>
      </c>
      <c r="Q1395" s="25">
        <v>15846441978.9</v>
      </c>
      <c r="R1395" s="25">
        <v>15846441978.9</v>
      </c>
      <c r="S1395" s="25">
        <v>0</v>
      </c>
      <c r="T1395" s="25">
        <v>0</v>
      </c>
      <c r="U1395" s="25">
        <v>0</v>
      </c>
      <c r="V1395" s="25">
        <v>0</v>
      </c>
      <c r="W1395" s="25">
        <v>2458339535.7600002</v>
      </c>
      <c r="X1395" s="25">
        <v>11.1237537728409</v>
      </c>
      <c r="Y1395" s="25">
        <v>2458339535.7600002</v>
      </c>
      <c r="Z1395" s="25">
        <v>11.1237537728409</v>
      </c>
      <c r="AA1395" s="25">
        <v>3753067947.8400002</v>
      </c>
      <c r="AB1395" s="25">
        <v>16.982277320617101</v>
      </c>
      <c r="AC1395" s="25">
        <v>0</v>
      </c>
      <c r="AD1395" s="25">
        <v>1294728412.0799999</v>
      </c>
      <c r="AE1395" s="25">
        <v>2500399743.6999998</v>
      </c>
    </row>
    <row r="1396" spans="1:31" x14ac:dyDescent="0.2">
      <c r="A1396" s="38" t="s">
        <v>2044</v>
      </c>
      <c r="B1396" s="104" t="s">
        <v>488</v>
      </c>
      <c r="C1396" s="25">
        <v>16915000000</v>
      </c>
      <c r="D1396" s="25">
        <v>5423909670.4399996</v>
      </c>
      <c r="E1396" s="25">
        <v>884000000</v>
      </c>
      <c r="F1396" s="25">
        <v>8522011767</v>
      </c>
      <c r="G1396" s="25">
        <v>7877011767</v>
      </c>
      <c r="H1396" s="25">
        <v>22099909670.439999</v>
      </c>
      <c r="I1396" s="25">
        <v>22099909670.439999</v>
      </c>
      <c r="J1396" s="25">
        <v>22099909670.439999</v>
      </c>
      <c r="K1396" s="25">
        <v>19641570134.68</v>
      </c>
      <c r="L1396" s="25">
        <v>19641570134.68</v>
      </c>
      <c r="M1396" s="25">
        <v>19641570134.68</v>
      </c>
      <c r="N1396" s="25">
        <v>19641570134.68</v>
      </c>
      <c r="O1396" s="25">
        <v>18346841722.599998</v>
      </c>
      <c r="P1396" s="25">
        <v>18346841722.599998</v>
      </c>
      <c r="Q1396" s="25">
        <v>15846441978.9</v>
      </c>
      <c r="R1396" s="25">
        <v>15846441978.9</v>
      </c>
      <c r="S1396" s="25">
        <v>0</v>
      </c>
      <c r="T1396" s="25">
        <v>0</v>
      </c>
      <c r="U1396" s="25">
        <v>0</v>
      </c>
      <c r="V1396" s="25">
        <v>0</v>
      </c>
      <c r="W1396" s="25">
        <v>2458339535.7600002</v>
      </c>
      <c r="X1396" s="25">
        <v>11.1237537728409</v>
      </c>
      <c r="Y1396" s="25">
        <v>2458339535.7600002</v>
      </c>
      <c r="Z1396" s="25">
        <v>11.1237537728409</v>
      </c>
      <c r="AA1396" s="25">
        <v>3753067947.8400002</v>
      </c>
      <c r="AB1396" s="25">
        <v>16.982277320617101</v>
      </c>
      <c r="AC1396" s="25">
        <v>0</v>
      </c>
      <c r="AD1396" s="25">
        <v>1294728412.0799999</v>
      </c>
      <c r="AE1396" s="25">
        <v>2500399743.6999998</v>
      </c>
    </row>
    <row r="1397" spans="1:31" x14ac:dyDescent="0.2">
      <c r="A1397" s="38" t="s">
        <v>2045</v>
      </c>
      <c r="B1397" s="104" t="s">
        <v>490</v>
      </c>
      <c r="C1397" s="25">
        <v>16915000000</v>
      </c>
      <c r="D1397" s="25">
        <v>3149443062.4400001</v>
      </c>
      <c r="E1397" s="25">
        <v>0</v>
      </c>
      <c r="F1397" s="25">
        <v>1474468332</v>
      </c>
      <c r="G1397" s="25">
        <v>7072052253</v>
      </c>
      <c r="H1397" s="25">
        <v>14466859141.440001</v>
      </c>
      <c r="I1397" s="25">
        <v>14466859141.440001</v>
      </c>
      <c r="J1397" s="25">
        <v>14466859141.440001</v>
      </c>
      <c r="K1397" s="25">
        <v>13230792048.280001</v>
      </c>
      <c r="L1397" s="25">
        <v>13230792048.280001</v>
      </c>
      <c r="M1397" s="25">
        <v>13230792048.280001</v>
      </c>
      <c r="N1397" s="25">
        <v>13230792048.280001</v>
      </c>
      <c r="O1397" s="25">
        <v>11977756511.9</v>
      </c>
      <c r="P1397" s="25">
        <v>11977756511.9</v>
      </c>
      <c r="Q1397" s="25">
        <v>11866744903.9</v>
      </c>
      <c r="R1397" s="25">
        <v>11866744903.9</v>
      </c>
      <c r="S1397" s="25">
        <v>0</v>
      </c>
      <c r="T1397" s="25">
        <v>0</v>
      </c>
      <c r="U1397" s="25">
        <v>0</v>
      </c>
      <c r="V1397" s="25">
        <v>0</v>
      </c>
      <c r="W1397" s="25">
        <v>1236067093.1600001</v>
      </c>
      <c r="X1397" s="25">
        <v>8.5441289023082589</v>
      </c>
      <c r="Y1397" s="25">
        <v>1236067093.1600001</v>
      </c>
      <c r="Z1397" s="25">
        <v>8.5441289023082589</v>
      </c>
      <c r="AA1397" s="25">
        <v>2489102629.54</v>
      </c>
      <c r="AB1397" s="25">
        <v>17.205549630396398</v>
      </c>
      <c r="AC1397" s="25">
        <v>0</v>
      </c>
      <c r="AD1397" s="25">
        <v>1253035536.3800001</v>
      </c>
      <c r="AE1397" s="25">
        <v>111011608</v>
      </c>
    </row>
    <row r="1398" spans="1:31" x14ac:dyDescent="0.2">
      <c r="A1398" s="38" t="s">
        <v>2046</v>
      </c>
      <c r="B1398" s="104" t="s">
        <v>2047</v>
      </c>
      <c r="C1398" s="25">
        <v>9717000000</v>
      </c>
      <c r="D1398" s="25">
        <v>0</v>
      </c>
      <c r="E1398" s="25">
        <v>0</v>
      </c>
      <c r="F1398" s="25">
        <v>0</v>
      </c>
      <c r="G1398" s="25">
        <v>1607871268</v>
      </c>
      <c r="H1398" s="25">
        <v>8109128732</v>
      </c>
      <c r="I1398" s="25">
        <v>8109128732</v>
      </c>
      <c r="J1398" s="25">
        <v>8109128732</v>
      </c>
      <c r="K1398" s="25">
        <v>7572998572</v>
      </c>
      <c r="L1398" s="25">
        <v>7572998572</v>
      </c>
      <c r="M1398" s="25">
        <v>7572998572</v>
      </c>
      <c r="N1398" s="25">
        <v>7572998572</v>
      </c>
      <c r="O1398" s="25">
        <v>7112942899</v>
      </c>
      <c r="P1398" s="25">
        <v>7112942899</v>
      </c>
      <c r="Q1398" s="25">
        <v>7112942899</v>
      </c>
      <c r="R1398" s="25">
        <v>7112942899</v>
      </c>
      <c r="S1398" s="25">
        <v>0</v>
      </c>
      <c r="T1398" s="25">
        <v>0</v>
      </c>
      <c r="U1398" s="25">
        <v>0</v>
      </c>
      <c r="V1398" s="25">
        <v>0</v>
      </c>
      <c r="W1398" s="25">
        <v>536130160</v>
      </c>
      <c r="X1398" s="25">
        <v>6.6114397454851002</v>
      </c>
      <c r="Y1398" s="25">
        <v>536130160</v>
      </c>
      <c r="Z1398" s="25">
        <v>6.6114397454851002</v>
      </c>
      <c r="AA1398" s="25">
        <v>996185833</v>
      </c>
      <c r="AB1398" s="25">
        <v>12.2847455740699</v>
      </c>
      <c r="AC1398" s="25">
        <v>0</v>
      </c>
      <c r="AD1398" s="25">
        <v>460055673</v>
      </c>
      <c r="AE1398" s="25">
        <v>0</v>
      </c>
    </row>
    <row r="1399" spans="1:31" x14ac:dyDescent="0.2">
      <c r="A1399" s="38" t="s">
        <v>2048</v>
      </c>
      <c r="B1399" s="104" t="s">
        <v>2049</v>
      </c>
      <c r="C1399" s="25">
        <v>9717000000</v>
      </c>
      <c r="D1399" s="25">
        <v>0</v>
      </c>
      <c r="E1399" s="25">
        <v>0</v>
      </c>
      <c r="F1399" s="25">
        <v>0</v>
      </c>
      <c r="G1399" s="25">
        <v>1607871268</v>
      </c>
      <c r="H1399" s="25">
        <v>8109128732</v>
      </c>
      <c r="I1399" s="25">
        <v>8109128732</v>
      </c>
      <c r="J1399" s="25">
        <v>8109128732</v>
      </c>
      <c r="K1399" s="25">
        <v>7572998572</v>
      </c>
      <c r="L1399" s="25">
        <v>7572998572</v>
      </c>
      <c r="M1399" s="25">
        <v>7572998572</v>
      </c>
      <c r="N1399" s="25">
        <v>7572998572</v>
      </c>
      <c r="O1399" s="25">
        <v>7112942899</v>
      </c>
      <c r="P1399" s="25">
        <v>7112942899</v>
      </c>
      <c r="Q1399" s="25">
        <v>7112942899</v>
      </c>
      <c r="R1399" s="25">
        <v>7112942899</v>
      </c>
      <c r="S1399" s="25">
        <v>0</v>
      </c>
      <c r="T1399" s="25">
        <v>0</v>
      </c>
      <c r="U1399" s="25">
        <v>0</v>
      </c>
      <c r="V1399" s="25">
        <v>0</v>
      </c>
      <c r="W1399" s="25">
        <v>536130160</v>
      </c>
      <c r="X1399" s="25">
        <v>6.6114397454851002</v>
      </c>
      <c r="Y1399" s="25">
        <v>536130160</v>
      </c>
      <c r="Z1399" s="25">
        <v>6.6114397454851002</v>
      </c>
      <c r="AA1399" s="25">
        <v>996185833</v>
      </c>
      <c r="AB1399" s="25">
        <v>12.2847455740699</v>
      </c>
      <c r="AC1399" s="25">
        <v>0</v>
      </c>
      <c r="AD1399" s="25">
        <v>460055673</v>
      </c>
      <c r="AE1399" s="25">
        <v>0</v>
      </c>
    </row>
    <row r="1400" spans="1:31" ht="25.5" x14ac:dyDescent="0.2">
      <c r="A1400" s="38" t="s">
        <v>2050</v>
      </c>
      <c r="B1400" s="104" t="s">
        <v>2051</v>
      </c>
      <c r="C1400" s="25">
        <v>9717000000</v>
      </c>
      <c r="D1400" s="25">
        <v>0</v>
      </c>
      <c r="E1400" s="25">
        <v>0</v>
      </c>
      <c r="F1400" s="25">
        <v>0</v>
      </c>
      <c r="G1400" s="25">
        <v>1607871268</v>
      </c>
      <c r="H1400" s="25">
        <v>8109128732</v>
      </c>
      <c r="I1400" s="25">
        <v>8109128732</v>
      </c>
      <c r="J1400" s="25">
        <v>8109128732</v>
      </c>
      <c r="K1400" s="25">
        <v>7572998572</v>
      </c>
      <c r="L1400" s="25">
        <v>7572998572</v>
      </c>
      <c r="M1400" s="25">
        <v>7572998572</v>
      </c>
      <c r="N1400" s="25">
        <v>7572998572</v>
      </c>
      <c r="O1400" s="25">
        <v>7112942899</v>
      </c>
      <c r="P1400" s="25">
        <v>7112942899</v>
      </c>
      <c r="Q1400" s="25">
        <v>7112942899</v>
      </c>
      <c r="R1400" s="25">
        <v>7112942899</v>
      </c>
      <c r="S1400" s="25">
        <v>0</v>
      </c>
      <c r="T1400" s="25">
        <v>0</v>
      </c>
      <c r="U1400" s="25">
        <v>0</v>
      </c>
      <c r="V1400" s="25">
        <v>0</v>
      </c>
      <c r="W1400" s="25">
        <v>536130160</v>
      </c>
      <c r="X1400" s="25">
        <v>6.6114397454851002</v>
      </c>
      <c r="Y1400" s="25">
        <v>536130160</v>
      </c>
      <c r="Z1400" s="25">
        <v>6.6114397454851002</v>
      </c>
      <c r="AA1400" s="25">
        <v>996185833</v>
      </c>
      <c r="AB1400" s="25">
        <v>12.2847455740699</v>
      </c>
      <c r="AC1400" s="25">
        <v>0</v>
      </c>
      <c r="AD1400" s="25">
        <v>460055673</v>
      </c>
      <c r="AE1400" s="25">
        <v>0</v>
      </c>
    </row>
    <row r="1401" spans="1:31" ht="38.25" x14ac:dyDescent="0.2">
      <c r="A1401" s="38" t="s">
        <v>2052</v>
      </c>
      <c r="B1401" s="104" t="s">
        <v>2053</v>
      </c>
      <c r="C1401" s="25">
        <v>9717000000</v>
      </c>
      <c r="D1401" s="25">
        <v>0</v>
      </c>
      <c r="E1401" s="25">
        <v>0</v>
      </c>
      <c r="F1401" s="25">
        <v>0</v>
      </c>
      <c r="G1401" s="25">
        <v>1607871268</v>
      </c>
      <c r="H1401" s="25">
        <v>8109128732</v>
      </c>
      <c r="I1401" s="25">
        <v>8109128732</v>
      </c>
      <c r="J1401" s="25">
        <v>8109128732</v>
      </c>
      <c r="K1401" s="25">
        <v>7572998572</v>
      </c>
      <c r="L1401" s="25">
        <v>7572998572</v>
      </c>
      <c r="M1401" s="25">
        <v>7572998572</v>
      </c>
      <c r="N1401" s="25">
        <v>7572998572</v>
      </c>
      <c r="O1401" s="25">
        <v>7112942899</v>
      </c>
      <c r="P1401" s="25">
        <v>7112942899</v>
      </c>
      <c r="Q1401" s="25">
        <v>7112942899</v>
      </c>
      <c r="R1401" s="25">
        <v>7112942899</v>
      </c>
      <c r="S1401" s="25">
        <v>0</v>
      </c>
      <c r="T1401" s="25">
        <v>0</v>
      </c>
      <c r="U1401" s="25">
        <v>0</v>
      </c>
      <c r="V1401" s="25">
        <v>0</v>
      </c>
      <c r="W1401" s="25">
        <v>536130160</v>
      </c>
      <c r="X1401" s="25">
        <v>6.6114397454851002</v>
      </c>
      <c r="Y1401" s="25">
        <v>536130160</v>
      </c>
      <c r="Z1401" s="25">
        <v>6.6114397454851002</v>
      </c>
      <c r="AA1401" s="25">
        <v>996185833</v>
      </c>
      <c r="AB1401" s="25">
        <v>12.2847455740699</v>
      </c>
      <c r="AC1401" s="25">
        <v>0</v>
      </c>
      <c r="AD1401" s="25">
        <v>460055673</v>
      </c>
      <c r="AE1401" s="25">
        <v>0</v>
      </c>
    </row>
    <row r="1402" spans="1:31" x14ac:dyDescent="0.2">
      <c r="A1402" s="38" t="s">
        <v>2054</v>
      </c>
      <c r="B1402" s="104" t="s">
        <v>2055</v>
      </c>
      <c r="C1402" s="25">
        <v>9666000000</v>
      </c>
      <c r="D1402" s="25">
        <v>0</v>
      </c>
      <c r="E1402" s="25">
        <v>0</v>
      </c>
      <c r="F1402" s="25">
        <v>0</v>
      </c>
      <c r="G1402" s="25">
        <v>1556871268</v>
      </c>
      <c r="H1402" s="25">
        <v>8109128732</v>
      </c>
      <c r="I1402" s="25">
        <v>8109128732</v>
      </c>
      <c r="J1402" s="25">
        <v>8109128732</v>
      </c>
      <c r="K1402" s="25">
        <v>7572998572</v>
      </c>
      <c r="L1402" s="25">
        <v>7572998572</v>
      </c>
      <c r="M1402" s="25">
        <v>7572998572</v>
      </c>
      <c r="N1402" s="25">
        <v>7572998572</v>
      </c>
      <c r="O1402" s="25">
        <v>7112942899</v>
      </c>
      <c r="P1402" s="25">
        <v>7112942899</v>
      </c>
      <c r="Q1402" s="25">
        <v>7112942899</v>
      </c>
      <c r="R1402" s="25">
        <v>7112942899</v>
      </c>
      <c r="S1402" s="25">
        <v>0</v>
      </c>
      <c r="T1402" s="25">
        <v>0</v>
      </c>
      <c r="U1402" s="25">
        <v>0</v>
      </c>
      <c r="V1402" s="25">
        <v>0</v>
      </c>
      <c r="W1402" s="25">
        <v>536130160</v>
      </c>
      <c r="X1402" s="25">
        <v>6.6114397454851002</v>
      </c>
      <c r="Y1402" s="25">
        <v>536130160</v>
      </c>
      <c r="Z1402" s="25">
        <v>6.6114397454851002</v>
      </c>
      <c r="AA1402" s="25">
        <v>996185833</v>
      </c>
      <c r="AB1402" s="25">
        <v>12.2847455740699</v>
      </c>
      <c r="AC1402" s="25">
        <v>0</v>
      </c>
      <c r="AD1402" s="25">
        <v>460055673</v>
      </c>
      <c r="AE1402" s="25">
        <v>0</v>
      </c>
    </row>
    <row r="1403" spans="1:31" x14ac:dyDescent="0.2">
      <c r="A1403" s="38" t="s">
        <v>2056</v>
      </c>
      <c r="B1403" s="104" t="s">
        <v>2057</v>
      </c>
      <c r="C1403" s="25">
        <v>9666000000</v>
      </c>
      <c r="D1403" s="25">
        <v>0</v>
      </c>
      <c r="E1403" s="25">
        <v>0</v>
      </c>
      <c r="F1403" s="25">
        <v>0</v>
      </c>
      <c r="G1403" s="25">
        <v>1556871268</v>
      </c>
      <c r="H1403" s="25">
        <v>8109128732</v>
      </c>
      <c r="I1403" s="25">
        <v>8109128732</v>
      </c>
      <c r="J1403" s="25">
        <v>8109128732</v>
      </c>
      <c r="K1403" s="25">
        <v>7572998572</v>
      </c>
      <c r="L1403" s="25">
        <v>7572998572</v>
      </c>
      <c r="M1403" s="25">
        <v>7572998572</v>
      </c>
      <c r="N1403" s="25">
        <v>7572998572</v>
      </c>
      <c r="O1403" s="25">
        <v>7112942899</v>
      </c>
      <c r="P1403" s="25">
        <v>7112942899</v>
      </c>
      <c r="Q1403" s="25">
        <v>7112942899</v>
      </c>
      <c r="R1403" s="25">
        <v>7112942899</v>
      </c>
      <c r="S1403" s="25">
        <v>0</v>
      </c>
      <c r="T1403" s="25">
        <v>0</v>
      </c>
      <c r="U1403" s="25">
        <v>0</v>
      </c>
      <c r="V1403" s="25">
        <v>0</v>
      </c>
      <c r="W1403" s="25">
        <v>536130160</v>
      </c>
      <c r="X1403" s="25">
        <v>6.6114397454851002</v>
      </c>
      <c r="Y1403" s="25">
        <v>536130160</v>
      </c>
      <c r="Z1403" s="25">
        <v>6.6114397454851002</v>
      </c>
      <c r="AA1403" s="25">
        <v>996185833</v>
      </c>
      <c r="AB1403" s="25">
        <v>12.2847455740699</v>
      </c>
      <c r="AC1403" s="25">
        <v>0</v>
      </c>
      <c r="AD1403" s="25">
        <v>460055673</v>
      </c>
      <c r="AE1403" s="25">
        <v>0</v>
      </c>
    </row>
    <row r="1404" spans="1:31" x14ac:dyDescent="0.2">
      <c r="A1404" s="38" t="s">
        <v>2058</v>
      </c>
      <c r="B1404" s="104" t="s">
        <v>2059</v>
      </c>
      <c r="C1404" s="25">
        <v>51000000</v>
      </c>
      <c r="D1404" s="25">
        <v>0</v>
      </c>
      <c r="E1404" s="25">
        <v>0</v>
      </c>
      <c r="F1404" s="25">
        <v>0</v>
      </c>
      <c r="G1404" s="25">
        <v>51000000</v>
      </c>
      <c r="H1404" s="25">
        <v>0</v>
      </c>
      <c r="I1404" s="25">
        <v>0</v>
      </c>
      <c r="J1404" s="25">
        <v>0</v>
      </c>
      <c r="K1404" s="25">
        <v>0</v>
      </c>
      <c r="L1404" s="25">
        <v>0</v>
      </c>
      <c r="M1404" s="25">
        <v>0</v>
      </c>
      <c r="N1404" s="25">
        <v>0</v>
      </c>
      <c r="O1404" s="25">
        <v>0</v>
      </c>
      <c r="P1404" s="25">
        <v>0</v>
      </c>
      <c r="Q1404" s="25">
        <v>0</v>
      </c>
      <c r="R1404" s="25">
        <v>0</v>
      </c>
      <c r="S1404" s="25">
        <v>0</v>
      </c>
      <c r="T1404" s="25">
        <v>0</v>
      </c>
      <c r="U1404" s="25">
        <v>0</v>
      </c>
      <c r="V1404" s="25">
        <v>0</v>
      </c>
      <c r="W1404" s="25">
        <v>0</v>
      </c>
      <c r="X1404" s="25">
        <v>0</v>
      </c>
      <c r="Y1404" s="25">
        <v>0</v>
      </c>
      <c r="Z1404" s="25">
        <v>0</v>
      </c>
      <c r="AA1404" s="25">
        <v>0</v>
      </c>
      <c r="AB1404" s="25">
        <v>0</v>
      </c>
      <c r="AC1404" s="25">
        <v>0</v>
      </c>
      <c r="AD1404" s="25">
        <v>0</v>
      </c>
      <c r="AE1404" s="25">
        <v>0</v>
      </c>
    </row>
    <row r="1405" spans="1:31" x14ac:dyDescent="0.2">
      <c r="A1405" s="38" t="s">
        <v>2060</v>
      </c>
      <c r="B1405" s="104" t="s">
        <v>2057</v>
      </c>
      <c r="C1405" s="25">
        <v>51000000</v>
      </c>
      <c r="D1405" s="25">
        <v>0</v>
      </c>
      <c r="E1405" s="25">
        <v>0</v>
      </c>
      <c r="F1405" s="25">
        <v>0</v>
      </c>
      <c r="G1405" s="25">
        <v>51000000</v>
      </c>
      <c r="H1405" s="25">
        <v>0</v>
      </c>
      <c r="I1405" s="25">
        <v>0</v>
      </c>
      <c r="J1405" s="25">
        <v>0</v>
      </c>
      <c r="K1405" s="25">
        <v>0</v>
      </c>
      <c r="L1405" s="25">
        <v>0</v>
      </c>
      <c r="M1405" s="25">
        <v>0</v>
      </c>
      <c r="N1405" s="25">
        <v>0</v>
      </c>
      <c r="O1405" s="25">
        <v>0</v>
      </c>
      <c r="P1405" s="25">
        <v>0</v>
      </c>
      <c r="Q1405" s="25">
        <v>0</v>
      </c>
      <c r="R1405" s="25">
        <v>0</v>
      </c>
      <c r="S1405" s="25">
        <v>0</v>
      </c>
      <c r="T1405" s="25">
        <v>0</v>
      </c>
      <c r="U1405" s="25">
        <v>0</v>
      </c>
      <c r="V1405" s="25">
        <v>0</v>
      </c>
      <c r="W1405" s="25">
        <v>0</v>
      </c>
      <c r="X1405" s="25">
        <v>0</v>
      </c>
      <c r="Y1405" s="25">
        <v>0</v>
      </c>
      <c r="Z1405" s="25">
        <v>0</v>
      </c>
      <c r="AA1405" s="25">
        <v>0</v>
      </c>
      <c r="AB1405" s="25">
        <v>0</v>
      </c>
      <c r="AC1405" s="25">
        <v>0</v>
      </c>
      <c r="AD1405" s="25">
        <v>0</v>
      </c>
      <c r="AE1405" s="25">
        <v>0</v>
      </c>
    </row>
    <row r="1406" spans="1:31" x14ac:dyDescent="0.2">
      <c r="A1406" s="38" t="s">
        <v>2061</v>
      </c>
      <c r="B1406" s="104" t="s">
        <v>2062</v>
      </c>
      <c r="C1406" s="25">
        <v>6448000000</v>
      </c>
      <c r="D1406" s="25">
        <v>0</v>
      </c>
      <c r="E1406" s="25">
        <v>0</v>
      </c>
      <c r="F1406" s="25">
        <v>1005401552</v>
      </c>
      <c r="G1406" s="25">
        <v>4607588660</v>
      </c>
      <c r="H1406" s="25">
        <v>2845812892</v>
      </c>
      <c r="I1406" s="25">
        <v>2845812892</v>
      </c>
      <c r="J1406" s="25">
        <v>2845812892</v>
      </c>
      <c r="K1406" s="25">
        <v>2820467864.9000001</v>
      </c>
      <c r="L1406" s="25">
        <v>2820467864.9000001</v>
      </c>
      <c r="M1406" s="25">
        <v>2820467864.9000001</v>
      </c>
      <c r="N1406" s="25">
        <v>2820467864.9000001</v>
      </c>
      <c r="O1406" s="25">
        <v>2820467864.9000001</v>
      </c>
      <c r="P1406" s="25">
        <v>2820467864.9000001</v>
      </c>
      <c r="Q1406" s="25">
        <v>2746621364.9000001</v>
      </c>
      <c r="R1406" s="25">
        <v>2746621364.9000001</v>
      </c>
      <c r="S1406" s="25">
        <v>0</v>
      </c>
      <c r="T1406" s="25">
        <v>0</v>
      </c>
      <c r="U1406" s="25">
        <v>0</v>
      </c>
      <c r="V1406" s="25">
        <v>0</v>
      </c>
      <c r="W1406" s="25">
        <v>25345027.100000001</v>
      </c>
      <c r="X1406" s="25">
        <v>0.89060764223988909</v>
      </c>
      <c r="Y1406" s="25">
        <v>25345027.100000001</v>
      </c>
      <c r="Z1406" s="25">
        <v>0.89060764223988909</v>
      </c>
      <c r="AA1406" s="25">
        <v>25345027.100000001</v>
      </c>
      <c r="AB1406" s="25">
        <v>0.89060764223988909</v>
      </c>
      <c r="AC1406" s="25">
        <v>0</v>
      </c>
      <c r="AD1406" s="25">
        <v>0</v>
      </c>
      <c r="AE1406" s="25">
        <v>73846500</v>
      </c>
    </row>
    <row r="1407" spans="1:31" x14ac:dyDescent="0.2">
      <c r="A1407" s="38" t="s">
        <v>2063</v>
      </c>
      <c r="B1407" s="104" t="s">
        <v>2064</v>
      </c>
      <c r="C1407" s="25">
        <v>6448000000</v>
      </c>
      <c r="D1407" s="25">
        <v>0</v>
      </c>
      <c r="E1407" s="25">
        <v>0</v>
      </c>
      <c r="F1407" s="25">
        <v>1005401552</v>
      </c>
      <c r="G1407" s="25">
        <v>4607588660</v>
      </c>
      <c r="H1407" s="25">
        <v>2845812892</v>
      </c>
      <c r="I1407" s="25">
        <v>2845812892</v>
      </c>
      <c r="J1407" s="25">
        <v>2845812892</v>
      </c>
      <c r="K1407" s="25">
        <v>2820467864.9000001</v>
      </c>
      <c r="L1407" s="25">
        <v>2820467864.9000001</v>
      </c>
      <c r="M1407" s="25">
        <v>2820467864.9000001</v>
      </c>
      <c r="N1407" s="25">
        <v>2820467864.9000001</v>
      </c>
      <c r="O1407" s="25">
        <v>2820467864.9000001</v>
      </c>
      <c r="P1407" s="25">
        <v>2820467864.9000001</v>
      </c>
      <c r="Q1407" s="25">
        <v>2746621364.9000001</v>
      </c>
      <c r="R1407" s="25">
        <v>2746621364.9000001</v>
      </c>
      <c r="S1407" s="25">
        <v>0</v>
      </c>
      <c r="T1407" s="25">
        <v>0</v>
      </c>
      <c r="U1407" s="25">
        <v>0</v>
      </c>
      <c r="V1407" s="25">
        <v>0</v>
      </c>
      <c r="W1407" s="25">
        <v>25345027.100000001</v>
      </c>
      <c r="X1407" s="25">
        <v>0.89060764223988909</v>
      </c>
      <c r="Y1407" s="25">
        <v>25345027.100000001</v>
      </c>
      <c r="Z1407" s="25">
        <v>0.89060764223988909</v>
      </c>
      <c r="AA1407" s="25">
        <v>25345027.100000001</v>
      </c>
      <c r="AB1407" s="25">
        <v>0.89060764223988909</v>
      </c>
      <c r="AC1407" s="25">
        <v>0</v>
      </c>
      <c r="AD1407" s="25">
        <v>0</v>
      </c>
      <c r="AE1407" s="25">
        <v>73846500</v>
      </c>
    </row>
    <row r="1408" spans="1:31" x14ac:dyDescent="0.2">
      <c r="A1408" s="38" t="s">
        <v>2065</v>
      </c>
      <c r="B1408" s="104" t="s">
        <v>2066</v>
      </c>
      <c r="C1408" s="25">
        <v>6448000000</v>
      </c>
      <c r="D1408" s="25">
        <v>0</v>
      </c>
      <c r="E1408" s="25">
        <v>0</v>
      </c>
      <c r="F1408" s="25">
        <v>1005401552</v>
      </c>
      <c r="G1408" s="25">
        <v>4607588660</v>
      </c>
      <c r="H1408" s="25">
        <v>2845812892</v>
      </c>
      <c r="I1408" s="25">
        <v>2845812892</v>
      </c>
      <c r="J1408" s="25">
        <v>2845812892</v>
      </c>
      <c r="K1408" s="25">
        <v>2820467864.9000001</v>
      </c>
      <c r="L1408" s="25">
        <v>2820467864.9000001</v>
      </c>
      <c r="M1408" s="25">
        <v>2820467864.9000001</v>
      </c>
      <c r="N1408" s="25">
        <v>2820467864.9000001</v>
      </c>
      <c r="O1408" s="25">
        <v>2820467864.9000001</v>
      </c>
      <c r="P1408" s="25">
        <v>2820467864.9000001</v>
      </c>
      <c r="Q1408" s="25">
        <v>2746621364.9000001</v>
      </c>
      <c r="R1408" s="25">
        <v>2746621364.9000001</v>
      </c>
      <c r="S1408" s="25">
        <v>0</v>
      </c>
      <c r="T1408" s="25">
        <v>0</v>
      </c>
      <c r="U1408" s="25">
        <v>0</v>
      </c>
      <c r="V1408" s="25">
        <v>0</v>
      </c>
      <c r="W1408" s="25">
        <v>25345027.100000001</v>
      </c>
      <c r="X1408" s="25">
        <v>0.89060764223988909</v>
      </c>
      <c r="Y1408" s="25">
        <v>25345027.100000001</v>
      </c>
      <c r="Z1408" s="25">
        <v>0.89060764223988909</v>
      </c>
      <c r="AA1408" s="25">
        <v>25345027.100000001</v>
      </c>
      <c r="AB1408" s="25">
        <v>0.89060764223988909</v>
      </c>
      <c r="AC1408" s="25">
        <v>0</v>
      </c>
      <c r="AD1408" s="25">
        <v>0</v>
      </c>
      <c r="AE1408" s="25">
        <v>73846500</v>
      </c>
    </row>
    <row r="1409" spans="1:31" ht="25.5" x14ac:dyDescent="0.2">
      <c r="A1409" s="38" t="s">
        <v>2067</v>
      </c>
      <c r="B1409" s="104" t="s">
        <v>2068</v>
      </c>
      <c r="C1409" s="25">
        <v>6448000000</v>
      </c>
      <c r="D1409" s="25">
        <v>0</v>
      </c>
      <c r="E1409" s="25">
        <v>0</v>
      </c>
      <c r="F1409" s="25">
        <v>1005401552</v>
      </c>
      <c r="G1409" s="25">
        <v>4607588660</v>
      </c>
      <c r="H1409" s="25">
        <v>2845812892</v>
      </c>
      <c r="I1409" s="25">
        <v>2845812892</v>
      </c>
      <c r="J1409" s="25">
        <v>2845812892</v>
      </c>
      <c r="K1409" s="25">
        <v>2820467864.9000001</v>
      </c>
      <c r="L1409" s="25">
        <v>2820467864.9000001</v>
      </c>
      <c r="M1409" s="25">
        <v>2820467864.9000001</v>
      </c>
      <c r="N1409" s="25">
        <v>2820467864.9000001</v>
      </c>
      <c r="O1409" s="25">
        <v>2820467864.9000001</v>
      </c>
      <c r="P1409" s="25">
        <v>2820467864.9000001</v>
      </c>
      <c r="Q1409" s="25">
        <v>2746621364.9000001</v>
      </c>
      <c r="R1409" s="25">
        <v>2746621364.9000001</v>
      </c>
      <c r="S1409" s="25">
        <v>0</v>
      </c>
      <c r="T1409" s="25">
        <v>0</v>
      </c>
      <c r="U1409" s="25">
        <v>0</v>
      </c>
      <c r="V1409" s="25">
        <v>0</v>
      </c>
      <c r="W1409" s="25">
        <v>25345027.100000001</v>
      </c>
      <c r="X1409" s="25">
        <v>0.89060764223988909</v>
      </c>
      <c r="Y1409" s="25">
        <v>25345027.100000001</v>
      </c>
      <c r="Z1409" s="25">
        <v>0.89060764223988909</v>
      </c>
      <c r="AA1409" s="25">
        <v>25345027.100000001</v>
      </c>
      <c r="AB1409" s="25">
        <v>0.89060764223988909</v>
      </c>
      <c r="AC1409" s="25">
        <v>0</v>
      </c>
      <c r="AD1409" s="25">
        <v>0</v>
      </c>
      <c r="AE1409" s="25">
        <v>73846500</v>
      </c>
    </row>
    <row r="1410" spans="1:31" x14ac:dyDescent="0.2">
      <c r="A1410" s="38" t="s">
        <v>2069</v>
      </c>
      <c r="B1410" s="104" t="s">
        <v>76</v>
      </c>
      <c r="C1410" s="25">
        <v>3629000000</v>
      </c>
      <c r="D1410" s="25">
        <v>0</v>
      </c>
      <c r="E1410" s="25">
        <v>0</v>
      </c>
      <c r="F1410" s="25">
        <v>318167386</v>
      </c>
      <c r="G1410" s="25">
        <v>2588955925</v>
      </c>
      <c r="H1410" s="25">
        <v>1358211461</v>
      </c>
      <c r="I1410" s="25">
        <v>1358211461</v>
      </c>
      <c r="J1410" s="25">
        <v>1358211461</v>
      </c>
      <c r="K1410" s="25">
        <v>1333897553.9000001</v>
      </c>
      <c r="L1410" s="25">
        <v>1333897553.9000001</v>
      </c>
      <c r="M1410" s="25">
        <v>1333897553.9000001</v>
      </c>
      <c r="N1410" s="25">
        <v>1333897553.9000001</v>
      </c>
      <c r="O1410" s="25">
        <v>1333897553.9000001</v>
      </c>
      <c r="P1410" s="25">
        <v>1333897553.9000001</v>
      </c>
      <c r="Q1410" s="25">
        <v>1290982293.9000001</v>
      </c>
      <c r="R1410" s="25">
        <v>1290982293.9000001</v>
      </c>
      <c r="S1410" s="25">
        <v>0</v>
      </c>
      <c r="T1410" s="25">
        <v>0</v>
      </c>
      <c r="U1410" s="25">
        <v>0</v>
      </c>
      <c r="V1410" s="25">
        <v>0</v>
      </c>
      <c r="W1410" s="25">
        <v>24313907.100000001</v>
      </c>
      <c r="X1410" s="25">
        <v>1.79014150580784</v>
      </c>
      <c r="Y1410" s="25">
        <v>24313907.100000001</v>
      </c>
      <c r="Z1410" s="25">
        <v>1.79014150580784</v>
      </c>
      <c r="AA1410" s="25">
        <v>24313907.100000001</v>
      </c>
      <c r="AB1410" s="25">
        <v>1.79014150580784</v>
      </c>
      <c r="AC1410" s="25">
        <v>0</v>
      </c>
      <c r="AD1410" s="25">
        <v>0</v>
      </c>
      <c r="AE1410" s="25">
        <v>42915260</v>
      </c>
    </row>
    <row r="1411" spans="1:31" x14ac:dyDescent="0.2">
      <c r="A1411" s="38" t="s">
        <v>2070</v>
      </c>
      <c r="B1411" s="104" t="s">
        <v>2071</v>
      </c>
      <c r="C1411" s="25">
        <v>0</v>
      </c>
      <c r="D1411" s="25">
        <v>0</v>
      </c>
      <c r="E1411" s="25">
        <v>0</v>
      </c>
      <c r="F1411" s="25">
        <v>88167386</v>
      </c>
      <c r="G1411" s="25">
        <v>4731156</v>
      </c>
      <c r="H1411" s="25">
        <v>83436230</v>
      </c>
      <c r="I1411" s="25">
        <v>83436230</v>
      </c>
      <c r="J1411" s="25">
        <v>83436230</v>
      </c>
      <c r="K1411" s="25">
        <v>68899011</v>
      </c>
      <c r="L1411" s="25">
        <v>68899011</v>
      </c>
      <c r="M1411" s="25">
        <v>68899011</v>
      </c>
      <c r="N1411" s="25">
        <v>68899011</v>
      </c>
      <c r="O1411" s="25">
        <v>68899011</v>
      </c>
      <c r="P1411" s="25">
        <v>68899011</v>
      </c>
      <c r="Q1411" s="25">
        <v>62559306</v>
      </c>
      <c r="R1411" s="25">
        <v>62559306</v>
      </c>
      <c r="S1411" s="25">
        <v>0</v>
      </c>
      <c r="T1411" s="25">
        <v>0</v>
      </c>
      <c r="U1411" s="25">
        <v>0</v>
      </c>
      <c r="V1411" s="25">
        <v>0</v>
      </c>
      <c r="W1411" s="25">
        <v>14537219</v>
      </c>
      <c r="X1411" s="25">
        <v>17.423149392056697</v>
      </c>
      <c r="Y1411" s="25">
        <v>14537219</v>
      </c>
      <c r="Z1411" s="25">
        <v>17.423149392056697</v>
      </c>
      <c r="AA1411" s="25">
        <v>14537219</v>
      </c>
      <c r="AB1411" s="25">
        <v>17.423149392056697</v>
      </c>
      <c r="AC1411" s="25">
        <v>0</v>
      </c>
      <c r="AD1411" s="25">
        <v>0</v>
      </c>
      <c r="AE1411" s="25">
        <v>6339705</v>
      </c>
    </row>
    <row r="1412" spans="1:31" x14ac:dyDescent="0.2">
      <c r="A1412" s="38" t="s">
        <v>2072</v>
      </c>
      <c r="B1412" s="104" t="s">
        <v>2073</v>
      </c>
      <c r="C1412" s="25">
        <v>31000000</v>
      </c>
      <c r="D1412" s="25">
        <v>0</v>
      </c>
      <c r="E1412" s="25">
        <v>0</v>
      </c>
      <c r="F1412" s="25">
        <v>100000000</v>
      </c>
      <c r="G1412" s="25">
        <v>7810194</v>
      </c>
      <c r="H1412" s="25">
        <v>123189806</v>
      </c>
      <c r="I1412" s="25">
        <v>123189806</v>
      </c>
      <c r="J1412" s="25">
        <v>123189806</v>
      </c>
      <c r="K1412" s="25">
        <v>113619563</v>
      </c>
      <c r="L1412" s="25">
        <v>113619563</v>
      </c>
      <c r="M1412" s="25">
        <v>113619563</v>
      </c>
      <c r="N1412" s="25">
        <v>113619563</v>
      </c>
      <c r="O1412" s="25">
        <v>113619563</v>
      </c>
      <c r="P1412" s="25">
        <v>113619563</v>
      </c>
      <c r="Q1412" s="25">
        <v>97123938</v>
      </c>
      <c r="R1412" s="25">
        <v>97123938</v>
      </c>
      <c r="S1412" s="25">
        <v>0</v>
      </c>
      <c r="T1412" s="25">
        <v>0</v>
      </c>
      <c r="U1412" s="25">
        <v>0</v>
      </c>
      <c r="V1412" s="25">
        <v>0</v>
      </c>
      <c r="W1412" s="25">
        <v>9570243</v>
      </c>
      <c r="X1412" s="25">
        <v>7.7686971923634696</v>
      </c>
      <c r="Y1412" s="25">
        <v>9570243</v>
      </c>
      <c r="Z1412" s="25">
        <v>7.7686971923634696</v>
      </c>
      <c r="AA1412" s="25">
        <v>9570243</v>
      </c>
      <c r="AB1412" s="25">
        <v>7.7686971923634696</v>
      </c>
      <c r="AC1412" s="25">
        <v>0</v>
      </c>
      <c r="AD1412" s="25">
        <v>0</v>
      </c>
      <c r="AE1412" s="25">
        <v>16495625</v>
      </c>
    </row>
    <row r="1413" spans="1:31" x14ac:dyDescent="0.2">
      <c r="A1413" s="38" t="s">
        <v>2074</v>
      </c>
      <c r="B1413" s="104" t="s">
        <v>2075</v>
      </c>
      <c r="C1413" s="25">
        <v>0</v>
      </c>
      <c r="D1413" s="25">
        <v>0</v>
      </c>
      <c r="E1413" s="25">
        <v>0</v>
      </c>
      <c r="F1413" s="25">
        <v>50000000</v>
      </c>
      <c r="G1413" s="25">
        <v>9440567</v>
      </c>
      <c r="H1413" s="25">
        <v>40559433</v>
      </c>
      <c r="I1413" s="25">
        <v>40559433</v>
      </c>
      <c r="J1413" s="25">
        <v>40559433</v>
      </c>
      <c r="K1413" s="25">
        <v>40559432.899999999</v>
      </c>
      <c r="L1413" s="25">
        <v>40559432.899999999</v>
      </c>
      <c r="M1413" s="25">
        <v>40559432.899999999</v>
      </c>
      <c r="N1413" s="25">
        <v>40559432.899999999</v>
      </c>
      <c r="O1413" s="25">
        <v>40559432.899999999</v>
      </c>
      <c r="P1413" s="25">
        <v>40559432.899999999</v>
      </c>
      <c r="Q1413" s="25">
        <v>40559432.899999999</v>
      </c>
      <c r="R1413" s="25">
        <v>40559432.899999999</v>
      </c>
      <c r="S1413" s="25">
        <v>0</v>
      </c>
      <c r="T1413" s="25">
        <v>0</v>
      </c>
      <c r="U1413" s="25">
        <v>0</v>
      </c>
      <c r="V1413" s="25">
        <v>0</v>
      </c>
      <c r="W1413" s="25">
        <v>0.1</v>
      </c>
      <c r="X1413" s="25">
        <v>2.4655177009008E-7</v>
      </c>
      <c r="Y1413" s="25">
        <v>0.1</v>
      </c>
      <c r="Z1413" s="25">
        <v>2.4655177009008E-7</v>
      </c>
      <c r="AA1413" s="25">
        <v>0.1</v>
      </c>
      <c r="AB1413" s="25">
        <v>2.4655177009008E-7</v>
      </c>
      <c r="AC1413" s="25">
        <v>0</v>
      </c>
      <c r="AD1413" s="25">
        <v>0</v>
      </c>
      <c r="AE1413" s="25">
        <v>0</v>
      </c>
    </row>
    <row r="1414" spans="1:31" ht="25.5" x14ac:dyDescent="0.2">
      <c r="A1414" s="38" t="s">
        <v>2076</v>
      </c>
      <c r="B1414" s="104" t="s">
        <v>2077</v>
      </c>
      <c r="C1414" s="25">
        <v>20000000</v>
      </c>
      <c r="D1414" s="25">
        <v>0</v>
      </c>
      <c r="E1414" s="25">
        <v>0</v>
      </c>
      <c r="F1414" s="25">
        <v>80000000</v>
      </c>
      <c r="G1414" s="25">
        <v>36919386</v>
      </c>
      <c r="H1414" s="25">
        <v>63080614</v>
      </c>
      <c r="I1414" s="25">
        <v>63080614</v>
      </c>
      <c r="J1414" s="25">
        <v>63080614</v>
      </c>
      <c r="K1414" s="25">
        <v>62874169</v>
      </c>
      <c r="L1414" s="25">
        <v>62874169</v>
      </c>
      <c r="M1414" s="25">
        <v>62874169</v>
      </c>
      <c r="N1414" s="25">
        <v>62874169</v>
      </c>
      <c r="O1414" s="25">
        <v>62874169</v>
      </c>
      <c r="P1414" s="25">
        <v>62874169</v>
      </c>
      <c r="Q1414" s="25">
        <v>42794239</v>
      </c>
      <c r="R1414" s="25">
        <v>42794239</v>
      </c>
      <c r="S1414" s="25">
        <v>0</v>
      </c>
      <c r="T1414" s="25">
        <v>0</v>
      </c>
      <c r="U1414" s="25">
        <v>0</v>
      </c>
      <c r="V1414" s="25">
        <v>0</v>
      </c>
      <c r="W1414" s="25">
        <v>206445</v>
      </c>
      <c r="X1414" s="25">
        <v>0.32727170347454104</v>
      </c>
      <c r="Y1414" s="25">
        <v>206445</v>
      </c>
      <c r="Z1414" s="25">
        <v>0.32727170347454104</v>
      </c>
      <c r="AA1414" s="25">
        <v>206445</v>
      </c>
      <c r="AB1414" s="25">
        <v>0.32727170347454104</v>
      </c>
      <c r="AC1414" s="25">
        <v>0</v>
      </c>
      <c r="AD1414" s="25">
        <v>0</v>
      </c>
      <c r="AE1414" s="25">
        <v>20079930</v>
      </c>
    </row>
    <row r="1415" spans="1:31" ht="25.5" x14ac:dyDescent="0.2">
      <c r="A1415" s="38" t="s">
        <v>2078</v>
      </c>
      <c r="B1415" s="104" t="s">
        <v>2079</v>
      </c>
      <c r="C1415" s="25">
        <v>3578000000</v>
      </c>
      <c r="D1415" s="25">
        <v>0</v>
      </c>
      <c r="E1415" s="25">
        <v>0</v>
      </c>
      <c r="F1415" s="25">
        <v>0</v>
      </c>
      <c r="G1415" s="25">
        <v>2530054622</v>
      </c>
      <c r="H1415" s="25">
        <v>1047945378</v>
      </c>
      <c r="I1415" s="25">
        <v>1047945378</v>
      </c>
      <c r="J1415" s="25">
        <v>1047945378</v>
      </c>
      <c r="K1415" s="25">
        <v>1047945378</v>
      </c>
      <c r="L1415" s="25">
        <v>1047945378</v>
      </c>
      <c r="M1415" s="25">
        <v>1047945378</v>
      </c>
      <c r="N1415" s="25">
        <v>1047945378</v>
      </c>
      <c r="O1415" s="25">
        <v>1047945378</v>
      </c>
      <c r="P1415" s="25">
        <v>1047945378</v>
      </c>
      <c r="Q1415" s="25">
        <v>1047945378</v>
      </c>
      <c r="R1415" s="25">
        <v>1047945378</v>
      </c>
      <c r="S1415" s="25">
        <v>0</v>
      </c>
      <c r="T1415" s="25">
        <v>0</v>
      </c>
      <c r="U1415" s="25">
        <v>0</v>
      </c>
      <c r="V1415" s="25">
        <v>0</v>
      </c>
      <c r="W1415" s="25">
        <v>0</v>
      </c>
      <c r="X1415" s="25">
        <v>0</v>
      </c>
      <c r="Y1415" s="25">
        <v>0</v>
      </c>
      <c r="Z1415" s="25">
        <v>0</v>
      </c>
      <c r="AA1415" s="25">
        <v>0</v>
      </c>
      <c r="AB1415" s="25">
        <v>0</v>
      </c>
      <c r="AC1415" s="25">
        <v>0</v>
      </c>
      <c r="AD1415" s="25">
        <v>0</v>
      </c>
      <c r="AE1415" s="25">
        <v>0</v>
      </c>
    </row>
    <row r="1416" spans="1:31" x14ac:dyDescent="0.2">
      <c r="A1416" s="38" t="s">
        <v>2080</v>
      </c>
      <c r="B1416" s="104" t="s">
        <v>2081</v>
      </c>
      <c r="C1416" s="25">
        <v>90000000</v>
      </c>
      <c r="D1416" s="25">
        <v>0</v>
      </c>
      <c r="E1416" s="25">
        <v>0</v>
      </c>
      <c r="F1416" s="25">
        <v>0</v>
      </c>
      <c r="G1416" s="25">
        <v>55853306</v>
      </c>
      <c r="H1416" s="25">
        <v>34146694</v>
      </c>
      <c r="I1416" s="25">
        <v>34146694</v>
      </c>
      <c r="J1416" s="25">
        <v>34146694</v>
      </c>
      <c r="K1416" s="25">
        <v>34143229</v>
      </c>
      <c r="L1416" s="25">
        <v>34143229</v>
      </c>
      <c r="M1416" s="25">
        <v>34143229</v>
      </c>
      <c r="N1416" s="25">
        <v>34143229</v>
      </c>
      <c r="O1416" s="25">
        <v>34143229</v>
      </c>
      <c r="P1416" s="25">
        <v>34143229</v>
      </c>
      <c r="Q1416" s="25">
        <v>33581694</v>
      </c>
      <c r="R1416" s="25">
        <v>33581694</v>
      </c>
      <c r="S1416" s="25">
        <v>0</v>
      </c>
      <c r="T1416" s="25">
        <v>0</v>
      </c>
      <c r="U1416" s="25">
        <v>0</v>
      </c>
      <c r="V1416" s="25">
        <v>0</v>
      </c>
      <c r="W1416" s="25">
        <v>3465</v>
      </c>
      <c r="X1416" s="25">
        <v>1.0147395235392301E-2</v>
      </c>
      <c r="Y1416" s="25">
        <v>3465</v>
      </c>
      <c r="Z1416" s="25">
        <v>1.0147395235392301E-2</v>
      </c>
      <c r="AA1416" s="25">
        <v>3465</v>
      </c>
      <c r="AB1416" s="25">
        <v>1.0147395235392301E-2</v>
      </c>
      <c r="AC1416" s="25">
        <v>0</v>
      </c>
      <c r="AD1416" s="25">
        <v>0</v>
      </c>
      <c r="AE1416" s="25">
        <v>561535</v>
      </c>
    </row>
    <row r="1417" spans="1:31" x14ac:dyDescent="0.2">
      <c r="A1417" s="38" t="s">
        <v>2082</v>
      </c>
      <c r="B1417" s="104" t="s">
        <v>2073</v>
      </c>
      <c r="C1417" s="25">
        <v>40000000</v>
      </c>
      <c r="D1417" s="25">
        <v>0</v>
      </c>
      <c r="E1417" s="25">
        <v>0</v>
      </c>
      <c r="F1417" s="25">
        <v>0</v>
      </c>
      <c r="G1417" s="25">
        <v>40000000</v>
      </c>
      <c r="H1417" s="25">
        <v>0</v>
      </c>
      <c r="I1417" s="25">
        <v>0</v>
      </c>
      <c r="J1417" s="25">
        <v>0</v>
      </c>
      <c r="K1417" s="25">
        <v>0</v>
      </c>
      <c r="L1417" s="25">
        <v>0</v>
      </c>
      <c r="M1417" s="25">
        <v>0</v>
      </c>
      <c r="N1417" s="25">
        <v>0</v>
      </c>
      <c r="O1417" s="25">
        <v>0</v>
      </c>
      <c r="P1417" s="25">
        <v>0</v>
      </c>
      <c r="Q1417" s="25">
        <v>0</v>
      </c>
      <c r="R1417" s="25">
        <v>0</v>
      </c>
      <c r="S1417" s="25">
        <v>0</v>
      </c>
      <c r="T1417" s="25">
        <v>0</v>
      </c>
      <c r="U1417" s="25">
        <v>0</v>
      </c>
      <c r="V1417" s="25">
        <v>0</v>
      </c>
      <c r="W1417" s="25">
        <v>0</v>
      </c>
      <c r="X1417" s="25">
        <v>0</v>
      </c>
      <c r="Y1417" s="25">
        <v>0</v>
      </c>
      <c r="Z1417" s="25">
        <v>0</v>
      </c>
      <c r="AA1417" s="25">
        <v>0</v>
      </c>
      <c r="AB1417" s="25">
        <v>0</v>
      </c>
      <c r="AC1417" s="25">
        <v>0</v>
      </c>
      <c r="AD1417" s="25">
        <v>0</v>
      </c>
      <c r="AE1417" s="25">
        <v>0</v>
      </c>
    </row>
    <row r="1418" spans="1:31" x14ac:dyDescent="0.2">
      <c r="A1418" s="38" t="s">
        <v>2083</v>
      </c>
      <c r="B1418" s="104" t="s">
        <v>2075</v>
      </c>
      <c r="C1418" s="25">
        <v>50000000</v>
      </c>
      <c r="D1418" s="25">
        <v>0</v>
      </c>
      <c r="E1418" s="25">
        <v>0</v>
      </c>
      <c r="F1418" s="25">
        <v>0</v>
      </c>
      <c r="G1418" s="25">
        <v>15853306</v>
      </c>
      <c r="H1418" s="25">
        <v>34146694</v>
      </c>
      <c r="I1418" s="25">
        <v>34146694</v>
      </c>
      <c r="J1418" s="25">
        <v>34146694</v>
      </c>
      <c r="K1418" s="25">
        <v>34143229</v>
      </c>
      <c r="L1418" s="25">
        <v>34143229</v>
      </c>
      <c r="M1418" s="25">
        <v>34143229</v>
      </c>
      <c r="N1418" s="25">
        <v>34143229</v>
      </c>
      <c r="O1418" s="25">
        <v>34143229</v>
      </c>
      <c r="P1418" s="25">
        <v>34143229</v>
      </c>
      <c r="Q1418" s="25">
        <v>33581694</v>
      </c>
      <c r="R1418" s="25">
        <v>33581694</v>
      </c>
      <c r="S1418" s="25">
        <v>0</v>
      </c>
      <c r="T1418" s="25">
        <v>0</v>
      </c>
      <c r="U1418" s="25">
        <v>0</v>
      </c>
      <c r="V1418" s="25">
        <v>0</v>
      </c>
      <c r="W1418" s="25">
        <v>3465</v>
      </c>
      <c r="X1418" s="25">
        <v>1.0147395235392301E-2</v>
      </c>
      <c r="Y1418" s="25">
        <v>3465</v>
      </c>
      <c r="Z1418" s="25">
        <v>1.0147395235392301E-2</v>
      </c>
      <c r="AA1418" s="25">
        <v>3465</v>
      </c>
      <c r="AB1418" s="25">
        <v>1.0147395235392301E-2</v>
      </c>
      <c r="AC1418" s="25">
        <v>0</v>
      </c>
      <c r="AD1418" s="25">
        <v>0</v>
      </c>
      <c r="AE1418" s="25">
        <v>561535</v>
      </c>
    </row>
    <row r="1419" spans="1:31" x14ac:dyDescent="0.2">
      <c r="A1419" s="38" t="s">
        <v>2084</v>
      </c>
      <c r="B1419" s="104" t="s">
        <v>2085</v>
      </c>
      <c r="C1419" s="25">
        <v>200000000</v>
      </c>
      <c r="D1419" s="25">
        <v>0</v>
      </c>
      <c r="E1419" s="25">
        <v>0</v>
      </c>
      <c r="F1419" s="25">
        <v>289066780</v>
      </c>
      <c r="G1419" s="25">
        <v>389066780</v>
      </c>
      <c r="H1419" s="25">
        <v>100000000</v>
      </c>
      <c r="I1419" s="25">
        <v>100000000</v>
      </c>
      <c r="J1419" s="25">
        <v>100000000</v>
      </c>
      <c r="K1419" s="25">
        <v>100000000</v>
      </c>
      <c r="L1419" s="25">
        <v>100000000</v>
      </c>
      <c r="M1419" s="25">
        <v>100000000</v>
      </c>
      <c r="N1419" s="25">
        <v>100000000</v>
      </c>
      <c r="O1419" s="25">
        <v>100000000</v>
      </c>
      <c r="P1419" s="25">
        <v>100000000</v>
      </c>
      <c r="Q1419" s="25">
        <v>100000000</v>
      </c>
      <c r="R1419" s="25">
        <v>100000000</v>
      </c>
      <c r="S1419" s="25">
        <v>0</v>
      </c>
      <c r="T1419" s="25">
        <v>0</v>
      </c>
      <c r="U1419" s="25">
        <v>0</v>
      </c>
      <c r="V1419" s="25">
        <v>0</v>
      </c>
      <c r="W1419" s="25">
        <v>0</v>
      </c>
      <c r="X1419" s="25">
        <v>0</v>
      </c>
      <c r="Y1419" s="25">
        <v>0</v>
      </c>
      <c r="Z1419" s="25">
        <v>0</v>
      </c>
      <c r="AA1419" s="25">
        <v>0</v>
      </c>
      <c r="AB1419" s="25">
        <v>0</v>
      </c>
      <c r="AC1419" s="25">
        <v>0</v>
      </c>
      <c r="AD1419" s="25">
        <v>0</v>
      </c>
      <c r="AE1419" s="25">
        <v>0</v>
      </c>
    </row>
    <row r="1420" spans="1:31" x14ac:dyDescent="0.2">
      <c r="A1420" s="38" t="s">
        <v>2086</v>
      </c>
      <c r="B1420" s="104" t="s">
        <v>2073</v>
      </c>
      <c r="C1420" s="25">
        <v>0</v>
      </c>
      <c r="D1420" s="25">
        <v>0</v>
      </c>
      <c r="E1420" s="25">
        <v>0</v>
      </c>
      <c r="F1420" s="25">
        <v>0</v>
      </c>
      <c r="G1420" s="25">
        <v>0</v>
      </c>
      <c r="H1420" s="25">
        <v>0</v>
      </c>
      <c r="I1420" s="25">
        <v>0</v>
      </c>
      <c r="J1420" s="25">
        <v>0</v>
      </c>
      <c r="K1420" s="25">
        <v>0</v>
      </c>
      <c r="L1420" s="25">
        <v>0</v>
      </c>
      <c r="M1420" s="25">
        <v>0</v>
      </c>
      <c r="N1420" s="25">
        <v>0</v>
      </c>
      <c r="O1420" s="25">
        <v>0</v>
      </c>
      <c r="P1420" s="25">
        <v>0</v>
      </c>
      <c r="Q1420" s="25">
        <v>0</v>
      </c>
      <c r="R1420" s="25">
        <v>0</v>
      </c>
      <c r="S1420" s="25">
        <v>0</v>
      </c>
      <c r="T1420" s="25">
        <v>0</v>
      </c>
      <c r="U1420" s="25">
        <v>0</v>
      </c>
      <c r="V1420" s="25">
        <v>0</v>
      </c>
      <c r="W1420" s="25">
        <v>0</v>
      </c>
      <c r="X1420" s="25">
        <v>0</v>
      </c>
      <c r="Y1420" s="25">
        <v>0</v>
      </c>
      <c r="Z1420" s="25">
        <v>0</v>
      </c>
      <c r="AA1420" s="25">
        <v>0</v>
      </c>
      <c r="AB1420" s="25">
        <v>0</v>
      </c>
      <c r="AC1420" s="25">
        <v>0</v>
      </c>
      <c r="AD1420" s="25">
        <v>0</v>
      </c>
      <c r="AE1420" s="25">
        <v>0</v>
      </c>
    </row>
    <row r="1421" spans="1:31" x14ac:dyDescent="0.2">
      <c r="A1421" s="38" t="s">
        <v>2087</v>
      </c>
      <c r="B1421" s="104" t="s">
        <v>2075</v>
      </c>
      <c r="C1421" s="25">
        <v>200000000</v>
      </c>
      <c r="D1421" s="25">
        <v>0</v>
      </c>
      <c r="E1421" s="25">
        <v>0</v>
      </c>
      <c r="F1421" s="25">
        <v>0</v>
      </c>
      <c r="G1421" s="25">
        <v>100000000</v>
      </c>
      <c r="H1421" s="25">
        <v>100000000</v>
      </c>
      <c r="I1421" s="25">
        <v>100000000</v>
      </c>
      <c r="J1421" s="25">
        <v>100000000</v>
      </c>
      <c r="K1421" s="25">
        <v>100000000</v>
      </c>
      <c r="L1421" s="25">
        <v>100000000</v>
      </c>
      <c r="M1421" s="25">
        <v>100000000</v>
      </c>
      <c r="N1421" s="25">
        <v>100000000</v>
      </c>
      <c r="O1421" s="25">
        <v>100000000</v>
      </c>
      <c r="P1421" s="25">
        <v>100000000</v>
      </c>
      <c r="Q1421" s="25">
        <v>100000000</v>
      </c>
      <c r="R1421" s="25">
        <v>100000000</v>
      </c>
      <c r="S1421" s="25">
        <v>0</v>
      </c>
      <c r="T1421" s="25">
        <v>0</v>
      </c>
      <c r="U1421" s="25">
        <v>0</v>
      </c>
      <c r="V1421" s="25">
        <v>0</v>
      </c>
      <c r="W1421" s="25">
        <v>0</v>
      </c>
      <c r="X1421" s="25">
        <v>0</v>
      </c>
      <c r="Y1421" s="25">
        <v>0</v>
      </c>
      <c r="Z1421" s="25">
        <v>0</v>
      </c>
      <c r="AA1421" s="25">
        <v>0</v>
      </c>
      <c r="AB1421" s="25">
        <v>0</v>
      </c>
      <c r="AC1421" s="25">
        <v>0</v>
      </c>
      <c r="AD1421" s="25">
        <v>0</v>
      </c>
      <c r="AE1421" s="25">
        <v>0</v>
      </c>
    </row>
    <row r="1422" spans="1:31" ht="25.5" x14ac:dyDescent="0.2">
      <c r="A1422" s="38" t="s">
        <v>2088</v>
      </c>
      <c r="B1422" s="104" t="s">
        <v>2079</v>
      </c>
      <c r="C1422" s="25">
        <v>0</v>
      </c>
      <c r="D1422" s="25">
        <v>0</v>
      </c>
      <c r="E1422" s="25">
        <v>0</v>
      </c>
      <c r="F1422" s="25">
        <v>289066780</v>
      </c>
      <c r="G1422" s="25">
        <v>289066780</v>
      </c>
      <c r="H1422" s="25">
        <v>0</v>
      </c>
      <c r="I1422" s="25">
        <v>0</v>
      </c>
      <c r="J1422" s="25">
        <v>0</v>
      </c>
      <c r="K1422" s="25">
        <v>0</v>
      </c>
      <c r="L1422" s="25">
        <v>0</v>
      </c>
      <c r="M1422" s="25">
        <v>0</v>
      </c>
      <c r="N1422" s="25">
        <v>0</v>
      </c>
      <c r="O1422" s="25">
        <v>0</v>
      </c>
      <c r="P1422" s="25">
        <v>0</v>
      </c>
      <c r="Q1422" s="25">
        <v>0</v>
      </c>
      <c r="R1422" s="25">
        <v>0</v>
      </c>
      <c r="S1422" s="25">
        <v>0</v>
      </c>
      <c r="T1422" s="25">
        <v>0</v>
      </c>
      <c r="U1422" s="25">
        <v>0</v>
      </c>
      <c r="V1422" s="25">
        <v>0</v>
      </c>
      <c r="W1422" s="25">
        <v>0</v>
      </c>
      <c r="X1422" s="25">
        <v>0</v>
      </c>
      <c r="Y1422" s="25">
        <v>0</v>
      </c>
      <c r="Z1422" s="25">
        <v>0</v>
      </c>
      <c r="AA1422" s="25">
        <v>0</v>
      </c>
      <c r="AB1422" s="25">
        <v>0</v>
      </c>
      <c r="AC1422" s="25">
        <v>0</v>
      </c>
      <c r="AD1422" s="25">
        <v>0</v>
      </c>
      <c r="AE1422" s="25">
        <v>0</v>
      </c>
    </row>
    <row r="1423" spans="1:31" x14ac:dyDescent="0.2">
      <c r="A1423" s="38" t="s">
        <v>2089</v>
      </c>
      <c r="B1423" s="104" t="s">
        <v>517</v>
      </c>
      <c r="C1423" s="25">
        <v>1777000000</v>
      </c>
      <c r="D1423" s="25">
        <v>0</v>
      </c>
      <c r="E1423" s="25">
        <v>0</v>
      </c>
      <c r="F1423" s="25">
        <v>398167386</v>
      </c>
      <c r="G1423" s="25">
        <v>821712649</v>
      </c>
      <c r="H1423" s="25">
        <v>1353454737</v>
      </c>
      <c r="I1423" s="25">
        <v>1353454737</v>
      </c>
      <c r="J1423" s="25">
        <v>1353454737</v>
      </c>
      <c r="K1423" s="25">
        <v>1352427082</v>
      </c>
      <c r="L1423" s="25">
        <v>1352427082</v>
      </c>
      <c r="M1423" s="25">
        <v>1352427082</v>
      </c>
      <c r="N1423" s="25">
        <v>1352427082</v>
      </c>
      <c r="O1423" s="25">
        <v>1352427082</v>
      </c>
      <c r="P1423" s="25">
        <v>1352427082</v>
      </c>
      <c r="Q1423" s="25">
        <v>1322057377</v>
      </c>
      <c r="R1423" s="25">
        <v>1322057377</v>
      </c>
      <c r="S1423" s="25">
        <v>0</v>
      </c>
      <c r="T1423" s="25">
        <v>0</v>
      </c>
      <c r="U1423" s="25">
        <v>0</v>
      </c>
      <c r="V1423" s="25">
        <v>0</v>
      </c>
      <c r="W1423" s="25">
        <v>1027655</v>
      </c>
      <c r="X1423" s="25">
        <v>7.5928287212459603E-2</v>
      </c>
      <c r="Y1423" s="25">
        <v>1027655</v>
      </c>
      <c r="Z1423" s="25">
        <v>7.5928287212459603E-2</v>
      </c>
      <c r="AA1423" s="25">
        <v>1027655</v>
      </c>
      <c r="AB1423" s="25">
        <v>7.5928287212459603E-2</v>
      </c>
      <c r="AC1423" s="25">
        <v>0</v>
      </c>
      <c r="AD1423" s="25">
        <v>0</v>
      </c>
      <c r="AE1423" s="25">
        <v>30369705</v>
      </c>
    </row>
    <row r="1424" spans="1:31" x14ac:dyDescent="0.2">
      <c r="A1424" s="38" t="s">
        <v>2090</v>
      </c>
      <c r="B1424" s="104" t="s">
        <v>2071</v>
      </c>
      <c r="C1424" s="25">
        <v>77000000</v>
      </c>
      <c r="D1424" s="25">
        <v>0</v>
      </c>
      <c r="E1424" s="25">
        <v>0</v>
      </c>
      <c r="F1424" s="25">
        <v>0</v>
      </c>
      <c r="G1424" s="25">
        <v>35933220</v>
      </c>
      <c r="H1424" s="25">
        <v>41066780</v>
      </c>
      <c r="I1424" s="25">
        <v>41066780</v>
      </c>
      <c r="J1424" s="25">
        <v>41066780</v>
      </c>
      <c r="K1424" s="25">
        <v>41066780</v>
      </c>
      <c r="L1424" s="25">
        <v>41066780</v>
      </c>
      <c r="M1424" s="25">
        <v>41066780</v>
      </c>
      <c r="N1424" s="25">
        <v>41066780</v>
      </c>
      <c r="O1424" s="25">
        <v>41066780</v>
      </c>
      <c r="P1424" s="25">
        <v>41066780</v>
      </c>
      <c r="Q1424" s="25">
        <v>14177075</v>
      </c>
      <c r="R1424" s="25">
        <v>14177075</v>
      </c>
      <c r="S1424" s="25">
        <v>0</v>
      </c>
      <c r="T1424" s="25">
        <v>0</v>
      </c>
      <c r="U1424" s="25">
        <v>0</v>
      </c>
      <c r="V1424" s="25">
        <v>0</v>
      </c>
      <c r="W1424" s="25">
        <v>0</v>
      </c>
      <c r="X1424" s="25">
        <v>0</v>
      </c>
      <c r="Y1424" s="25">
        <v>0</v>
      </c>
      <c r="Z1424" s="25">
        <v>0</v>
      </c>
      <c r="AA1424" s="25">
        <v>0</v>
      </c>
      <c r="AB1424" s="25">
        <v>0</v>
      </c>
      <c r="AC1424" s="25">
        <v>0</v>
      </c>
      <c r="AD1424" s="25">
        <v>0</v>
      </c>
      <c r="AE1424" s="25">
        <v>26889705</v>
      </c>
    </row>
    <row r="1425" spans="1:31" x14ac:dyDescent="0.2">
      <c r="A1425" s="38" t="s">
        <v>2091</v>
      </c>
      <c r="B1425" s="104" t="s">
        <v>2073</v>
      </c>
      <c r="C1425" s="25">
        <v>100000000</v>
      </c>
      <c r="D1425" s="25">
        <v>0</v>
      </c>
      <c r="E1425" s="25">
        <v>0</v>
      </c>
      <c r="F1425" s="25">
        <v>0</v>
      </c>
      <c r="G1425" s="25">
        <v>73000000</v>
      </c>
      <c r="H1425" s="25">
        <v>27000000</v>
      </c>
      <c r="I1425" s="25">
        <v>27000000</v>
      </c>
      <c r="J1425" s="25">
        <v>27000000</v>
      </c>
      <c r="K1425" s="25">
        <v>25972345</v>
      </c>
      <c r="L1425" s="25">
        <v>25972345</v>
      </c>
      <c r="M1425" s="25">
        <v>25972345</v>
      </c>
      <c r="N1425" s="25">
        <v>25972345</v>
      </c>
      <c r="O1425" s="25">
        <v>25972345</v>
      </c>
      <c r="P1425" s="25">
        <v>25972345</v>
      </c>
      <c r="Q1425" s="25">
        <v>22492345</v>
      </c>
      <c r="R1425" s="25">
        <v>22492345</v>
      </c>
      <c r="S1425" s="25">
        <v>0</v>
      </c>
      <c r="T1425" s="25">
        <v>0</v>
      </c>
      <c r="U1425" s="25">
        <v>0</v>
      </c>
      <c r="V1425" s="25">
        <v>0</v>
      </c>
      <c r="W1425" s="25">
        <v>1027655</v>
      </c>
      <c r="X1425" s="25">
        <v>3.8061296296296301</v>
      </c>
      <c r="Y1425" s="25">
        <v>1027655</v>
      </c>
      <c r="Z1425" s="25">
        <v>3.8061296296296301</v>
      </c>
      <c r="AA1425" s="25">
        <v>1027655</v>
      </c>
      <c r="AB1425" s="25">
        <v>3.8061296296296301</v>
      </c>
      <c r="AC1425" s="25">
        <v>0</v>
      </c>
      <c r="AD1425" s="25">
        <v>0</v>
      </c>
      <c r="AE1425" s="25">
        <v>3480000</v>
      </c>
    </row>
    <row r="1426" spans="1:31" ht="25.5" x14ac:dyDescent="0.2">
      <c r="A1426" s="38" t="s">
        <v>2092</v>
      </c>
      <c r="B1426" s="104" t="s">
        <v>2077</v>
      </c>
      <c r="C1426" s="25">
        <v>200000000</v>
      </c>
      <c r="D1426" s="25">
        <v>0</v>
      </c>
      <c r="E1426" s="25">
        <v>0</v>
      </c>
      <c r="F1426" s="25">
        <v>0</v>
      </c>
      <c r="G1426" s="25">
        <v>200000000</v>
      </c>
      <c r="H1426" s="25">
        <v>0</v>
      </c>
      <c r="I1426" s="25">
        <v>0</v>
      </c>
      <c r="J1426" s="25">
        <v>0</v>
      </c>
      <c r="K1426" s="25">
        <v>0</v>
      </c>
      <c r="L1426" s="25">
        <v>0</v>
      </c>
      <c r="M1426" s="25">
        <v>0</v>
      </c>
      <c r="N1426" s="25">
        <v>0</v>
      </c>
      <c r="O1426" s="25">
        <v>0</v>
      </c>
      <c r="P1426" s="25">
        <v>0</v>
      </c>
      <c r="Q1426" s="25">
        <v>0</v>
      </c>
      <c r="R1426" s="25">
        <v>0</v>
      </c>
      <c r="S1426" s="25">
        <v>0</v>
      </c>
      <c r="T1426" s="25">
        <v>0</v>
      </c>
      <c r="U1426" s="25">
        <v>0</v>
      </c>
      <c r="V1426" s="25">
        <v>0</v>
      </c>
      <c r="W1426" s="25">
        <v>0</v>
      </c>
      <c r="X1426" s="25">
        <v>0</v>
      </c>
      <c r="Y1426" s="25">
        <v>0</v>
      </c>
      <c r="Z1426" s="25">
        <v>0</v>
      </c>
      <c r="AA1426" s="25">
        <v>0</v>
      </c>
      <c r="AB1426" s="25">
        <v>0</v>
      </c>
      <c r="AC1426" s="25">
        <v>0</v>
      </c>
      <c r="AD1426" s="25">
        <v>0</v>
      </c>
      <c r="AE1426" s="25">
        <v>0</v>
      </c>
    </row>
    <row r="1427" spans="1:31" ht="25.5" x14ac:dyDescent="0.2">
      <c r="A1427" s="38" t="s">
        <v>2093</v>
      </c>
      <c r="B1427" s="104" t="s">
        <v>2079</v>
      </c>
      <c r="C1427" s="25">
        <v>1400000000</v>
      </c>
      <c r="D1427" s="25">
        <v>0</v>
      </c>
      <c r="E1427" s="25">
        <v>0</v>
      </c>
      <c r="F1427" s="25">
        <v>398167386</v>
      </c>
      <c r="G1427" s="25">
        <v>512779429</v>
      </c>
      <c r="H1427" s="25">
        <v>1285387957</v>
      </c>
      <c r="I1427" s="25">
        <v>1285387957</v>
      </c>
      <c r="J1427" s="25">
        <v>1285387957</v>
      </c>
      <c r="K1427" s="25">
        <v>1285387957</v>
      </c>
      <c r="L1427" s="25">
        <v>1285387957</v>
      </c>
      <c r="M1427" s="25">
        <v>1285387957</v>
      </c>
      <c r="N1427" s="25">
        <v>1285387957</v>
      </c>
      <c r="O1427" s="25">
        <v>1285387957</v>
      </c>
      <c r="P1427" s="25">
        <v>1285387957</v>
      </c>
      <c r="Q1427" s="25">
        <v>1285387957</v>
      </c>
      <c r="R1427" s="25">
        <v>1285387957</v>
      </c>
      <c r="S1427" s="25">
        <v>0</v>
      </c>
      <c r="T1427" s="25">
        <v>0</v>
      </c>
      <c r="U1427" s="25">
        <v>0</v>
      </c>
      <c r="V1427" s="25">
        <v>0</v>
      </c>
      <c r="W1427" s="25">
        <v>0</v>
      </c>
      <c r="X1427" s="25">
        <v>0</v>
      </c>
      <c r="Y1427" s="25">
        <v>0</v>
      </c>
      <c r="Z1427" s="25">
        <v>0</v>
      </c>
      <c r="AA1427" s="25">
        <v>0</v>
      </c>
      <c r="AB1427" s="25">
        <v>0</v>
      </c>
      <c r="AC1427" s="25">
        <v>0</v>
      </c>
      <c r="AD1427" s="25">
        <v>0</v>
      </c>
      <c r="AE1427" s="25">
        <v>0</v>
      </c>
    </row>
    <row r="1428" spans="1:31" x14ac:dyDescent="0.2">
      <c r="A1428" s="38" t="s">
        <v>2094</v>
      </c>
      <c r="B1428" s="104" t="s">
        <v>2095</v>
      </c>
      <c r="C1428" s="25">
        <v>0</v>
      </c>
      <c r="D1428" s="25">
        <v>0</v>
      </c>
      <c r="E1428" s="25">
        <v>0</v>
      </c>
      <c r="F1428" s="25">
        <v>0</v>
      </c>
      <c r="G1428" s="25">
        <v>0</v>
      </c>
      <c r="H1428" s="25">
        <v>0</v>
      </c>
      <c r="I1428" s="25">
        <v>0</v>
      </c>
      <c r="J1428" s="25">
        <v>0</v>
      </c>
      <c r="K1428" s="25">
        <v>0</v>
      </c>
      <c r="L1428" s="25">
        <v>0</v>
      </c>
      <c r="M1428" s="25">
        <v>0</v>
      </c>
      <c r="N1428" s="25">
        <v>0</v>
      </c>
      <c r="O1428" s="25">
        <v>0</v>
      </c>
      <c r="P1428" s="25">
        <v>0</v>
      </c>
      <c r="Q1428" s="25">
        <v>0</v>
      </c>
      <c r="R1428" s="25">
        <v>0</v>
      </c>
      <c r="S1428" s="25">
        <v>0</v>
      </c>
      <c r="T1428" s="25">
        <v>0</v>
      </c>
      <c r="U1428" s="25">
        <v>0</v>
      </c>
      <c r="V1428" s="25">
        <v>0</v>
      </c>
      <c r="W1428" s="25">
        <v>0</v>
      </c>
      <c r="X1428" s="25">
        <v>0</v>
      </c>
      <c r="Y1428" s="25">
        <v>0</v>
      </c>
      <c r="Z1428" s="25">
        <v>0</v>
      </c>
      <c r="AA1428" s="25">
        <v>0</v>
      </c>
      <c r="AB1428" s="25">
        <v>0</v>
      </c>
      <c r="AC1428" s="25">
        <v>0</v>
      </c>
      <c r="AD1428" s="25">
        <v>0</v>
      </c>
      <c r="AE1428" s="25">
        <v>0</v>
      </c>
    </row>
    <row r="1429" spans="1:31" x14ac:dyDescent="0.2">
      <c r="A1429" s="38" t="s">
        <v>2096</v>
      </c>
      <c r="B1429" s="104" t="s">
        <v>2075</v>
      </c>
      <c r="C1429" s="25">
        <v>0</v>
      </c>
      <c r="D1429" s="25">
        <v>0</v>
      </c>
      <c r="E1429" s="25">
        <v>0</v>
      </c>
      <c r="F1429" s="25">
        <v>0</v>
      </c>
      <c r="G1429" s="25">
        <v>0</v>
      </c>
      <c r="H1429" s="25">
        <v>0</v>
      </c>
      <c r="I1429" s="25">
        <v>0</v>
      </c>
      <c r="J1429" s="25">
        <v>0</v>
      </c>
      <c r="K1429" s="25">
        <v>0</v>
      </c>
      <c r="L1429" s="25">
        <v>0</v>
      </c>
      <c r="M1429" s="25">
        <v>0</v>
      </c>
      <c r="N1429" s="25">
        <v>0</v>
      </c>
      <c r="O1429" s="25">
        <v>0</v>
      </c>
      <c r="P1429" s="25">
        <v>0</v>
      </c>
      <c r="Q1429" s="25">
        <v>0</v>
      </c>
      <c r="R1429" s="25">
        <v>0</v>
      </c>
      <c r="S1429" s="25">
        <v>0</v>
      </c>
      <c r="T1429" s="25">
        <v>0</v>
      </c>
      <c r="U1429" s="25">
        <v>0</v>
      </c>
      <c r="V1429" s="25">
        <v>0</v>
      </c>
      <c r="W1429" s="25">
        <v>0</v>
      </c>
      <c r="X1429" s="25">
        <v>0</v>
      </c>
      <c r="Y1429" s="25">
        <v>0</v>
      </c>
      <c r="Z1429" s="25">
        <v>0</v>
      </c>
      <c r="AA1429" s="25">
        <v>0</v>
      </c>
      <c r="AB1429" s="25">
        <v>0</v>
      </c>
      <c r="AC1429" s="25">
        <v>0</v>
      </c>
      <c r="AD1429" s="25">
        <v>0</v>
      </c>
      <c r="AE1429" s="25">
        <v>0</v>
      </c>
    </row>
    <row r="1430" spans="1:31" x14ac:dyDescent="0.2">
      <c r="A1430" s="38" t="s">
        <v>2097</v>
      </c>
      <c r="B1430" s="104" t="s">
        <v>2098</v>
      </c>
      <c r="C1430" s="25">
        <v>622000000</v>
      </c>
      <c r="D1430" s="25">
        <v>0</v>
      </c>
      <c r="E1430" s="25">
        <v>0</v>
      </c>
      <c r="F1430" s="25">
        <v>0</v>
      </c>
      <c r="G1430" s="25">
        <v>622000000</v>
      </c>
      <c r="H1430" s="25">
        <v>0</v>
      </c>
      <c r="I1430" s="25">
        <v>0</v>
      </c>
      <c r="J1430" s="25">
        <v>0</v>
      </c>
      <c r="K1430" s="25">
        <v>0</v>
      </c>
      <c r="L1430" s="25">
        <v>0</v>
      </c>
      <c r="M1430" s="25">
        <v>0</v>
      </c>
      <c r="N1430" s="25">
        <v>0</v>
      </c>
      <c r="O1430" s="25">
        <v>0</v>
      </c>
      <c r="P1430" s="25">
        <v>0</v>
      </c>
      <c r="Q1430" s="25">
        <v>0</v>
      </c>
      <c r="R1430" s="25">
        <v>0</v>
      </c>
      <c r="S1430" s="25">
        <v>0</v>
      </c>
      <c r="T1430" s="25">
        <v>0</v>
      </c>
      <c r="U1430" s="25">
        <v>0</v>
      </c>
      <c r="V1430" s="25">
        <v>0</v>
      </c>
      <c r="W1430" s="25">
        <v>0</v>
      </c>
      <c r="X1430" s="25">
        <v>0</v>
      </c>
      <c r="Y1430" s="25">
        <v>0</v>
      </c>
      <c r="Z1430" s="25">
        <v>0</v>
      </c>
      <c r="AA1430" s="25">
        <v>0</v>
      </c>
      <c r="AB1430" s="25">
        <v>0</v>
      </c>
      <c r="AC1430" s="25">
        <v>0</v>
      </c>
      <c r="AD1430" s="25">
        <v>0</v>
      </c>
      <c r="AE1430" s="25">
        <v>0</v>
      </c>
    </row>
    <row r="1431" spans="1:31" ht="25.5" x14ac:dyDescent="0.2">
      <c r="A1431" s="38" t="s">
        <v>2099</v>
      </c>
      <c r="B1431" s="104" t="s">
        <v>2079</v>
      </c>
      <c r="C1431" s="25">
        <v>622000000</v>
      </c>
      <c r="D1431" s="25">
        <v>0</v>
      </c>
      <c r="E1431" s="25">
        <v>0</v>
      </c>
      <c r="F1431" s="25">
        <v>0</v>
      </c>
      <c r="G1431" s="25">
        <v>622000000</v>
      </c>
      <c r="H1431" s="25">
        <v>0</v>
      </c>
      <c r="I1431" s="25">
        <v>0</v>
      </c>
      <c r="J1431" s="25">
        <v>0</v>
      </c>
      <c r="K1431" s="25">
        <v>0</v>
      </c>
      <c r="L1431" s="25">
        <v>0</v>
      </c>
      <c r="M1431" s="25">
        <v>0</v>
      </c>
      <c r="N1431" s="25">
        <v>0</v>
      </c>
      <c r="O1431" s="25">
        <v>0</v>
      </c>
      <c r="P1431" s="25">
        <v>0</v>
      </c>
      <c r="Q1431" s="25">
        <v>0</v>
      </c>
      <c r="R1431" s="25">
        <v>0</v>
      </c>
      <c r="S1431" s="25">
        <v>0</v>
      </c>
      <c r="T1431" s="25">
        <v>0</v>
      </c>
      <c r="U1431" s="25">
        <v>0</v>
      </c>
      <c r="V1431" s="25">
        <v>0</v>
      </c>
      <c r="W1431" s="25">
        <v>0</v>
      </c>
      <c r="X1431" s="25">
        <v>0</v>
      </c>
      <c r="Y1431" s="25">
        <v>0</v>
      </c>
      <c r="Z1431" s="25">
        <v>0</v>
      </c>
      <c r="AA1431" s="25">
        <v>0</v>
      </c>
      <c r="AB1431" s="25">
        <v>0</v>
      </c>
      <c r="AC1431" s="25">
        <v>0</v>
      </c>
      <c r="AD1431" s="25">
        <v>0</v>
      </c>
      <c r="AE1431" s="25">
        <v>0</v>
      </c>
    </row>
    <row r="1432" spans="1:31" x14ac:dyDescent="0.2">
      <c r="A1432" s="38" t="s">
        <v>2100</v>
      </c>
      <c r="B1432" s="104" t="s">
        <v>2101</v>
      </c>
      <c r="C1432" s="25">
        <v>130000000</v>
      </c>
      <c r="D1432" s="25">
        <v>0</v>
      </c>
      <c r="E1432" s="25">
        <v>0</v>
      </c>
      <c r="F1432" s="25">
        <v>0</v>
      </c>
      <c r="G1432" s="25">
        <v>130000000</v>
      </c>
      <c r="H1432" s="25">
        <v>0</v>
      </c>
      <c r="I1432" s="25">
        <v>0</v>
      </c>
      <c r="J1432" s="25">
        <v>0</v>
      </c>
      <c r="K1432" s="25">
        <v>0</v>
      </c>
      <c r="L1432" s="25">
        <v>0</v>
      </c>
      <c r="M1432" s="25">
        <v>0</v>
      </c>
      <c r="N1432" s="25">
        <v>0</v>
      </c>
      <c r="O1432" s="25">
        <v>0</v>
      </c>
      <c r="P1432" s="25">
        <v>0</v>
      </c>
      <c r="Q1432" s="25">
        <v>0</v>
      </c>
      <c r="R1432" s="25">
        <v>0</v>
      </c>
      <c r="S1432" s="25">
        <v>0</v>
      </c>
      <c r="T1432" s="25">
        <v>0</v>
      </c>
      <c r="U1432" s="25">
        <v>0</v>
      </c>
      <c r="V1432" s="25">
        <v>0</v>
      </c>
      <c r="W1432" s="25">
        <v>0</v>
      </c>
      <c r="X1432" s="25">
        <v>0</v>
      </c>
      <c r="Y1432" s="25">
        <v>0</v>
      </c>
      <c r="Z1432" s="25">
        <v>0</v>
      </c>
      <c r="AA1432" s="25">
        <v>0</v>
      </c>
      <c r="AB1432" s="25">
        <v>0</v>
      </c>
      <c r="AC1432" s="25">
        <v>0</v>
      </c>
      <c r="AD1432" s="25">
        <v>0</v>
      </c>
      <c r="AE1432" s="25">
        <v>0</v>
      </c>
    </row>
    <row r="1433" spans="1:31" x14ac:dyDescent="0.2">
      <c r="A1433" s="38" t="s">
        <v>2102</v>
      </c>
      <c r="B1433" s="104" t="s">
        <v>2073</v>
      </c>
      <c r="C1433" s="25">
        <v>50000000</v>
      </c>
      <c r="D1433" s="25">
        <v>0</v>
      </c>
      <c r="E1433" s="25">
        <v>0</v>
      </c>
      <c r="F1433" s="25">
        <v>0</v>
      </c>
      <c r="G1433" s="25">
        <v>50000000</v>
      </c>
      <c r="H1433" s="25">
        <v>0</v>
      </c>
      <c r="I1433" s="25">
        <v>0</v>
      </c>
      <c r="J1433" s="25">
        <v>0</v>
      </c>
      <c r="K1433" s="25">
        <v>0</v>
      </c>
      <c r="L1433" s="25">
        <v>0</v>
      </c>
      <c r="M1433" s="25">
        <v>0</v>
      </c>
      <c r="N1433" s="25">
        <v>0</v>
      </c>
      <c r="O1433" s="25">
        <v>0</v>
      </c>
      <c r="P1433" s="25">
        <v>0</v>
      </c>
      <c r="Q1433" s="25">
        <v>0</v>
      </c>
      <c r="R1433" s="25">
        <v>0</v>
      </c>
      <c r="S1433" s="25">
        <v>0</v>
      </c>
      <c r="T1433" s="25">
        <v>0</v>
      </c>
      <c r="U1433" s="25">
        <v>0</v>
      </c>
      <c r="V1433" s="25">
        <v>0</v>
      </c>
      <c r="W1433" s="25">
        <v>0</v>
      </c>
      <c r="X1433" s="25">
        <v>0</v>
      </c>
      <c r="Y1433" s="25">
        <v>0</v>
      </c>
      <c r="Z1433" s="25">
        <v>0</v>
      </c>
      <c r="AA1433" s="25">
        <v>0</v>
      </c>
      <c r="AB1433" s="25">
        <v>0</v>
      </c>
      <c r="AC1433" s="25">
        <v>0</v>
      </c>
      <c r="AD1433" s="25">
        <v>0</v>
      </c>
      <c r="AE1433" s="25">
        <v>0</v>
      </c>
    </row>
    <row r="1434" spans="1:31" ht="25.5" x14ac:dyDescent="0.2">
      <c r="A1434" s="38" t="s">
        <v>2103</v>
      </c>
      <c r="B1434" s="104" t="s">
        <v>2077</v>
      </c>
      <c r="C1434" s="25">
        <v>80000000</v>
      </c>
      <c r="D1434" s="25">
        <v>0</v>
      </c>
      <c r="E1434" s="25">
        <v>0</v>
      </c>
      <c r="F1434" s="25">
        <v>0</v>
      </c>
      <c r="G1434" s="25">
        <v>80000000</v>
      </c>
      <c r="H1434" s="25">
        <v>0</v>
      </c>
      <c r="I1434" s="25">
        <v>0</v>
      </c>
      <c r="J1434" s="25">
        <v>0</v>
      </c>
      <c r="K1434" s="25">
        <v>0</v>
      </c>
      <c r="L1434" s="25">
        <v>0</v>
      </c>
      <c r="M1434" s="25">
        <v>0</v>
      </c>
      <c r="N1434" s="25">
        <v>0</v>
      </c>
      <c r="O1434" s="25">
        <v>0</v>
      </c>
      <c r="P1434" s="25">
        <v>0</v>
      </c>
      <c r="Q1434" s="25">
        <v>0</v>
      </c>
      <c r="R1434" s="25">
        <v>0</v>
      </c>
      <c r="S1434" s="25">
        <v>0</v>
      </c>
      <c r="T1434" s="25">
        <v>0</v>
      </c>
      <c r="U1434" s="25">
        <v>0</v>
      </c>
      <c r="V1434" s="25">
        <v>0</v>
      </c>
      <c r="W1434" s="25">
        <v>0</v>
      </c>
      <c r="X1434" s="25">
        <v>0</v>
      </c>
      <c r="Y1434" s="25">
        <v>0</v>
      </c>
      <c r="Z1434" s="25">
        <v>0</v>
      </c>
      <c r="AA1434" s="25">
        <v>0</v>
      </c>
      <c r="AB1434" s="25">
        <v>0</v>
      </c>
      <c r="AC1434" s="25">
        <v>0</v>
      </c>
      <c r="AD1434" s="25">
        <v>0</v>
      </c>
      <c r="AE1434" s="25">
        <v>0</v>
      </c>
    </row>
    <row r="1435" spans="1:31" x14ac:dyDescent="0.2">
      <c r="A1435" s="38" t="s">
        <v>2104</v>
      </c>
      <c r="B1435" s="104" t="s">
        <v>2105</v>
      </c>
      <c r="C1435" s="25">
        <v>0</v>
      </c>
      <c r="D1435" s="25">
        <v>0</v>
      </c>
      <c r="E1435" s="25">
        <v>0</v>
      </c>
      <c r="F1435" s="25">
        <v>0</v>
      </c>
      <c r="G1435" s="25">
        <v>0</v>
      </c>
      <c r="H1435" s="25">
        <v>0</v>
      </c>
      <c r="I1435" s="25">
        <v>0</v>
      </c>
      <c r="J1435" s="25">
        <v>0</v>
      </c>
      <c r="K1435" s="25">
        <v>0</v>
      </c>
      <c r="L1435" s="25">
        <v>0</v>
      </c>
      <c r="M1435" s="25">
        <v>0</v>
      </c>
      <c r="N1435" s="25">
        <v>0</v>
      </c>
      <c r="O1435" s="25">
        <v>0</v>
      </c>
      <c r="P1435" s="25">
        <v>0</v>
      </c>
      <c r="Q1435" s="25">
        <v>0</v>
      </c>
      <c r="R1435" s="25">
        <v>0</v>
      </c>
      <c r="S1435" s="25">
        <v>0</v>
      </c>
      <c r="T1435" s="25">
        <v>0</v>
      </c>
      <c r="U1435" s="25">
        <v>0</v>
      </c>
      <c r="V1435" s="25">
        <v>0</v>
      </c>
      <c r="W1435" s="25">
        <v>0</v>
      </c>
      <c r="X1435" s="25">
        <v>0</v>
      </c>
      <c r="Y1435" s="25">
        <v>0</v>
      </c>
      <c r="Z1435" s="25">
        <v>0</v>
      </c>
      <c r="AA1435" s="25">
        <v>0</v>
      </c>
      <c r="AB1435" s="25">
        <v>0</v>
      </c>
      <c r="AC1435" s="25">
        <v>0</v>
      </c>
      <c r="AD1435" s="25">
        <v>0</v>
      </c>
      <c r="AE1435" s="25">
        <v>0</v>
      </c>
    </row>
    <row r="1436" spans="1:31" x14ac:dyDescent="0.2">
      <c r="A1436" s="38" t="s">
        <v>2106</v>
      </c>
      <c r="B1436" s="104" t="s">
        <v>2107</v>
      </c>
      <c r="C1436" s="25">
        <v>0</v>
      </c>
      <c r="D1436" s="25">
        <v>0</v>
      </c>
      <c r="E1436" s="25">
        <v>0</v>
      </c>
      <c r="F1436" s="25">
        <v>0</v>
      </c>
      <c r="G1436" s="25">
        <v>0</v>
      </c>
      <c r="H1436" s="25">
        <v>0</v>
      </c>
      <c r="I1436" s="25">
        <v>0</v>
      </c>
      <c r="J1436" s="25">
        <v>0</v>
      </c>
      <c r="K1436" s="25">
        <v>0</v>
      </c>
      <c r="L1436" s="25">
        <v>0</v>
      </c>
      <c r="M1436" s="25">
        <v>0</v>
      </c>
      <c r="N1436" s="25">
        <v>0</v>
      </c>
      <c r="O1436" s="25">
        <v>0</v>
      </c>
      <c r="P1436" s="25">
        <v>0</v>
      </c>
      <c r="Q1436" s="25">
        <v>0</v>
      </c>
      <c r="R1436" s="25">
        <v>0</v>
      </c>
      <c r="S1436" s="25">
        <v>0</v>
      </c>
      <c r="T1436" s="25">
        <v>0</v>
      </c>
      <c r="U1436" s="25">
        <v>0</v>
      </c>
      <c r="V1436" s="25">
        <v>0</v>
      </c>
      <c r="W1436" s="25">
        <v>0</v>
      </c>
      <c r="X1436" s="25">
        <v>0</v>
      </c>
      <c r="Y1436" s="25">
        <v>0</v>
      </c>
      <c r="Z1436" s="25">
        <v>0</v>
      </c>
      <c r="AA1436" s="25">
        <v>0</v>
      </c>
      <c r="AB1436" s="25">
        <v>0</v>
      </c>
      <c r="AC1436" s="25">
        <v>0</v>
      </c>
      <c r="AD1436" s="25">
        <v>0</v>
      </c>
      <c r="AE1436" s="25">
        <v>0</v>
      </c>
    </row>
    <row r="1437" spans="1:31" x14ac:dyDescent="0.2">
      <c r="A1437" s="38" t="s">
        <v>2108</v>
      </c>
      <c r="B1437" s="104" t="s">
        <v>2109</v>
      </c>
      <c r="C1437" s="25">
        <v>0</v>
      </c>
      <c r="D1437" s="25">
        <v>0</v>
      </c>
      <c r="E1437" s="25">
        <v>0</v>
      </c>
      <c r="F1437" s="25">
        <v>0</v>
      </c>
      <c r="G1437" s="25">
        <v>0</v>
      </c>
      <c r="H1437" s="25">
        <v>0</v>
      </c>
      <c r="I1437" s="25">
        <v>0</v>
      </c>
      <c r="J1437" s="25">
        <v>0</v>
      </c>
      <c r="K1437" s="25">
        <v>0</v>
      </c>
      <c r="L1437" s="25">
        <v>0</v>
      </c>
      <c r="M1437" s="25">
        <v>0</v>
      </c>
      <c r="N1437" s="25">
        <v>0</v>
      </c>
      <c r="O1437" s="25">
        <v>0</v>
      </c>
      <c r="P1437" s="25">
        <v>0</v>
      </c>
      <c r="Q1437" s="25">
        <v>0</v>
      </c>
      <c r="R1437" s="25">
        <v>0</v>
      </c>
      <c r="S1437" s="25">
        <v>0</v>
      </c>
      <c r="T1437" s="25">
        <v>0</v>
      </c>
      <c r="U1437" s="25">
        <v>0</v>
      </c>
      <c r="V1437" s="25">
        <v>0</v>
      </c>
      <c r="W1437" s="25">
        <v>0</v>
      </c>
      <c r="X1437" s="25">
        <v>0</v>
      </c>
      <c r="Y1437" s="25">
        <v>0</v>
      </c>
      <c r="Z1437" s="25">
        <v>0</v>
      </c>
      <c r="AA1437" s="25">
        <v>0</v>
      </c>
      <c r="AB1437" s="25">
        <v>0</v>
      </c>
      <c r="AC1437" s="25">
        <v>0</v>
      </c>
      <c r="AD1437" s="25">
        <v>0</v>
      </c>
      <c r="AE1437" s="25">
        <v>0</v>
      </c>
    </row>
    <row r="1438" spans="1:31" x14ac:dyDescent="0.2">
      <c r="A1438" s="38" t="s">
        <v>2110</v>
      </c>
      <c r="B1438" s="104" t="s">
        <v>2111</v>
      </c>
      <c r="C1438" s="25">
        <v>0</v>
      </c>
      <c r="D1438" s="25">
        <v>0</v>
      </c>
      <c r="E1438" s="25">
        <v>0</v>
      </c>
      <c r="F1438" s="25">
        <v>0</v>
      </c>
      <c r="G1438" s="25">
        <v>0</v>
      </c>
      <c r="H1438" s="25">
        <v>0</v>
      </c>
      <c r="I1438" s="25">
        <v>0</v>
      </c>
      <c r="J1438" s="25">
        <v>0</v>
      </c>
      <c r="K1438" s="25">
        <v>0</v>
      </c>
      <c r="L1438" s="25">
        <v>0</v>
      </c>
      <c r="M1438" s="25">
        <v>0</v>
      </c>
      <c r="N1438" s="25">
        <v>0</v>
      </c>
      <c r="O1438" s="25">
        <v>0</v>
      </c>
      <c r="P1438" s="25">
        <v>0</v>
      </c>
      <c r="Q1438" s="25">
        <v>0</v>
      </c>
      <c r="R1438" s="25">
        <v>0</v>
      </c>
      <c r="S1438" s="25">
        <v>0</v>
      </c>
      <c r="T1438" s="25">
        <v>0</v>
      </c>
      <c r="U1438" s="25">
        <v>0</v>
      </c>
      <c r="V1438" s="25">
        <v>0</v>
      </c>
      <c r="W1438" s="25">
        <v>0</v>
      </c>
      <c r="X1438" s="25">
        <v>0</v>
      </c>
      <c r="Y1438" s="25">
        <v>0</v>
      </c>
      <c r="Z1438" s="25">
        <v>0</v>
      </c>
      <c r="AA1438" s="25">
        <v>0</v>
      </c>
      <c r="AB1438" s="25">
        <v>0</v>
      </c>
      <c r="AC1438" s="25">
        <v>0</v>
      </c>
      <c r="AD1438" s="25">
        <v>0</v>
      </c>
      <c r="AE1438" s="25">
        <v>0</v>
      </c>
    </row>
    <row r="1439" spans="1:31" x14ac:dyDescent="0.2">
      <c r="A1439" s="38" t="s">
        <v>2112</v>
      </c>
      <c r="B1439" s="104" t="s">
        <v>2095</v>
      </c>
      <c r="C1439" s="25">
        <v>0</v>
      </c>
      <c r="D1439" s="25">
        <v>0</v>
      </c>
      <c r="E1439" s="25">
        <v>0</v>
      </c>
      <c r="F1439" s="25">
        <v>0</v>
      </c>
      <c r="G1439" s="25">
        <v>0</v>
      </c>
      <c r="H1439" s="25">
        <v>0</v>
      </c>
      <c r="I1439" s="25">
        <v>0</v>
      </c>
      <c r="J1439" s="25">
        <v>0</v>
      </c>
      <c r="K1439" s="25">
        <v>0</v>
      </c>
      <c r="L1439" s="25">
        <v>0</v>
      </c>
      <c r="M1439" s="25">
        <v>0</v>
      </c>
      <c r="N1439" s="25">
        <v>0</v>
      </c>
      <c r="O1439" s="25">
        <v>0</v>
      </c>
      <c r="P1439" s="25">
        <v>0</v>
      </c>
      <c r="Q1439" s="25">
        <v>0</v>
      </c>
      <c r="R1439" s="25">
        <v>0</v>
      </c>
      <c r="S1439" s="25">
        <v>0</v>
      </c>
      <c r="T1439" s="25">
        <v>0</v>
      </c>
      <c r="U1439" s="25">
        <v>0</v>
      </c>
      <c r="V1439" s="25">
        <v>0</v>
      </c>
      <c r="W1439" s="25">
        <v>0</v>
      </c>
      <c r="X1439" s="25">
        <v>0</v>
      </c>
      <c r="Y1439" s="25">
        <v>0</v>
      </c>
      <c r="Z1439" s="25">
        <v>0</v>
      </c>
      <c r="AA1439" s="25">
        <v>0</v>
      </c>
      <c r="AB1439" s="25">
        <v>0</v>
      </c>
      <c r="AC1439" s="25">
        <v>0</v>
      </c>
      <c r="AD1439" s="25">
        <v>0</v>
      </c>
      <c r="AE1439" s="25">
        <v>0</v>
      </c>
    </row>
    <row r="1440" spans="1:31" ht="38.25" x14ac:dyDescent="0.2">
      <c r="A1440" s="38" t="s">
        <v>2113</v>
      </c>
      <c r="B1440" s="104" t="s">
        <v>2114</v>
      </c>
      <c r="C1440" s="25">
        <v>0</v>
      </c>
      <c r="D1440" s="25">
        <v>0</v>
      </c>
      <c r="E1440" s="25">
        <v>0</v>
      </c>
      <c r="F1440" s="25">
        <v>0</v>
      </c>
      <c r="G1440" s="25">
        <v>0</v>
      </c>
      <c r="H1440" s="25">
        <v>0</v>
      </c>
      <c r="I1440" s="25">
        <v>0</v>
      </c>
      <c r="J1440" s="25">
        <v>0</v>
      </c>
      <c r="K1440" s="25">
        <v>0</v>
      </c>
      <c r="L1440" s="25">
        <v>0</v>
      </c>
      <c r="M1440" s="25">
        <v>0</v>
      </c>
      <c r="N1440" s="25">
        <v>0</v>
      </c>
      <c r="O1440" s="25">
        <v>0</v>
      </c>
      <c r="P1440" s="25">
        <v>0</v>
      </c>
      <c r="Q1440" s="25">
        <v>0</v>
      </c>
      <c r="R1440" s="25">
        <v>0</v>
      </c>
      <c r="S1440" s="25">
        <v>0</v>
      </c>
      <c r="T1440" s="25">
        <v>0</v>
      </c>
      <c r="U1440" s="25">
        <v>0</v>
      </c>
      <c r="V1440" s="25">
        <v>0</v>
      </c>
      <c r="W1440" s="25">
        <v>0</v>
      </c>
      <c r="X1440" s="25">
        <v>0</v>
      </c>
      <c r="Y1440" s="25">
        <v>0</v>
      </c>
      <c r="Z1440" s="25">
        <v>0</v>
      </c>
      <c r="AA1440" s="25">
        <v>0</v>
      </c>
      <c r="AB1440" s="25">
        <v>0</v>
      </c>
      <c r="AC1440" s="25">
        <v>0</v>
      </c>
      <c r="AD1440" s="25">
        <v>0</v>
      </c>
      <c r="AE1440" s="25">
        <v>0</v>
      </c>
    </row>
    <row r="1441" spans="1:31" x14ac:dyDescent="0.2">
      <c r="A1441" s="38" t="s">
        <v>2115</v>
      </c>
      <c r="B1441" s="104" t="s">
        <v>523</v>
      </c>
      <c r="C1441" s="25">
        <v>750000000</v>
      </c>
      <c r="D1441" s="25">
        <v>3149443062.4400001</v>
      </c>
      <c r="E1441" s="25">
        <v>0</v>
      </c>
      <c r="F1441" s="25">
        <v>469066780</v>
      </c>
      <c r="G1441" s="25">
        <v>856592325</v>
      </c>
      <c r="H1441" s="25">
        <v>3511917517.4400001</v>
      </c>
      <c r="I1441" s="25">
        <v>3511917517.4400001</v>
      </c>
      <c r="J1441" s="25">
        <v>3511917517.4400001</v>
      </c>
      <c r="K1441" s="25">
        <v>2837325611.3800001</v>
      </c>
      <c r="L1441" s="25">
        <v>2837325611.3800001</v>
      </c>
      <c r="M1441" s="25">
        <v>2837325611.3800001</v>
      </c>
      <c r="N1441" s="25">
        <v>2837325611.3800001</v>
      </c>
      <c r="O1441" s="25">
        <v>2044345748</v>
      </c>
      <c r="P1441" s="25">
        <v>2044345748</v>
      </c>
      <c r="Q1441" s="25">
        <v>2007180640</v>
      </c>
      <c r="R1441" s="25">
        <v>2007180640</v>
      </c>
      <c r="S1441" s="25">
        <v>0</v>
      </c>
      <c r="T1441" s="25">
        <v>0</v>
      </c>
      <c r="U1441" s="25">
        <v>0</v>
      </c>
      <c r="V1441" s="25">
        <v>0</v>
      </c>
      <c r="W1441" s="25">
        <v>674591906.05999994</v>
      </c>
      <c r="X1441" s="25">
        <v>19.208648913592402</v>
      </c>
      <c r="Y1441" s="25">
        <v>674591906.05999994</v>
      </c>
      <c r="Z1441" s="25">
        <v>19.208648913592402</v>
      </c>
      <c r="AA1441" s="25">
        <v>1467571769.4400001</v>
      </c>
      <c r="AB1441" s="25">
        <v>41.788332503599996</v>
      </c>
      <c r="AC1441" s="25">
        <v>0</v>
      </c>
      <c r="AD1441" s="25">
        <v>792979863.38</v>
      </c>
      <c r="AE1441" s="25">
        <v>37165108</v>
      </c>
    </row>
    <row r="1442" spans="1:31" x14ac:dyDescent="0.2">
      <c r="A1442" s="38" t="s">
        <v>2116</v>
      </c>
      <c r="B1442" s="104" t="s">
        <v>2117</v>
      </c>
      <c r="C1442" s="25">
        <v>750000000</v>
      </c>
      <c r="D1442" s="25">
        <v>3149443062.4400001</v>
      </c>
      <c r="E1442" s="25">
        <v>0</v>
      </c>
      <c r="F1442" s="25">
        <v>469066780</v>
      </c>
      <c r="G1442" s="25">
        <v>856592325</v>
      </c>
      <c r="H1442" s="25">
        <v>3511917517.4400001</v>
      </c>
      <c r="I1442" s="25">
        <v>3511917517.4400001</v>
      </c>
      <c r="J1442" s="25">
        <v>3511917517.4400001</v>
      </c>
      <c r="K1442" s="25">
        <v>2837325611.3800001</v>
      </c>
      <c r="L1442" s="25">
        <v>2837325611.3800001</v>
      </c>
      <c r="M1442" s="25">
        <v>2837325611.3800001</v>
      </c>
      <c r="N1442" s="25">
        <v>2837325611.3800001</v>
      </c>
      <c r="O1442" s="25">
        <v>2044345748</v>
      </c>
      <c r="P1442" s="25">
        <v>2044345748</v>
      </c>
      <c r="Q1442" s="25">
        <v>2007180640</v>
      </c>
      <c r="R1442" s="25">
        <v>2007180640</v>
      </c>
      <c r="S1442" s="25">
        <v>0</v>
      </c>
      <c r="T1442" s="25">
        <v>0</v>
      </c>
      <c r="U1442" s="25">
        <v>0</v>
      </c>
      <c r="V1442" s="25">
        <v>0</v>
      </c>
      <c r="W1442" s="25">
        <v>674591906.05999994</v>
      </c>
      <c r="X1442" s="25">
        <v>19.208648913592402</v>
      </c>
      <c r="Y1442" s="25">
        <v>674591906.05999994</v>
      </c>
      <c r="Z1442" s="25">
        <v>19.208648913592402</v>
      </c>
      <c r="AA1442" s="25">
        <v>1467571769.4400001</v>
      </c>
      <c r="AB1442" s="25">
        <v>41.788332503599996</v>
      </c>
      <c r="AC1442" s="25">
        <v>0</v>
      </c>
      <c r="AD1442" s="25">
        <v>792979863.38</v>
      </c>
      <c r="AE1442" s="25">
        <v>37165108</v>
      </c>
    </row>
    <row r="1443" spans="1:31" ht="25.5" x14ac:dyDescent="0.2">
      <c r="A1443" s="38" t="s">
        <v>2118</v>
      </c>
      <c r="B1443" s="104" t="s">
        <v>2119</v>
      </c>
      <c r="C1443" s="25">
        <v>700000000</v>
      </c>
      <c r="D1443" s="25">
        <v>3149443062.4400001</v>
      </c>
      <c r="E1443" s="25">
        <v>0</v>
      </c>
      <c r="F1443" s="25">
        <v>469066780</v>
      </c>
      <c r="G1443" s="25">
        <v>806592325</v>
      </c>
      <c r="H1443" s="25">
        <v>3511917517.4400001</v>
      </c>
      <c r="I1443" s="25">
        <v>3511917517.4400001</v>
      </c>
      <c r="J1443" s="25">
        <v>3511917517.4400001</v>
      </c>
      <c r="K1443" s="25">
        <v>2837325611.3800001</v>
      </c>
      <c r="L1443" s="25">
        <v>2837325611.3800001</v>
      </c>
      <c r="M1443" s="25">
        <v>2837325611.3800001</v>
      </c>
      <c r="N1443" s="25">
        <v>2837325611.3800001</v>
      </c>
      <c r="O1443" s="25">
        <v>2044345748</v>
      </c>
      <c r="P1443" s="25">
        <v>2044345748</v>
      </c>
      <c r="Q1443" s="25">
        <v>2007180640</v>
      </c>
      <c r="R1443" s="25">
        <v>2007180640</v>
      </c>
      <c r="S1443" s="25">
        <v>0</v>
      </c>
      <c r="T1443" s="25">
        <v>0</v>
      </c>
      <c r="U1443" s="25">
        <v>0</v>
      </c>
      <c r="V1443" s="25">
        <v>0</v>
      </c>
      <c r="W1443" s="25">
        <v>674591906.05999994</v>
      </c>
      <c r="X1443" s="25">
        <v>19.208648913592402</v>
      </c>
      <c r="Y1443" s="25">
        <v>674591906.05999994</v>
      </c>
      <c r="Z1443" s="25">
        <v>19.208648913592402</v>
      </c>
      <c r="AA1443" s="25">
        <v>1467571769.4400001</v>
      </c>
      <c r="AB1443" s="25">
        <v>41.788332503599996</v>
      </c>
      <c r="AC1443" s="25">
        <v>0</v>
      </c>
      <c r="AD1443" s="25">
        <v>792979863.38</v>
      </c>
      <c r="AE1443" s="25">
        <v>37165108</v>
      </c>
    </row>
    <row r="1444" spans="1:31" x14ac:dyDescent="0.2">
      <c r="A1444" s="38" t="s">
        <v>2120</v>
      </c>
      <c r="B1444" s="104" t="s">
        <v>2121</v>
      </c>
      <c r="C1444" s="25">
        <v>700000000</v>
      </c>
      <c r="D1444" s="25">
        <v>3149443062.4400001</v>
      </c>
      <c r="E1444" s="25">
        <v>0</v>
      </c>
      <c r="F1444" s="25">
        <v>469066780</v>
      </c>
      <c r="G1444" s="25">
        <v>806592325</v>
      </c>
      <c r="H1444" s="25">
        <v>3511917517.4400001</v>
      </c>
      <c r="I1444" s="25">
        <v>3511917517.4400001</v>
      </c>
      <c r="J1444" s="25">
        <v>3511917517.4400001</v>
      </c>
      <c r="K1444" s="25">
        <v>2837325611.3800001</v>
      </c>
      <c r="L1444" s="25">
        <v>2837325611.3800001</v>
      </c>
      <c r="M1444" s="25">
        <v>2837325611.3800001</v>
      </c>
      <c r="N1444" s="25">
        <v>2837325611.3800001</v>
      </c>
      <c r="O1444" s="25">
        <v>2044345748</v>
      </c>
      <c r="P1444" s="25">
        <v>2044345748</v>
      </c>
      <c r="Q1444" s="25">
        <v>2007180640</v>
      </c>
      <c r="R1444" s="25">
        <v>2007180640</v>
      </c>
      <c r="S1444" s="25">
        <v>0</v>
      </c>
      <c r="T1444" s="25">
        <v>0</v>
      </c>
      <c r="U1444" s="25">
        <v>0</v>
      </c>
      <c r="V1444" s="25">
        <v>0</v>
      </c>
      <c r="W1444" s="25">
        <v>674591906.05999994</v>
      </c>
      <c r="X1444" s="25">
        <v>19.208648913592402</v>
      </c>
      <c r="Y1444" s="25">
        <v>674591906.05999994</v>
      </c>
      <c r="Z1444" s="25">
        <v>19.208648913592402</v>
      </c>
      <c r="AA1444" s="25">
        <v>1467571769.4400001</v>
      </c>
      <c r="AB1444" s="25">
        <v>41.788332503599996</v>
      </c>
      <c r="AC1444" s="25">
        <v>0</v>
      </c>
      <c r="AD1444" s="25">
        <v>792979863.38</v>
      </c>
      <c r="AE1444" s="25">
        <v>37165108</v>
      </c>
    </row>
    <row r="1445" spans="1:31" x14ac:dyDescent="0.2">
      <c r="A1445" s="38" t="s">
        <v>2122</v>
      </c>
      <c r="B1445" s="104" t="s">
        <v>76</v>
      </c>
      <c r="C1445" s="25">
        <v>0</v>
      </c>
      <c r="D1445" s="25">
        <v>0</v>
      </c>
      <c r="E1445" s="25">
        <v>0</v>
      </c>
      <c r="F1445" s="25">
        <v>400000000</v>
      </c>
      <c r="G1445" s="25">
        <v>117058711</v>
      </c>
      <c r="H1445" s="25">
        <v>282941289</v>
      </c>
      <c r="I1445" s="25">
        <v>282941289</v>
      </c>
      <c r="J1445" s="25">
        <v>282941289</v>
      </c>
      <c r="K1445" s="25">
        <v>270083783</v>
      </c>
      <c r="L1445" s="25">
        <v>270083783</v>
      </c>
      <c r="M1445" s="25">
        <v>270083783</v>
      </c>
      <c r="N1445" s="25">
        <v>270083783</v>
      </c>
      <c r="O1445" s="25">
        <v>270083783</v>
      </c>
      <c r="P1445" s="25">
        <v>270083783</v>
      </c>
      <c r="Q1445" s="25">
        <v>232918675</v>
      </c>
      <c r="R1445" s="25">
        <v>232918675</v>
      </c>
      <c r="S1445" s="25">
        <v>0</v>
      </c>
      <c r="T1445" s="25">
        <v>0</v>
      </c>
      <c r="U1445" s="25">
        <v>0</v>
      </c>
      <c r="V1445" s="25">
        <v>0</v>
      </c>
      <c r="W1445" s="25">
        <v>12857506</v>
      </c>
      <c r="X1445" s="25">
        <v>4.5442310825126695</v>
      </c>
      <c r="Y1445" s="25">
        <v>12857506</v>
      </c>
      <c r="Z1445" s="25">
        <v>4.5442310825126695</v>
      </c>
      <c r="AA1445" s="25">
        <v>12857506</v>
      </c>
      <c r="AB1445" s="25">
        <v>4.5442310825126695</v>
      </c>
      <c r="AC1445" s="25">
        <v>0</v>
      </c>
      <c r="AD1445" s="25">
        <v>0</v>
      </c>
      <c r="AE1445" s="25">
        <v>37165108</v>
      </c>
    </row>
    <row r="1446" spans="1:31" ht="25.5" x14ac:dyDescent="0.2">
      <c r="A1446" s="38" t="s">
        <v>2123</v>
      </c>
      <c r="B1446" s="104" t="s">
        <v>2124</v>
      </c>
      <c r="C1446" s="25">
        <v>0</v>
      </c>
      <c r="D1446" s="25">
        <v>0</v>
      </c>
      <c r="E1446" s="25">
        <v>0</v>
      </c>
      <c r="F1446" s="25">
        <v>400000000</v>
      </c>
      <c r="G1446" s="25">
        <v>117058711</v>
      </c>
      <c r="H1446" s="25">
        <v>282941289</v>
      </c>
      <c r="I1446" s="25">
        <v>282941289</v>
      </c>
      <c r="J1446" s="25">
        <v>282941289</v>
      </c>
      <c r="K1446" s="25">
        <v>270083783</v>
      </c>
      <c r="L1446" s="25">
        <v>270083783</v>
      </c>
      <c r="M1446" s="25">
        <v>270083783</v>
      </c>
      <c r="N1446" s="25">
        <v>270083783</v>
      </c>
      <c r="O1446" s="25">
        <v>270083783</v>
      </c>
      <c r="P1446" s="25">
        <v>270083783</v>
      </c>
      <c r="Q1446" s="25">
        <v>232918675</v>
      </c>
      <c r="R1446" s="25">
        <v>232918675</v>
      </c>
      <c r="S1446" s="25">
        <v>0</v>
      </c>
      <c r="T1446" s="25">
        <v>0</v>
      </c>
      <c r="U1446" s="25">
        <v>0</v>
      </c>
      <c r="V1446" s="25">
        <v>0</v>
      </c>
      <c r="W1446" s="25">
        <v>12857506</v>
      </c>
      <c r="X1446" s="25">
        <v>4.5442310825126695</v>
      </c>
      <c r="Y1446" s="25">
        <v>12857506</v>
      </c>
      <c r="Z1446" s="25">
        <v>4.5442310825126695</v>
      </c>
      <c r="AA1446" s="25">
        <v>12857506</v>
      </c>
      <c r="AB1446" s="25">
        <v>4.5442310825126695</v>
      </c>
      <c r="AC1446" s="25">
        <v>0</v>
      </c>
      <c r="AD1446" s="25">
        <v>0</v>
      </c>
      <c r="AE1446" s="25">
        <v>37165108</v>
      </c>
    </row>
    <row r="1447" spans="1:31" x14ac:dyDescent="0.2">
      <c r="A1447" s="38" t="s">
        <v>2125</v>
      </c>
      <c r="B1447" s="104" t="s">
        <v>2085</v>
      </c>
      <c r="C1447" s="25">
        <v>200000000</v>
      </c>
      <c r="D1447" s="25">
        <v>0</v>
      </c>
      <c r="E1447" s="25">
        <v>0</v>
      </c>
      <c r="F1447" s="25">
        <v>0</v>
      </c>
      <c r="G1447" s="25">
        <v>189066780</v>
      </c>
      <c r="H1447" s="25">
        <v>10933220</v>
      </c>
      <c r="I1447" s="25">
        <v>10933220</v>
      </c>
      <c r="J1447" s="25">
        <v>10933220</v>
      </c>
      <c r="K1447" s="25">
        <v>10933220</v>
      </c>
      <c r="L1447" s="25">
        <v>10933220</v>
      </c>
      <c r="M1447" s="25">
        <v>10933220</v>
      </c>
      <c r="N1447" s="25">
        <v>10933220</v>
      </c>
      <c r="O1447" s="25">
        <v>10933220</v>
      </c>
      <c r="P1447" s="25">
        <v>10933220</v>
      </c>
      <c r="Q1447" s="25">
        <v>10933220</v>
      </c>
      <c r="R1447" s="25">
        <v>10933220</v>
      </c>
      <c r="S1447" s="25">
        <v>0</v>
      </c>
      <c r="T1447" s="25">
        <v>0</v>
      </c>
      <c r="U1447" s="25">
        <v>0</v>
      </c>
      <c r="V1447" s="25">
        <v>0</v>
      </c>
      <c r="W1447" s="25">
        <v>0</v>
      </c>
      <c r="X1447" s="25">
        <v>0</v>
      </c>
      <c r="Y1447" s="25">
        <v>0</v>
      </c>
      <c r="Z1447" s="25">
        <v>0</v>
      </c>
      <c r="AA1447" s="25">
        <v>0</v>
      </c>
      <c r="AB1447" s="25">
        <v>0</v>
      </c>
      <c r="AC1447" s="25">
        <v>0</v>
      </c>
      <c r="AD1447" s="25">
        <v>0</v>
      </c>
      <c r="AE1447" s="25">
        <v>0</v>
      </c>
    </row>
    <row r="1448" spans="1:31" ht="25.5" x14ac:dyDescent="0.2">
      <c r="A1448" s="38" t="s">
        <v>2126</v>
      </c>
      <c r="B1448" s="104" t="s">
        <v>2124</v>
      </c>
      <c r="C1448" s="25">
        <v>200000000</v>
      </c>
      <c r="D1448" s="25">
        <v>0</v>
      </c>
      <c r="E1448" s="25">
        <v>0</v>
      </c>
      <c r="F1448" s="25">
        <v>0</v>
      </c>
      <c r="G1448" s="25">
        <v>189066780</v>
      </c>
      <c r="H1448" s="25">
        <v>10933220</v>
      </c>
      <c r="I1448" s="25">
        <v>10933220</v>
      </c>
      <c r="J1448" s="25">
        <v>10933220</v>
      </c>
      <c r="K1448" s="25">
        <v>10933220</v>
      </c>
      <c r="L1448" s="25">
        <v>10933220</v>
      </c>
      <c r="M1448" s="25">
        <v>10933220</v>
      </c>
      <c r="N1448" s="25">
        <v>10933220</v>
      </c>
      <c r="O1448" s="25">
        <v>10933220</v>
      </c>
      <c r="P1448" s="25">
        <v>10933220</v>
      </c>
      <c r="Q1448" s="25">
        <v>10933220</v>
      </c>
      <c r="R1448" s="25">
        <v>10933220</v>
      </c>
      <c r="S1448" s="25">
        <v>0</v>
      </c>
      <c r="T1448" s="25">
        <v>0</v>
      </c>
      <c r="U1448" s="25">
        <v>0</v>
      </c>
      <c r="V1448" s="25">
        <v>0</v>
      </c>
      <c r="W1448" s="25">
        <v>0</v>
      </c>
      <c r="X1448" s="25">
        <v>0</v>
      </c>
      <c r="Y1448" s="25">
        <v>0</v>
      </c>
      <c r="Z1448" s="25">
        <v>0</v>
      </c>
      <c r="AA1448" s="25">
        <v>0</v>
      </c>
      <c r="AB1448" s="25">
        <v>0</v>
      </c>
      <c r="AC1448" s="25">
        <v>0</v>
      </c>
      <c r="AD1448" s="25">
        <v>0</v>
      </c>
      <c r="AE1448" s="25">
        <v>0</v>
      </c>
    </row>
    <row r="1449" spans="1:31" x14ac:dyDescent="0.2">
      <c r="A1449" s="38" t="s">
        <v>2127</v>
      </c>
      <c r="B1449" s="104" t="s">
        <v>517</v>
      </c>
      <c r="C1449" s="25">
        <v>200000000</v>
      </c>
      <c r="D1449" s="25">
        <v>0</v>
      </c>
      <c r="E1449" s="25">
        <v>0</v>
      </c>
      <c r="F1449" s="25">
        <v>0</v>
      </c>
      <c r="G1449" s="25">
        <v>200000000</v>
      </c>
      <c r="H1449" s="25">
        <v>0</v>
      </c>
      <c r="I1449" s="25">
        <v>0</v>
      </c>
      <c r="J1449" s="25">
        <v>0</v>
      </c>
      <c r="K1449" s="25">
        <v>0</v>
      </c>
      <c r="L1449" s="25">
        <v>0</v>
      </c>
      <c r="M1449" s="25">
        <v>0</v>
      </c>
      <c r="N1449" s="25">
        <v>0</v>
      </c>
      <c r="O1449" s="25">
        <v>0</v>
      </c>
      <c r="P1449" s="25">
        <v>0</v>
      </c>
      <c r="Q1449" s="25">
        <v>0</v>
      </c>
      <c r="R1449" s="25">
        <v>0</v>
      </c>
      <c r="S1449" s="25">
        <v>0</v>
      </c>
      <c r="T1449" s="25">
        <v>0</v>
      </c>
      <c r="U1449" s="25">
        <v>0</v>
      </c>
      <c r="V1449" s="25">
        <v>0</v>
      </c>
      <c r="W1449" s="25">
        <v>0</v>
      </c>
      <c r="X1449" s="25">
        <v>0</v>
      </c>
      <c r="Y1449" s="25">
        <v>0</v>
      </c>
      <c r="Z1449" s="25">
        <v>0</v>
      </c>
      <c r="AA1449" s="25">
        <v>0</v>
      </c>
      <c r="AB1449" s="25">
        <v>0</v>
      </c>
      <c r="AC1449" s="25">
        <v>0</v>
      </c>
      <c r="AD1449" s="25">
        <v>0</v>
      </c>
      <c r="AE1449" s="25">
        <v>0</v>
      </c>
    </row>
    <row r="1450" spans="1:31" ht="25.5" x14ac:dyDescent="0.2">
      <c r="A1450" s="38" t="s">
        <v>2128</v>
      </c>
      <c r="B1450" s="104" t="s">
        <v>2124</v>
      </c>
      <c r="C1450" s="25">
        <v>200000000</v>
      </c>
      <c r="D1450" s="25">
        <v>0</v>
      </c>
      <c r="E1450" s="25">
        <v>0</v>
      </c>
      <c r="F1450" s="25">
        <v>0</v>
      </c>
      <c r="G1450" s="25">
        <v>200000000</v>
      </c>
      <c r="H1450" s="25">
        <v>0</v>
      </c>
      <c r="I1450" s="25">
        <v>0</v>
      </c>
      <c r="J1450" s="25">
        <v>0</v>
      </c>
      <c r="K1450" s="25">
        <v>0</v>
      </c>
      <c r="L1450" s="25">
        <v>0</v>
      </c>
      <c r="M1450" s="25">
        <v>0</v>
      </c>
      <c r="N1450" s="25">
        <v>0</v>
      </c>
      <c r="O1450" s="25">
        <v>0</v>
      </c>
      <c r="P1450" s="25">
        <v>0</v>
      </c>
      <c r="Q1450" s="25">
        <v>0</v>
      </c>
      <c r="R1450" s="25">
        <v>0</v>
      </c>
      <c r="S1450" s="25">
        <v>0</v>
      </c>
      <c r="T1450" s="25">
        <v>0</v>
      </c>
      <c r="U1450" s="25">
        <v>0</v>
      </c>
      <c r="V1450" s="25">
        <v>0</v>
      </c>
      <c r="W1450" s="25">
        <v>0</v>
      </c>
      <c r="X1450" s="25">
        <v>0</v>
      </c>
      <c r="Y1450" s="25">
        <v>0</v>
      </c>
      <c r="Z1450" s="25">
        <v>0</v>
      </c>
      <c r="AA1450" s="25">
        <v>0</v>
      </c>
      <c r="AB1450" s="25">
        <v>0</v>
      </c>
      <c r="AC1450" s="25">
        <v>0</v>
      </c>
      <c r="AD1450" s="25">
        <v>0</v>
      </c>
      <c r="AE1450" s="25">
        <v>0</v>
      </c>
    </row>
    <row r="1451" spans="1:31" x14ac:dyDescent="0.2">
      <c r="A1451" s="38" t="s">
        <v>2129</v>
      </c>
      <c r="B1451" s="104" t="s">
        <v>2095</v>
      </c>
      <c r="C1451" s="25">
        <v>0</v>
      </c>
      <c r="D1451" s="25">
        <v>0</v>
      </c>
      <c r="E1451" s="25">
        <v>0</v>
      </c>
      <c r="F1451" s="25">
        <v>0</v>
      </c>
      <c r="G1451" s="25">
        <v>0</v>
      </c>
      <c r="H1451" s="25">
        <v>0</v>
      </c>
      <c r="I1451" s="25">
        <v>0</v>
      </c>
      <c r="J1451" s="25">
        <v>0</v>
      </c>
      <c r="K1451" s="25">
        <v>0</v>
      </c>
      <c r="L1451" s="25">
        <v>0</v>
      </c>
      <c r="M1451" s="25">
        <v>0</v>
      </c>
      <c r="N1451" s="25">
        <v>0</v>
      </c>
      <c r="O1451" s="25">
        <v>0</v>
      </c>
      <c r="P1451" s="25">
        <v>0</v>
      </c>
      <c r="Q1451" s="25">
        <v>0</v>
      </c>
      <c r="R1451" s="25">
        <v>0</v>
      </c>
      <c r="S1451" s="25">
        <v>0</v>
      </c>
      <c r="T1451" s="25">
        <v>0</v>
      </c>
      <c r="U1451" s="25">
        <v>0</v>
      </c>
      <c r="V1451" s="25">
        <v>0</v>
      </c>
      <c r="W1451" s="25">
        <v>0</v>
      </c>
      <c r="X1451" s="25">
        <v>0</v>
      </c>
      <c r="Y1451" s="25">
        <v>0</v>
      </c>
      <c r="Z1451" s="25">
        <v>0</v>
      </c>
      <c r="AA1451" s="25">
        <v>0</v>
      </c>
      <c r="AB1451" s="25">
        <v>0</v>
      </c>
      <c r="AC1451" s="25">
        <v>0</v>
      </c>
      <c r="AD1451" s="25">
        <v>0</v>
      </c>
      <c r="AE1451" s="25">
        <v>0</v>
      </c>
    </row>
    <row r="1452" spans="1:31" x14ac:dyDescent="0.2">
      <c r="A1452" s="38" t="s">
        <v>2130</v>
      </c>
      <c r="B1452" s="104" t="s">
        <v>2131</v>
      </c>
      <c r="C1452" s="25">
        <v>0</v>
      </c>
      <c r="D1452" s="25">
        <v>0</v>
      </c>
      <c r="E1452" s="25">
        <v>0</v>
      </c>
      <c r="F1452" s="25">
        <v>0</v>
      </c>
      <c r="G1452" s="25">
        <v>0</v>
      </c>
      <c r="H1452" s="25">
        <v>0</v>
      </c>
      <c r="I1452" s="25">
        <v>0</v>
      </c>
      <c r="J1452" s="25">
        <v>0</v>
      </c>
      <c r="K1452" s="25">
        <v>0</v>
      </c>
      <c r="L1452" s="25">
        <v>0</v>
      </c>
      <c r="M1452" s="25">
        <v>0</v>
      </c>
      <c r="N1452" s="25">
        <v>0</v>
      </c>
      <c r="O1452" s="25">
        <v>0</v>
      </c>
      <c r="P1452" s="25">
        <v>0</v>
      </c>
      <c r="Q1452" s="25">
        <v>0</v>
      </c>
      <c r="R1452" s="25">
        <v>0</v>
      </c>
      <c r="S1452" s="25">
        <v>0</v>
      </c>
      <c r="T1452" s="25">
        <v>0</v>
      </c>
      <c r="U1452" s="25">
        <v>0</v>
      </c>
      <c r="V1452" s="25">
        <v>0</v>
      </c>
      <c r="W1452" s="25">
        <v>0</v>
      </c>
      <c r="X1452" s="25">
        <v>0</v>
      </c>
      <c r="Y1452" s="25">
        <v>0</v>
      </c>
      <c r="Z1452" s="25">
        <v>0</v>
      </c>
      <c r="AA1452" s="25">
        <v>0</v>
      </c>
      <c r="AB1452" s="25">
        <v>0</v>
      </c>
      <c r="AC1452" s="25">
        <v>0</v>
      </c>
      <c r="AD1452" s="25">
        <v>0</v>
      </c>
      <c r="AE1452" s="25">
        <v>0</v>
      </c>
    </row>
    <row r="1453" spans="1:31" x14ac:dyDescent="0.2">
      <c r="A1453" s="38" t="s">
        <v>2132</v>
      </c>
      <c r="B1453" s="104" t="s">
        <v>2098</v>
      </c>
      <c r="C1453" s="25">
        <v>0</v>
      </c>
      <c r="D1453" s="25">
        <v>0</v>
      </c>
      <c r="E1453" s="25">
        <v>0</v>
      </c>
      <c r="F1453" s="25">
        <v>69066780</v>
      </c>
      <c r="G1453" s="25">
        <v>0</v>
      </c>
      <c r="H1453" s="25">
        <v>69066780</v>
      </c>
      <c r="I1453" s="25">
        <v>69066780</v>
      </c>
      <c r="J1453" s="25">
        <v>69066780</v>
      </c>
      <c r="K1453" s="25">
        <v>69066780</v>
      </c>
      <c r="L1453" s="25">
        <v>69066780</v>
      </c>
      <c r="M1453" s="25">
        <v>69066780</v>
      </c>
      <c r="N1453" s="25">
        <v>69066780</v>
      </c>
      <c r="O1453" s="25">
        <v>69066780</v>
      </c>
      <c r="P1453" s="25">
        <v>69066780</v>
      </c>
      <c r="Q1453" s="25">
        <v>69066780</v>
      </c>
      <c r="R1453" s="25">
        <v>69066780</v>
      </c>
      <c r="S1453" s="25">
        <v>0</v>
      </c>
      <c r="T1453" s="25">
        <v>0</v>
      </c>
      <c r="U1453" s="25">
        <v>0</v>
      </c>
      <c r="V1453" s="25">
        <v>0</v>
      </c>
      <c r="W1453" s="25">
        <v>0</v>
      </c>
      <c r="X1453" s="25">
        <v>0</v>
      </c>
      <c r="Y1453" s="25">
        <v>0</v>
      </c>
      <c r="Z1453" s="25">
        <v>0</v>
      </c>
      <c r="AA1453" s="25">
        <v>0</v>
      </c>
      <c r="AB1453" s="25">
        <v>0</v>
      </c>
      <c r="AC1453" s="25">
        <v>0</v>
      </c>
      <c r="AD1453" s="25">
        <v>0</v>
      </c>
      <c r="AE1453" s="25">
        <v>0</v>
      </c>
    </row>
    <row r="1454" spans="1:31" ht="25.5" x14ac:dyDescent="0.2">
      <c r="A1454" s="38" t="s">
        <v>2133</v>
      </c>
      <c r="B1454" s="104" t="s">
        <v>2124</v>
      </c>
      <c r="C1454" s="25">
        <v>0</v>
      </c>
      <c r="D1454" s="25">
        <v>0</v>
      </c>
      <c r="E1454" s="25">
        <v>0</v>
      </c>
      <c r="F1454" s="25">
        <v>69066780</v>
      </c>
      <c r="G1454" s="25">
        <v>0</v>
      </c>
      <c r="H1454" s="25">
        <v>69066780</v>
      </c>
      <c r="I1454" s="25">
        <v>69066780</v>
      </c>
      <c r="J1454" s="25">
        <v>69066780</v>
      </c>
      <c r="K1454" s="25">
        <v>69066780</v>
      </c>
      <c r="L1454" s="25">
        <v>69066780</v>
      </c>
      <c r="M1454" s="25">
        <v>69066780</v>
      </c>
      <c r="N1454" s="25">
        <v>69066780</v>
      </c>
      <c r="O1454" s="25">
        <v>69066780</v>
      </c>
      <c r="P1454" s="25">
        <v>69066780</v>
      </c>
      <c r="Q1454" s="25">
        <v>69066780</v>
      </c>
      <c r="R1454" s="25">
        <v>69066780</v>
      </c>
      <c r="S1454" s="25">
        <v>0</v>
      </c>
      <c r="T1454" s="25">
        <v>0</v>
      </c>
      <c r="U1454" s="25">
        <v>0</v>
      </c>
      <c r="V1454" s="25">
        <v>0</v>
      </c>
      <c r="W1454" s="25">
        <v>0</v>
      </c>
      <c r="X1454" s="25">
        <v>0</v>
      </c>
      <c r="Y1454" s="25">
        <v>0</v>
      </c>
      <c r="Z1454" s="25">
        <v>0</v>
      </c>
      <c r="AA1454" s="25">
        <v>0</v>
      </c>
      <c r="AB1454" s="25">
        <v>0</v>
      </c>
      <c r="AC1454" s="25">
        <v>0</v>
      </c>
      <c r="AD1454" s="25">
        <v>0</v>
      </c>
      <c r="AE1454" s="25">
        <v>0</v>
      </c>
    </row>
    <row r="1455" spans="1:31" x14ac:dyDescent="0.2">
      <c r="A1455" s="38" t="s">
        <v>2134</v>
      </c>
      <c r="B1455" s="104" t="s">
        <v>2101</v>
      </c>
      <c r="C1455" s="25">
        <v>300000000</v>
      </c>
      <c r="D1455" s="25">
        <v>0</v>
      </c>
      <c r="E1455" s="25">
        <v>0</v>
      </c>
      <c r="F1455" s="25">
        <v>0</v>
      </c>
      <c r="G1455" s="25">
        <v>300000000</v>
      </c>
      <c r="H1455" s="25">
        <v>0</v>
      </c>
      <c r="I1455" s="25">
        <v>0</v>
      </c>
      <c r="J1455" s="25">
        <v>0</v>
      </c>
      <c r="K1455" s="25">
        <v>0</v>
      </c>
      <c r="L1455" s="25">
        <v>0</v>
      </c>
      <c r="M1455" s="25">
        <v>0</v>
      </c>
      <c r="N1455" s="25">
        <v>0</v>
      </c>
      <c r="O1455" s="25">
        <v>0</v>
      </c>
      <c r="P1455" s="25">
        <v>0</v>
      </c>
      <c r="Q1455" s="25">
        <v>0</v>
      </c>
      <c r="R1455" s="25">
        <v>0</v>
      </c>
      <c r="S1455" s="25">
        <v>0</v>
      </c>
      <c r="T1455" s="25">
        <v>0</v>
      </c>
      <c r="U1455" s="25">
        <v>0</v>
      </c>
      <c r="V1455" s="25">
        <v>0</v>
      </c>
      <c r="W1455" s="25">
        <v>0</v>
      </c>
      <c r="X1455" s="25">
        <v>0</v>
      </c>
      <c r="Y1455" s="25">
        <v>0</v>
      </c>
      <c r="Z1455" s="25">
        <v>0</v>
      </c>
      <c r="AA1455" s="25">
        <v>0</v>
      </c>
      <c r="AB1455" s="25">
        <v>0</v>
      </c>
      <c r="AC1455" s="25">
        <v>0</v>
      </c>
      <c r="AD1455" s="25">
        <v>0</v>
      </c>
      <c r="AE1455" s="25">
        <v>0</v>
      </c>
    </row>
    <row r="1456" spans="1:31" ht="25.5" x14ac:dyDescent="0.2">
      <c r="A1456" s="38" t="s">
        <v>2135</v>
      </c>
      <c r="B1456" s="104" t="s">
        <v>2124</v>
      </c>
      <c r="C1456" s="25">
        <v>300000000</v>
      </c>
      <c r="D1456" s="25">
        <v>0</v>
      </c>
      <c r="E1456" s="25">
        <v>0</v>
      </c>
      <c r="F1456" s="25">
        <v>0</v>
      </c>
      <c r="G1456" s="25">
        <v>300000000</v>
      </c>
      <c r="H1456" s="25">
        <v>0</v>
      </c>
      <c r="I1456" s="25">
        <v>0</v>
      </c>
      <c r="J1456" s="25">
        <v>0</v>
      </c>
      <c r="K1456" s="25">
        <v>0</v>
      </c>
      <c r="L1456" s="25">
        <v>0</v>
      </c>
      <c r="M1456" s="25">
        <v>0</v>
      </c>
      <c r="N1456" s="25">
        <v>0</v>
      </c>
      <c r="O1456" s="25">
        <v>0</v>
      </c>
      <c r="P1456" s="25">
        <v>0</v>
      </c>
      <c r="Q1456" s="25">
        <v>0</v>
      </c>
      <c r="R1456" s="25">
        <v>0</v>
      </c>
      <c r="S1456" s="25">
        <v>0</v>
      </c>
      <c r="T1456" s="25">
        <v>0</v>
      </c>
      <c r="U1456" s="25">
        <v>0</v>
      </c>
      <c r="V1456" s="25">
        <v>0</v>
      </c>
      <c r="W1456" s="25">
        <v>0</v>
      </c>
      <c r="X1456" s="25">
        <v>0</v>
      </c>
      <c r="Y1456" s="25">
        <v>0</v>
      </c>
      <c r="Z1456" s="25">
        <v>0</v>
      </c>
      <c r="AA1456" s="25">
        <v>0</v>
      </c>
      <c r="AB1456" s="25">
        <v>0</v>
      </c>
      <c r="AC1456" s="25">
        <v>0</v>
      </c>
      <c r="AD1456" s="25">
        <v>0</v>
      </c>
      <c r="AE1456" s="25">
        <v>0</v>
      </c>
    </row>
    <row r="1457" spans="1:31" x14ac:dyDescent="0.2">
      <c r="A1457" s="38" t="s">
        <v>2136</v>
      </c>
      <c r="B1457" s="104" t="s">
        <v>2137</v>
      </c>
      <c r="C1457" s="25">
        <v>0</v>
      </c>
      <c r="D1457" s="25">
        <v>0</v>
      </c>
      <c r="E1457" s="25">
        <v>0</v>
      </c>
      <c r="F1457" s="25">
        <v>0</v>
      </c>
      <c r="G1457" s="25">
        <v>0</v>
      </c>
      <c r="H1457" s="25">
        <v>0</v>
      </c>
      <c r="I1457" s="25">
        <v>0</v>
      </c>
      <c r="J1457" s="25">
        <v>0</v>
      </c>
      <c r="K1457" s="25">
        <v>0</v>
      </c>
      <c r="L1457" s="25">
        <v>0</v>
      </c>
      <c r="M1457" s="25">
        <v>0</v>
      </c>
      <c r="N1457" s="25">
        <v>0</v>
      </c>
      <c r="O1457" s="25">
        <v>0</v>
      </c>
      <c r="P1457" s="25">
        <v>0</v>
      </c>
      <c r="Q1457" s="25">
        <v>0</v>
      </c>
      <c r="R1457" s="25">
        <v>0</v>
      </c>
      <c r="S1457" s="25">
        <v>0</v>
      </c>
      <c r="T1457" s="25">
        <v>0</v>
      </c>
      <c r="U1457" s="25">
        <v>0</v>
      </c>
      <c r="V1457" s="25">
        <v>0</v>
      </c>
      <c r="W1457" s="25">
        <v>0</v>
      </c>
      <c r="X1457" s="25">
        <v>0</v>
      </c>
      <c r="Y1457" s="25">
        <v>0</v>
      </c>
      <c r="Z1457" s="25">
        <v>0</v>
      </c>
      <c r="AA1457" s="25">
        <v>0</v>
      </c>
      <c r="AB1457" s="25">
        <v>0</v>
      </c>
      <c r="AC1457" s="25">
        <v>0</v>
      </c>
      <c r="AD1457" s="25">
        <v>0</v>
      </c>
      <c r="AE1457" s="25">
        <v>0</v>
      </c>
    </row>
    <row r="1458" spans="1:31" ht="25.5" x14ac:dyDescent="0.2">
      <c r="A1458" s="38" t="s">
        <v>2138</v>
      </c>
      <c r="B1458" s="104" t="s">
        <v>2139</v>
      </c>
      <c r="C1458" s="25">
        <v>0</v>
      </c>
      <c r="D1458" s="25">
        <v>0</v>
      </c>
      <c r="E1458" s="25">
        <v>0</v>
      </c>
      <c r="F1458" s="25">
        <v>0</v>
      </c>
      <c r="G1458" s="25">
        <v>0</v>
      </c>
      <c r="H1458" s="25">
        <v>0</v>
      </c>
      <c r="I1458" s="25">
        <v>0</v>
      </c>
      <c r="J1458" s="25">
        <v>0</v>
      </c>
      <c r="K1458" s="25">
        <v>0</v>
      </c>
      <c r="L1458" s="25">
        <v>0</v>
      </c>
      <c r="M1458" s="25">
        <v>0</v>
      </c>
      <c r="N1458" s="25">
        <v>0</v>
      </c>
      <c r="O1458" s="25">
        <v>0</v>
      </c>
      <c r="P1458" s="25">
        <v>0</v>
      </c>
      <c r="Q1458" s="25">
        <v>0</v>
      </c>
      <c r="R1458" s="25">
        <v>0</v>
      </c>
      <c r="S1458" s="25">
        <v>0</v>
      </c>
      <c r="T1458" s="25">
        <v>0</v>
      </c>
      <c r="U1458" s="25">
        <v>0</v>
      </c>
      <c r="V1458" s="25">
        <v>0</v>
      </c>
      <c r="W1458" s="25">
        <v>0</v>
      </c>
      <c r="X1458" s="25">
        <v>0</v>
      </c>
      <c r="Y1458" s="25">
        <v>0</v>
      </c>
      <c r="Z1458" s="25">
        <v>0</v>
      </c>
      <c r="AA1458" s="25">
        <v>0</v>
      </c>
      <c r="AB1458" s="25">
        <v>0</v>
      </c>
      <c r="AC1458" s="25">
        <v>0</v>
      </c>
      <c r="AD1458" s="25">
        <v>0</v>
      </c>
      <c r="AE1458" s="25">
        <v>0</v>
      </c>
    </row>
    <row r="1459" spans="1:31" ht="25.5" x14ac:dyDescent="0.2">
      <c r="A1459" s="38" t="s">
        <v>2140</v>
      </c>
      <c r="B1459" s="104" t="s">
        <v>2141</v>
      </c>
      <c r="C1459" s="25">
        <v>0</v>
      </c>
      <c r="D1459" s="25">
        <v>3149443062.4400001</v>
      </c>
      <c r="E1459" s="25">
        <v>0</v>
      </c>
      <c r="F1459" s="25">
        <v>0</v>
      </c>
      <c r="G1459" s="25">
        <v>466834</v>
      </c>
      <c r="H1459" s="25">
        <v>3148976228.4400001</v>
      </c>
      <c r="I1459" s="25">
        <v>3148976228.4400001</v>
      </c>
      <c r="J1459" s="25">
        <v>3148976228.4400001</v>
      </c>
      <c r="K1459" s="25">
        <v>2487241828.3800001</v>
      </c>
      <c r="L1459" s="25">
        <v>2487241828.3800001</v>
      </c>
      <c r="M1459" s="25">
        <v>2487241828.3800001</v>
      </c>
      <c r="N1459" s="25">
        <v>2487241828.3800001</v>
      </c>
      <c r="O1459" s="25">
        <v>1694261965</v>
      </c>
      <c r="P1459" s="25">
        <v>1694261965</v>
      </c>
      <c r="Q1459" s="25">
        <v>1694261965</v>
      </c>
      <c r="R1459" s="25">
        <v>1694261965</v>
      </c>
      <c r="S1459" s="25">
        <v>0</v>
      </c>
      <c r="T1459" s="25">
        <v>0</v>
      </c>
      <c r="U1459" s="25">
        <v>0</v>
      </c>
      <c r="V1459" s="25">
        <v>0</v>
      </c>
      <c r="W1459" s="25">
        <v>661734400.05999994</v>
      </c>
      <c r="X1459" s="25">
        <v>21.014271053669503</v>
      </c>
      <c r="Y1459" s="25">
        <v>661734400.05999994</v>
      </c>
      <c r="Z1459" s="25">
        <v>21.014271053669503</v>
      </c>
      <c r="AA1459" s="25">
        <v>1454714263.4400001</v>
      </c>
      <c r="AB1459" s="25">
        <v>46.196419341046095</v>
      </c>
      <c r="AC1459" s="25">
        <v>0</v>
      </c>
      <c r="AD1459" s="25">
        <v>792979863.38</v>
      </c>
      <c r="AE1459" s="25">
        <v>0</v>
      </c>
    </row>
    <row r="1460" spans="1:31" ht="25.5" x14ac:dyDescent="0.2">
      <c r="A1460" s="38" t="s">
        <v>2142</v>
      </c>
      <c r="B1460" s="104" t="s">
        <v>2143</v>
      </c>
      <c r="C1460" s="25">
        <v>0</v>
      </c>
      <c r="D1460" s="25">
        <v>3149443062.4400001</v>
      </c>
      <c r="E1460" s="25">
        <v>0</v>
      </c>
      <c r="F1460" s="25">
        <v>0</v>
      </c>
      <c r="G1460" s="25">
        <v>466834</v>
      </c>
      <c r="H1460" s="25">
        <v>3148976228.4400001</v>
      </c>
      <c r="I1460" s="25">
        <v>3148976228.4400001</v>
      </c>
      <c r="J1460" s="25">
        <v>3148976228.4400001</v>
      </c>
      <c r="K1460" s="25">
        <v>2487241828.3800001</v>
      </c>
      <c r="L1460" s="25">
        <v>2487241828.3800001</v>
      </c>
      <c r="M1460" s="25">
        <v>2487241828.3800001</v>
      </c>
      <c r="N1460" s="25">
        <v>2487241828.3800001</v>
      </c>
      <c r="O1460" s="25">
        <v>1694261965</v>
      </c>
      <c r="P1460" s="25">
        <v>1694261965</v>
      </c>
      <c r="Q1460" s="25">
        <v>1694261965</v>
      </c>
      <c r="R1460" s="25">
        <v>1694261965</v>
      </c>
      <c r="S1460" s="25">
        <v>0</v>
      </c>
      <c r="T1460" s="25">
        <v>0</v>
      </c>
      <c r="U1460" s="25">
        <v>0</v>
      </c>
      <c r="V1460" s="25">
        <v>0</v>
      </c>
      <c r="W1460" s="25">
        <v>661734400.05999994</v>
      </c>
      <c r="X1460" s="25">
        <v>21.014271053669503</v>
      </c>
      <c r="Y1460" s="25">
        <v>661734400.05999994</v>
      </c>
      <c r="Z1460" s="25">
        <v>21.014271053669503</v>
      </c>
      <c r="AA1460" s="25">
        <v>1454714263.4400001</v>
      </c>
      <c r="AB1460" s="25">
        <v>46.196419341046095</v>
      </c>
      <c r="AC1460" s="25">
        <v>0</v>
      </c>
      <c r="AD1460" s="25">
        <v>792979863.38</v>
      </c>
      <c r="AE1460" s="25">
        <v>0</v>
      </c>
    </row>
    <row r="1461" spans="1:31" x14ac:dyDescent="0.2">
      <c r="A1461" s="38" t="s">
        <v>2144</v>
      </c>
      <c r="B1461" s="104" t="s">
        <v>2145</v>
      </c>
      <c r="C1461" s="25">
        <v>0</v>
      </c>
      <c r="D1461" s="25">
        <v>0</v>
      </c>
      <c r="E1461" s="25">
        <v>0</v>
      </c>
      <c r="F1461" s="25">
        <v>0</v>
      </c>
      <c r="G1461" s="25">
        <v>0</v>
      </c>
      <c r="H1461" s="25">
        <v>0</v>
      </c>
      <c r="I1461" s="25">
        <v>0</v>
      </c>
      <c r="J1461" s="25">
        <v>0</v>
      </c>
      <c r="K1461" s="25">
        <v>0</v>
      </c>
      <c r="L1461" s="25">
        <v>0</v>
      </c>
      <c r="M1461" s="25">
        <v>0</v>
      </c>
      <c r="N1461" s="25">
        <v>0</v>
      </c>
      <c r="O1461" s="25">
        <v>0</v>
      </c>
      <c r="P1461" s="25">
        <v>0</v>
      </c>
      <c r="Q1461" s="25">
        <v>0</v>
      </c>
      <c r="R1461" s="25">
        <v>0</v>
      </c>
      <c r="S1461" s="25">
        <v>0</v>
      </c>
      <c r="T1461" s="25">
        <v>0</v>
      </c>
      <c r="U1461" s="25">
        <v>0</v>
      </c>
      <c r="V1461" s="25">
        <v>0</v>
      </c>
      <c r="W1461" s="25">
        <v>0</v>
      </c>
      <c r="X1461" s="25">
        <v>0</v>
      </c>
      <c r="Y1461" s="25">
        <v>0</v>
      </c>
      <c r="Z1461" s="25">
        <v>0</v>
      </c>
      <c r="AA1461" s="25">
        <v>0</v>
      </c>
      <c r="AB1461" s="25">
        <v>0</v>
      </c>
      <c r="AC1461" s="25">
        <v>0</v>
      </c>
      <c r="AD1461" s="25">
        <v>0</v>
      </c>
      <c r="AE1461" s="25">
        <v>0</v>
      </c>
    </row>
    <row r="1462" spans="1:31" ht="25.5" x14ac:dyDescent="0.2">
      <c r="A1462" s="38" t="s">
        <v>2146</v>
      </c>
      <c r="B1462" s="104" t="s">
        <v>2147</v>
      </c>
      <c r="C1462" s="25">
        <v>0</v>
      </c>
      <c r="D1462" s="25">
        <v>0</v>
      </c>
      <c r="E1462" s="25">
        <v>0</v>
      </c>
      <c r="F1462" s="25">
        <v>0</v>
      </c>
      <c r="G1462" s="25">
        <v>0</v>
      </c>
      <c r="H1462" s="25">
        <v>0</v>
      </c>
      <c r="I1462" s="25">
        <v>0</v>
      </c>
      <c r="J1462" s="25">
        <v>0</v>
      </c>
      <c r="K1462" s="25">
        <v>0</v>
      </c>
      <c r="L1462" s="25">
        <v>0</v>
      </c>
      <c r="M1462" s="25">
        <v>0</v>
      </c>
      <c r="N1462" s="25">
        <v>0</v>
      </c>
      <c r="O1462" s="25">
        <v>0</v>
      </c>
      <c r="P1462" s="25">
        <v>0</v>
      </c>
      <c r="Q1462" s="25">
        <v>0</v>
      </c>
      <c r="R1462" s="25">
        <v>0</v>
      </c>
      <c r="S1462" s="25">
        <v>0</v>
      </c>
      <c r="T1462" s="25">
        <v>0</v>
      </c>
      <c r="U1462" s="25">
        <v>0</v>
      </c>
      <c r="V1462" s="25">
        <v>0</v>
      </c>
      <c r="W1462" s="25">
        <v>0</v>
      </c>
      <c r="X1462" s="25">
        <v>0</v>
      </c>
      <c r="Y1462" s="25">
        <v>0</v>
      </c>
      <c r="Z1462" s="25">
        <v>0</v>
      </c>
      <c r="AA1462" s="25">
        <v>0</v>
      </c>
      <c r="AB1462" s="25">
        <v>0</v>
      </c>
      <c r="AC1462" s="25">
        <v>0</v>
      </c>
      <c r="AD1462" s="25">
        <v>0</v>
      </c>
      <c r="AE1462" s="25">
        <v>0</v>
      </c>
    </row>
    <row r="1463" spans="1:31" x14ac:dyDescent="0.2">
      <c r="A1463" s="38" t="s">
        <v>2148</v>
      </c>
      <c r="B1463" s="104" t="s">
        <v>2149</v>
      </c>
      <c r="C1463" s="25">
        <v>50000000</v>
      </c>
      <c r="D1463" s="25">
        <v>0</v>
      </c>
      <c r="E1463" s="25">
        <v>0</v>
      </c>
      <c r="F1463" s="25">
        <v>0</v>
      </c>
      <c r="G1463" s="25">
        <v>50000000</v>
      </c>
      <c r="H1463" s="25">
        <v>0</v>
      </c>
      <c r="I1463" s="25">
        <v>0</v>
      </c>
      <c r="J1463" s="25">
        <v>0</v>
      </c>
      <c r="K1463" s="25">
        <v>0</v>
      </c>
      <c r="L1463" s="25">
        <v>0</v>
      </c>
      <c r="M1463" s="25">
        <v>0</v>
      </c>
      <c r="N1463" s="25">
        <v>0</v>
      </c>
      <c r="O1463" s="25">
        <v>0</v>
      </c>
      <c r="P1463" s="25">
        <v>0</v>
      </c>
      <c r="Q1463" s="25">
        <v>0</v>
      </c>
      <c r="R1463" s="25">
        <v>0</v>
      </c>
      <c r="S1463" s="25">
        <v>0</v>
      </c>
      <c r="T1463" s="25">
        <v>0</v>
      </c>
      <c r="U1463" s="25">
        <v>0</v>
      </c>
      <c r="V1463" s="25">
        <v>0</v>
      </c>
      <c r="W1463" s="25">
        <v>0</v>
      </c>
      <c r="X1463" s="25">
        <v>0</v>
      </c>
      <c r="Y1463" s="25">
        <v>0</v>
      </c>
      <c r="Z1463" s="25">
        <v>0</v>
      </c>
      <c r="AA1463" s="25">
        <v>0</v>
      </c>
      <c r="AB1463" s="25">
        <v>0</v>
      </c>
      <c r="AC1463" s="25">
        <v>0</v>
      </c>
      <c r="AD1463" s="25">
        <v>0</v>
      </c>
      <c r="AE1463" s="25">
        <v>0</v>
      </c>
    </row>
    <row r="1464" spans="1:31" ht="25.5" x14ac:dyDescent="0.2">
      <c r="A1464" s="38" t="s">
        <v>2150</v>
      </c>
      <c r="B1464" s="104" t="s">
        <v>2151</v>
      </c>
      <c r="C1464" s="25">
        <v>50000000</v>
      </c>
      <c r="D1464" s="25">
        <v>0</v>
      </c>
      <c r="E1464" s="25">
        <v>0</v>
      </c>
      <c r="F1464" s="25">
        <v>0</v>
      </c>
      <c r="G1464" s="25">
        <v>50000000</v>
      </c>
      <c r="H1464" s="25">
        <v>0</v>
      </c>
      <c r="I1464" s="25">
        <v>0</v>
      </c>
      <c r="J1464" s="25">
        <v>0</v>
      </c>
      <c r="K1464" s="25">
        <v>0</v>
      </c>
      <c r="L1464" s="25">
        <v>0</v>
      </c>
      <c r="M1464" s="25">
        <v>0</v>
      </c>
      <c r="N1464" s="25">
        <v>0</v>
      </c>
      <c r="O1464" s="25">
        <v>0</v>
      </c>
      <c r="P1464" s="25">
        <v>0</v>
      </c>
      <c r="Q1464" s="25">
        <v>0</v>
      </c>
      <c r="R1464" s="25">
        <v>0</v>
      </c>
      <c r="S1464" s="25">
        <v>0</v>
      </c>
      <c r="T1464" s="25">
        <v>0</v>
      </c>
      <c r="U1464" s="25">
        <v>0</v>
      </c>
      <c r="V1464" s="25">
        <v>0</v>
      </c>
      <c r="W1464" s="25">
        <v>0</v>
      </c>
      <c r="X1464" s="25">
        <v>0</v>
      </c>
      <c r="Y1464" s="25">
        <v>0</v>
      </c>
      <c r="Z1464" s="25">
        <v>0</v>
      </c>
      <c r="AA1464" s="25">
        <v>0</v>
      </c>
      <c r="AB1464" s="25">
        <v>0</v>
      </c>
      <c r="AC1464" s="25">
        <v>0</v>
      </c>
      <c r="AD1464" s="25">
        <v>0</v>
      </c>
      <c r="AE1464" s="25">
        <v>0</v>
      </c>
    </row>
    <row r="1465" spans="1:31" x14ac:dyDescent="0.2">
      <c r="A1465" s="38" t="s">
        <v>2152</v>
      </c>
      <c r="B1465" s="104" t="s">
        <v>2101</v>
      </c>
      <c r="C1465" s="25">
        <v>50000000</v>
      </c>
      <c r="D1465" s="25">
        <v>0</v>
      </c>
      <c r="E1465" s="25">
        <v>0</v>
      </c>
      <c r="F1465" s="25">
        <v>0</v>
      </c>
      <c r="G1465" s="25">
        <v>50000000</v>
      </c>
      <c r="H1465" s="25">
        <v>0</v>
      </c>
      <c r="I1465" s="25">
        <v>0</v>
      </c>
      <c r="J1465" s="25">
        <v>0</v>
      </c>
      <c r="K1465" s="25">
        <v>0</v>
      </c>
      <c r="L1465" s="25">
        <v>0</v>
      </c>
      <c r="M1465" s="25">
        <v>0</v>
      </c>
      <c r="N1465" s="25">
        <v>0</v>
      </c>
      <c r="O1465" s="25">
        <v>0</v>
      </c>
      <c r="P1465" s="25">
        <v>0</v>
      </c>
      <c r="Q1465" s="25">
        <v>0</v>
      </c>
      <c r="R1465" s="25">
        <v>0</v>
      </c>
      <c r="S1465" s="25">
        <v>0</v>
      </c>
      <c r="T1465" s="25">
        <v>0</v>
      </c>
      <c r="U1465" s="25">
        <v>0</v>
      </c>
      <c r="V1465" s="25">
        <v>0</v>
      </c>
      <c r="W1465" s="25">
        <v>0</v>
      </c>
      <c r="X1465" s="25">
        <v>0</v>
      </c>
      <c r="Y1465" s="25">
        <v>0</v>
      </c>
      <c r="Z1465" s="25">
        <v>0</v>
      </c>
      <c r="AA1465" s="25">
        <v>0</v>
      </c>
      <c r="AB1465" s="25">
        <v>0</v>
      </c>
      <c r="AC1465" s="25">
        <v>0</v>
      </c>
      <c r="AD1465" s="25">
        <v>0</v>
      </c>
      <c r="AE1465" s="25">
        <v>0</v>
      </c>
    </row>
    <row r="1466" spans="1:31" x14ac:dyDescent="0.2">
      <c r="A1466" s="38" t="s">
        <v>2153</v>
      </c>
      <c r="B1466" s="104" t="s">
        <v>2071</v>
      </c>
      <c r="C1466" s="25">
        <v>50000000</v>
      </c>
      <c r="D1466" s="25">
        <v>0</v>
      </c>
      <c r="E1466" s="25">
        <v>0</v>
      </c>
      <c r="F1466" s="25">
        <v>0</v>
      </c>
      <c r="G1466" s="25">
        <v>50000000</v>
      </c>
      <c r="H1466" s="25">
        <v>0</v>
      </c>
      <c r="I1466" s="25">
        <v>0</v>
      </c>
      <c r="J1466" s="25">
        <v>0</v>
      </c>
      <c r="K1466" s="25">
        <v>0</v>
      </c>
      <c r="L1466" s="25">
        <v>0</v>
      </c>
      <c r="M1466" s="25">
        <v>0</v>
      </c>
      <c r="N1466" s="25">
        <v>0</v>
      </c>
      <c r="O1466" s="25">
        <v>0</v>
      </c>
      <c r="P1466" s="25">
        <v>0</v>
      </c>
      <c r="Q1466" s="25">
        <v>0</v>
      </c>
      <c r="R1466" s="25">
        <v>0</v>
      </c>
      <c r="S1466" s="25">
        <v>0</v>
      </c>
      <c r="T1466" s="25">
        <v>0</v>
      </c>
      <c r="U1466" s="25">
        <v>0</v>
      </c>
      <c r="V1466" s="25">
        <v>0</v>
      </c>
      <c r="W1466" s="25">
        <v>0</v>
      </c>
      <c r="X1466" s="25">
        <v>0</v>
      </c>
      <c r="Y1466" s="25">
        <v>0</v>
      </c>
      <c r="Z1466" s="25">
        <v>0</v>
      </c>
      <c r="AA1466" s="25">
        <v>0</v>
      </c>
      <c r="AB1466" s="25">
        <v>0</v>
      </c>
      <c r="AC1466" s="25">
        <v>0</v>
      </c>
      <c r="AD1466" s="25">
        <v>0</v>
      </c>
      <c r="AE1466" s="25">
        <v>0</v>
      </c>
    </row>
    <row r="1467" spans="1:31" x14ac:dyDescent="0.2">
      <c r="A1467" s="38" t="s">
        <v>2154</v>
      </c>
      <c r="B1467" s="104" t="s">
        <v>546</v>
      </c>
      <c r="C1467" s="25">
        <v>0</v>
      </c>
      <c r="D1467" s="25">
        <v>2274466608</v>
      </c>
      <c r="E1467" s="25">
        <v>652599506</v>
      </c>
      <c r="F1467" s="25">
        <v>2767292946</v>
      </c>
      <c r="G1467" s="25">
        <v>402479757</v>
      </c>
      <c r="H1467" s="25">
        <v>3986680291</v>
      </c>
      <c r="I1467" s="25">
        <v>3986680291</v>
      </c>
      <c r="J1467" s="25">
        <v>3986680291</v>
      </c>
      <c r="K1467" s="25">
        <v>3028844771.4000001</v>
      </c>
      <c r="L1467" s="25">
        <v>3028844771.4000001</v>
      </c>
      <c r="M1467" s="25">
        <v>3028844771.4000001</v>
      </c>
      <c r="N1467" s="25">
        <v>3028844771.4000001</v>
      </c>
      <c r="O1467" s="25">
        <v>2987151895.6999998</v>
      </c>
      <c r="P1467" s="25">
        <v>2987151895.6999998</v>
      </c>
      <c r="Q1467" s="25">
        <v>2975328695</v>
      </c>
      <c r="R1467" s="25">
        <v>2975328695</v>
      </c>
      <c r="S1467" s="25">
        <v>0</v>
      </c>
      <c r="T1467" s="25">
        <v>0</v>
      </c>
      <c r="U1467" s="25">
        <v>0</v>
      </c>
      <c r="V1467" s="25">
        <v>0</v>
      </c>
      <c r="W1467" s="25">
        <v>957835519.60000002</v>
      </c>
      <c r="X1467" s="25">
        <v>24.025892464021499</v>
      </c>
      <c r="Y1467" s="25">
        <v>957835519.60000002</v>
      </c>
      <c r="Z1467" s="25">
        <v>24.025892464021499</v>
      </c>
      <c r="AA1467" s="25">
        <v>999528395.29999995</v>
      </c>
      <c r="AB1467" s="25">
        <v>25.071696808907699</v>
      </c>
      <c r="AC1467" s="25">
        <v>0</v>
      </c>
      <c r="AD1467" s="25">
        <v>41692875.700000003</v>
      </c>
      <c r="AE1467" s="25">
        <v>11823200.699999999</v>
      </c>
    </row>
    <row r="1468" spans="1:31" x14ac:dyDescent="0.2">
      <c r="A1468" s="38" t="s">
        <v>2155</v>
      </c>
      <c r="B1468" s="104" t="s">
        <v>523</v>
      </c>
      <c r="C1468" s="25">
        <v>0</v>
      </c>
      <c r="D1468" s="25">
        <v>2274466608</v>
      </c>
      <c r="E1468" s="25">
        <v>652599506</v>
      </c>
      <c r="F1468" s="25">
        <v>2767292946</v>
      </c>
      <c r="G1468" s="25">
        <v>402479757</v>
      </c>
      <c r="H1468" s="25">
        <v>3986680291</v>
      </c>
      <c r="I1468" s="25">
        <v>3986680291</v>
      </c>
      <c r="J1468" s="25">
        <v>3986680291</v>
      </c>
      <c r="K1468" s="25">
        <v>3028844771.4000001</v>
      </c>
      <c r="L1468" s="25">
        <v>3028844771.4000001</v>
      </c>
      <c r="M1468" s="25">
        <v>3028844771.4000001</v>
      </c>
      <c r="N1468" s="25">
        <v>3028844771.4000001</v>
      </c>
      <c r="O1468" s="25">
        <v>2987151895.6999998</v>
      </c>
      <c r="P1468" s="25">
        <v>2987151895.6999998</v>
      </c>
      <c r="Q1468" s="25">
        <v>2975328695</v>
      </c>
      <c r="R1468" s="25">
        <v>2975328695</v>
      </c>
      <c r="S1468" s="25">
        <v>0</v>
      </c>
      <c r="T1468" s="25">
        <v>0</v>
      </c>
      <c r="U1468" s="25">
        <v>0</v>
      </c>
      <c r="V1468" s="25">
        <v>0</v>
      </c>
      <c r="W1468" s="25">
        <v>957835519.60000002</v>
      </c>
      <c r="X1468" s="25">
        <v>24.025892464021499</v>
      </c>
      <c r="Y1468" s="25">
        <v>957835519.60000002</v>
      </c>
      <c r="Z1468" s="25">
        <v>24.025892464021499</v>
      </c>
      <c r="AA1468" s="25">
        <v>999528395.29999995</v>
      </c>
      <c r="AB1468" s="25">
        <v>25.071696808907699</v>
      </c>
      <c r="AC1468" s="25">
        <v>0</v>
      </c>
      <c r="AD1468" s="25">
        <v>41692875.700000003</v>
      </c>
      <c r="AE1468" s="25">
        <v>11823200.699999999</v>
      </c>
    </row>
    <row r="1469" spans="1:31" x14ac:dyDescent="0.2">
      <c r="A1469" s="38" t="s">
        <v>2156</v>
      </c>
      <c r="B1469" s="104" t="s">
        <v>830</v>
      </c>
      <c r="C1469" s="25">
        <v>0</v>
      </c>
      <c r="D1469" s="25">
        <v>2274466608</v>
      </c>
      <c r="E1469" s="25">
        <v>652599506</v>
      </c>
      <c r="F1469" s="25">
        <v>2767292946</v>
      </c>
      <c r="G1469" s="25">
        <v>402479757</v>
      </c>
      <c r="H1469" s="25">
        <v>3986680291</v>
      </c>
      <c r="I1469" s="25">
        <v>3986680291</v>
      </c>
      <c r="J1469" s="25">
        <v>3986680291</v>
      </c>
      <c r="K1469" s="25">
        <v>3028844771.4000001</v>
      </c>
      <c r="L1469" s="25">
        <v>3028844771.4000001</v>
      </c>
      <c r="M1469" s="25">
        <v>3028844771.4000001</v>
      </c>
      <c r="N1469" s="25">
        <v>3028844771.4000001</v>
      </c>
      <c r="O1469" s="25">
        <v>2987151895.6999998</v>
      </c>
      <c r="P1469" s="25">
        <v>2987151895.6999998</v>
      </c>
      <c r="Q1469" s="25">
        <v>2975328695</v>
      </c>
      <c r="R1469" s="25">
        <v>2975328695</v>
      </c>
      <c r="S1469" s="25">
        <v>0</v>
      </c>
      <c r="T1469" s="25">
        <v>0</v>
      </c>
      <c r="U1469" s="25">
        <v>0</v>
      </c>
      <c r="V1469" s="25">
        <v>0</v>
      </c>
      <c r="W1469" s="25">
        <v>957835519.60000002</v>
      </c>
      <c r="X1469" s="25">
        <v>24.025892464021499</v>
      </c>
      <c r="Y1469" s="25">
        <v>957835519.60000002</v>
      </c>
      <c r="Z1469" s="25">
        <v>24.025892464021499</v>
      </c>
      <c r="AA1469" s="25">
        <v>999528395.29999995</v>
      </c>
      <c r="AB1469" s="25">
        <v>25.071696808907699</v>
      </c>
      <c r="AC1469" s="25">
        <v>0</v>
      </c>
      <c r="AD1469" s="25">
        <v>41692875.700000003</v>
      </c>
      <c r="AE1469" s="25">
        <v>11823200.699999999</v>
      </c>
    </row>
    <row r="1470" spans="1:31" ht="25.5" x14ac:dyDescent="0.2">
      <c r="A1470" s="38" t="s">
        <v>2157</v>
      </c>
      <c r="B1470" s="104" t="s">
        <v>2158</v>
      </c>
      <c r="C1470" s="25">
        <v>0</v>
      </c>
      <c r="D1470" s="25">
        <v>2274466608</v>
      </c>
      <c r="E1470" s="25">
        <v>652599506</v>
      </c>
      <c r="F1470" s="25">
        <v>2767292946</v>
      </c>
      <c r="G1470" s="25">
        <v>402479757</v>
      </c>
      <c r="H1470" s="25">
        <v>3986680291</v>
      </c>
      <c r="I1470" s="25">
        <v>3986680291</v>
      </c>
      <c r="J1470" s="25">
        <v>3986680291</v>
      </c>
      <c r="K1470" s="25">
        <v>3028844771.4000001</v>
      </c>
      <c r="L1470" s="25">
        <v>3028844771.4000001</v>
      </c>
      <c r="M1470" s="25">
        <v>3028844771.4000001</v>
      </c>
      <c r="N1470" s="25">
        <v>3028844771.4000001</v>
      </c>
      <c r="O1470" s="25">
        <v>2987151895.6999998</v>
      </c>
      <c r="P1470" s="25">
        <v>2987151895.6999998</v>
      </c>
      <c r="Q1470" s="25">
        <v>2975328695</v>
      </c>
      <c r="R1470" s="25">
        <v>2975328695</v>
      </c>
      <c r="S1470" s="25">
        <v>0</v>
      </c>
      <c r="T1470" s="25">
        <v>0</v>
      </c>
      <c r="U1470" s="25">
        <v>0</v>
      </c>
      <c r="V1470" s="25">
        <v>0</v>
      </c>
      <c r="W1470" s="25">
        <v>957835519.60000002</v>
      </c>
      <c r="X1470" s="25">
        <v>24.025892464021499</v>
      </c>
      <c r="Y1470" s="25">
        <v>957835519.60000002</v>
      </c>
      <c r="Z1470" s="25">
        <v>24.025892464021499</v>
      </c>
      <c r="AA1470" s="25">
        <v>999528395.29999995</v>
      </c>
      <c r="AB1470" s="25">
        <v>25.071696808907699</v>
      </c>
      <c r="AC1470" s="25">
        <v>0</v>
      </c>
      <c r="AD1470" s="25">
        <v>41692875.700000003</v>
      </c>
      <c r="AE1470" s="25">
        <v>11823200.699999999</v>
      </c>
    </row>
    <row r="1471" spans="1:31" x14ac:dyDescent="0.2">
      <c r="A1471" s="38" t="s">
        <v>2159</v>
      </c>
      <c r="B1471" s="104" t="s">
        <v>2121</v>
      </c>
      <c r="C1471" s="25">
        <v>0</v>
      </c>
      <c r="D1471" s="25">
        <v>2274466608</v>
      </c>
      <c r="E1471" s="25">
        <v>652599506</v>
      </c>
      <c r="F1471" s="25">
        <v>2767292946</v>
      </c>
      <c r="G1471" s="25">
        <v>402479757</v>
      </c>
      <c r="H1471" s="25">
        <v>3986680291</v>
      </c>
      <c r="I1471" s="25">
        <v>3986680291</v>
      </c>
      <c r="J1471" s="25">
        <v>3986680291</v>
      </c>
      <c r="K1471" s="25">
        <v>3028844771.4000001</v>
      </c>
      <c r="L1471" s="25">
        <v>3028844771.4000001</v>
      </c>
      <c r="M1471" s="25">
        <v>3028844771.4000001</v>
      </c>
      <c r="N1471" s="25">
        <v>3028844771.4000001</v>
      </c>
      <c r="O1471" s="25">
        <v>2987151895.6999998</v>
      </c>
      <c r="P1471" s="25">
        <v>2987151895.6999998</v>
      </c>
      <c r="Q1471" s="25">
        <v>2975328695</v>
      </c>
      <c r="R1471" s="25">
        <v>2975328695</v>
      </c>
      <c r="S1471" s="25">
        <v>0</v>
      </c>
      <c r="T1471" s="25">
        <v>0</v>
      </c>
      <c r="U1471" s="25">
        <v>0</v>
      </c>
      <c r="V1471" s="25">
        <v>0</v>
      </c>
      <c r="W1471" s="25">
        <v>957835519.60000002</v>
      </c>
      <c r="X1471" s="25">
        <v>24.025892464021499</v>
      </c>
      <c r="Y1471" s="25">
        <v>957835519.60000002</v>
      </c>
      <c r="Z1471" s="25">
        <v>24.025892464021499</v>
      </c>
      <c r="AA1471" s="25">
        <v>999528395.29999995</v>
      </c>
      <c r="AB1471" s="25">
        <v>25.071696808907699</v>
      </c>
      <c r="AC1471" s="25">
        <v>0</v>
      </c>
      <c r="AD1471" s="25">
        <v>41692875.700000003</v>
      </c>
      <c r="AE1471" s="25">
        <v>11823200.699999999</v>
      </c>
    </row>
    <row r="1472" spans="1:31" x14ac:dyDescent="0.2">
      <c r="A1472" s="38" t="s">
        <v>2160</v>
      </c>
      <c r="B1472" s="104" t="s">
        <v>500</v>
      </c>
      <c r="C1472" s="25">
        <v>0</v>
      </c>
      <c r="D1472" s="25">
        <v>0</v>
      </c>
      <c r="E1472" s="25">
        <v>120000000</v>
      </c>
      <c r="F1472" s="25">
        <v>300000000</v>
      </c>
      <c r="G1472" s="25">
        <v>0</v>
      </c>
      <c r="H1472" s="25">
        <v>180000000</v>
      </c>
      <c r="I1472" s="25">
        <v>180000000</v>
      </c>
      <c r="J1472" s="25">
        <v>180000000</v>
      </c>
      <c r="K1472" s="25">
        <v>92134170.700000003</v>
      </c>
      <c r="L1472" s="25">
        <v>92134170.700000003</v>
      </c>
      <c r="M1472" s="25">
        <v>92134170.700000003</v>
      </c>
      <c r="N1472" s="25">
        <v>92134170.700000003</v>
      </c>
      <c r="O1472" s="25">
        <v>92134170.700000003</v>
      </c>
      <c r="P1472" s="25">
        <v>92134170.700000003</v>
      </c>
      <c r="Q1472" s="25">
        <v>80310970</v>
      </c>
      <c r="R1472" s="25">
        <v>80310970</v>
      </c>
      <c r="S1472" s="25">
        <v>0</v>
      </c>
      <c r="T1472" s="25">
        <v>0</v>
      </c>
      <c r="U1472" s="25">
        <v>0</v>
      </c>
      <c r="V1472" s="25">
        <v>0</v>
      </c>
      <c r="W1472" s="25">
        <v>87865829.299999997</v>
      </c>
      <c r="X1472" s="25">
        <v>48.814349611111105</v>
      </c>
      <c r="Y1472" s="25">
        <v>87865829.299999997</v>
      </c>
      <c r="Z1472" s="25">
        <v>48.814349611111105</v>
      </c>
      <c r="AA1472" s="25">
        <v>87865829.299999997</v>
      </c>
      <c r="AB1472" s="25">
        <v>48.814349611111105</v>
      </c>
      <c r="AC1472" s="25">
        <v>0</v>
      </c>
      <c r="AD1472" s="25">
        <v>0</v>
      </c>
      <c r="AE1472" s="25">
        <v>11823200.699999999</v>
      </c>
    </row>
    <row r="1473" spans="1:31" ht="25.5" x14ac:dyDescent="0.2">
      <c r="A1473" s="38" t="s">
        <v>2161</v>
      </c>
      <c r="B1473" s="104" t="s">
        <v>2162</v>
      </c>
      <c r="C1473" s="25">
        <v>0</v>
      </c>
      <c r="D1473" s="25">
        <v>0</v>
      </c>
      <c r="E1473" s="25">
        <v>120000000</v>
      </c>
      <c r="F1473" s="25">
        <v>300000000</v>
      </c>
      <c r="G1473" s="25">
        <v>0</v>
      </c>
      <c r="H1473" s="25">
        <v>180000000</v>
      </c>
      <c r="I1473" s="25">
        <v>180000000</v>
      </c>
      <c r="J1473" s="25">
        <v>180000000</v>
      </c>
      <c r="K1473" s="25">
        <v>92134170.700000003</v>
      </c>
      <c r="L1473" s="25">
        <v>92134170.700000003</v>
      </c>
      <c r="M1473" s="25">
        <v>92134170.700000003</v>
      </c>
      <c r="N1473" s="25">
        <v>92134170.700000003</v>
      </c>
      <c r="O1473" s="25">
        <v>92134170.700000003</v>
      </c>
      <c r="P1473" s="25">
        <v>92134170.700000003</v>
      </c>
      <c r="Q1473" s="25">
        <v>80310970</v>
      </c>
      <c r="R1473" s="25">
        <v>80310970</v>
      </c>
      <c r="S1473" s="25">
        <v>0</v>
      </c>
      <c r="T1473" s="25">
        <v>0</v>
      </c>
      <c r="U1473" s="25">
        <v>0</v>
      </c>
      <c r="V1473" s="25">
        <v>0</v>
      </c>
      <c r="W1473" s="25">
        <v>87865829.299999997</v>
      </c>
      <c r="X1473" s="25">
        <v>48.814349611111105</v>
      </c>
      <c r="Y1473" s="25">
        <v>87865829.299999997</v>
      </c>
      <c r="Z1473" s="25">
        <v>48.814349611111105</v>
      </c>
      <c r="AA1473" s="25">
        <v>87865829.299999997</v>
      </c>
      <c r="AB1473" s="25">
        <v>48.814349611111105</v>
      </c>
      <c r="AC1473" s="25">
        <v>0</v>
      </c>
      <c r="AD1473" s="25">
        <v>0</v>
      </c>
      <c r="AE1473" s="25">
        <v>11823200.699999999</v>
      </c>
    </row>
    <row r="1474" spans="1:31" x14ac:dyDescent="0.2">
      <c r="A1474" s="38" t="s">
        <v>2163</v>
      </c>
      <c r="B1474" s="104" t="s">
        <v>76</v>
      </c>
      <c r="C1474" s="25">
        <v>0</v>
      </c>
      <c r="D1474" s="25">
        <v>0</v>
      </c>
      <c r="E1474" s="25">
        <v>232599506</v>
      </c>
      <c r="F1474" s="25">
        <v>506189010</v>
      </c>
      <c r="G1474" s="25">
        <v>0</v>
      </c>
      <c r="H1474" s="25">
        <v>273589504</v>
      </c>
      <c r="I1474" s="25">
        <v>273589504</v>
      </c>
      <c r="J1474" s="25">
        <v>273589504</v>
      </c>
      <c r="K1474" s="25">
        <v>143879806.69999999</v>
      </c>
      <c r="L1474" s="25">
        <v>143879806.69999999</v>
      </c>
      <c r="M1474" s="25">
        <v>143879806.69999999</v>
      </c>
      <c r="N1474" s="25">
        <v>143879806.69999999</v>
      </c>
      <c r="O1474" s="25">
        <v>102906931</v>
      </c>
      <c r="P1474" s="25">
        <v>102906931</v>
      </c>
      <c r="Q1474" s="25">
        <v>102906931</v>
      </c>
      <c r="R1474" s="25">
        <v>102906931</v>
      </c>
      <c r="S1474" s="25">
        <v>0</v>
      </c>
      <c r="T1474" s="25">
        <v>0</v>
      </c>
      <c r="U1474" s="25">
        <v>0</v>
      </c>
      <c r="V1474" s="25">
        <v>0</v>
      </c>
      <c r="W1474" s="25">
        <v>129709697.3</v>
      </c>
      <c r="X1474" s="25">
        <v>47.4103338774283</v>
      </c>
      <c r="Y1474" s="25">
        <v>129709697.3</v>
      </c>
      <c r="Z1474" s="25">
        <v>47.4103338774283</v>
      </c>
      <c r="AA1474" s="25">
        <v>170682573</v>
      </c>
      <c r="AB1474" s="25">
        <v>62.386374661507496</v>
      </c>
      <c r="AC1474" s="25">
        <v>0</v>
      </c>
      <c r="AD1474" s="25">
        <v>40972875.700000003</v>
      </c>
      <c r="AE1474" s="25">
        <v>0</v>
      </c>
    </row>
    <row r="1475" spans="1:31" ht="25.5" x14ac:dyDescent="0.2">
      <c r="A1475" s="38" t="s">
        <v>2164</v>
      </c>
      <c r="B1475" s="104" t="s">
        <v>2165</v>
      </c>
      <c r="C1475" s="25">
        <v>0</v>
      </c>
      <c r="D1475" s="25">
        <v>0</v>
      </c>
      <c r="E1475" s="25">
        <v>232599506</v>
      </c>
      <c r="F1475" s="25">
        <v>506189010</v>
      </c>
      <c r="G1475" s="25">
        <v>0</v>
      </c>
      <c r="H1475" s="25">
        <v>273589504</v>
      </c>
      <c r="I1475" s="25">
        <v>273589504</v>
      </c>
      <c r="J1475" s="25">
        <v>273589504</v>
      </c>
      <c r="K1475" s="25">
        <v>143879806.69999999</v>
      </c>
      <c r="L1475" s="25">
        <v>143879806.69999999</v>
      </c>
      <c r="M1475" s="25">
        <v>143879806.69999999</v>
      </c>
      <c r="N1475" s="25">
        <v>143879806.69999999</v>
      </c>
      <c r="O1475" s="25">
        <v>102906931</v>
      </c>
      <c r="P1475" s="25">
        <v>102906931</v>
      </c>
      <c r="Q1475" s="25">
        <v>102906931</v>
      </c>
      <c r="R1475" s="25">
        <v>102906931</v>
      </c>
      <c r="S1475" s="25">
        <v>0</v>
      </c>
      <c r="T1475" s="25">
        <v>0</v>
      </c>
      <c r="U1475" s="25">
        <v>0</v>
      </c>
      <c r="V1475" s="25">
        <v>0</v>
      </c>
      <c r="W1475" s="25">
        <v>129709697.3</v>
      </c>
      <c r="X1475" s="25">
        <v>47.4103338774283</v>
      </c>
      <c r="Y1475" s="25">
        <v>129709697.3</v>
      </c>
      <c r="Z1475" s="25">
        <v>47.4103338774283</v>
      </c>
      <c r="AA1475" s="25">
        <v>170682573</v>
      </c>
      <c r="AB1475" s="25">
        <v>62.386374661507496</v>
      </c>
      <c r="AC1475" s="25">
        <v>0</v>
      </c>
      <c r="AD1475" s="25">
        <v>40972875.700000003</v>
      </c>
      <c r="AE1475" s="25">
        <v>0</v>
      </c>
    </row>
    <row r="1476" spans="1:31" x14ac:dyDescent="0.2">
      <c r="A1476" s="38" t="s">
        <v>2166</v>
      </c>
      <c r="B1476" s="104" t="s">
        <v>2085</v>
      </c>
      <c r="C1476" s="25">
        <v>0</v>
      </c>
      <c r="D1476" s="25">
        <v>21898109</v>
      </c>
      <c r="E1476" s="25">
        <v>0</v>
      </c>
      <c r="F1476" s="25">
        <v>0</v>
      </c>
      <c r="G1476" s="25">
        <v>21898109</v>
      </c>
      <c r="H1476" s="25">
        <v>0</v>
      </c>
      <c r="I1476" s="25">
        <v>0</v>
      </c>
      <c r="J1476" s="25">
        <v>0</v>
      </c>
      <c r="K1476" s="25">
        <v>0</v>
      </c>
      <c r="L1476" s="25">
        <v>0</v>
      </c>
      <c r="M1476" s="25">
        <v>0</v>
      </c>
      <c r="N1476" s="25">
        <v>0</v>
      </c>
      <c r="O1476" s="25">
        <v>0</v>
      </c>
      <c r="P1476" s="25">
        <v>0</v>
      </c>
      <c r="Q1476" s="25">
        <v>0</v>
      </c>
      <c r="R1476" s="25">
        <v>0</v>
      </c>
      <c r="S1476" s="25">
        <v>0</v>
      </c>
      <c r="T1476" s="25">
        <v>0</v>
      </c>
      <c r="U1476" s="25">
        <v>0</v>
      </c>
      <c r="V1476" s="25">
        <v>0</v>
      </c>
      <c r="W1476" s="25">
        <v>0</v>
      </c>
      <c r="X1476" s="25">
        <v>0</v>
      </c>
      <c r="Y1476" s="25">
        <v>0</v>
      </c>
      <c r="Z1476" s="25">
        <v>0</v>
      </c>
      <c r="AA1476" s="25">
        <v>0</v>
      </c>
      <c r="AB1476" s="25">
        <v>0</v>
      </c>
      <c r="AC1476" s="25">
        <v>0</v>
      </c>
      <c r="AD1476" s="25">
        <v>0</v>
      </c>
      <c r="AE1476" s="25">
        <v>0</v>
      </c>
    </row>
    <row r="1477" spans="1:31" ht="25.5" x14ac:dyDescent="0.2">
      <c r="A1477" s="38" t="s">
        <v>2167</v>
      </c>
      <c r="B1477" s="104" t="s">
        <v>2162</v>
      </c>
      <c r="C1477" s="25">
        <v>0</v>
      </c>
      <c r="D1477" s="25">
        <v>21898109</v>
      </c>
      <c r="E1477" s="25">
        <v>0</v>
      </c>
      <c r="F1477" s="25">
        <v>0</v>
      </c>
      <c r="G1477" s="25">
        <v>21898109</v>
      </c>
      <c r="H1477" s="25">
        <v>0</v>
      </c>
      <c r="I1477" s="25">
        <v>0</v>
      </c>
      <c r="J1477" s="25">
        <v>0</v>
      </c>
      <c r="K1477" s="25">
        <v>0</v>
      </c>
      <c r="L1477" s="25">
        <v>0</v>
      </c>
      <c r="M1477" s="25">
        <v>0</v>
      </c>
      <c r="N1477" s="25">
        <v>0</v>
      </c>
      <c r="O1477" s="25">
        <v>0</v>
      </c>
      <c r="P1477" s="25">
        <v>0</v>
      </c>
      <c r="Q1477" s="25">
        <v>0</v>
      </c>
      <c r="R1477" s="25">
        <v>0</v>
      </c>
      <c r="S1477" s="25">
        <v>0</v>
      </c>
      <c r="T1477" s="25">
        <v>0</v>
      </c>
      <c r="U1477" s="25">
        <v>0</v>
      </c>
      <c r="V1477" s="25">
        <v>0</v>
      </c>
      <c r="W1477" s="25">
        <v>0</v>
      </c>
      <c r="X1477" s="25">
        <v>0</v>
      </c>
      <c r="Y1477" s="25">
        <v>0</v>
      </c>
      <c r="Z1477" s="25">
        <v>0</v>
      </c>
      <c r="AA1477" s="25">
        <v>0</v>
      </c>
      <c r="AB1477" s="25">
        <v>0</v>
      </c>
      <c r="AC1477" s="25">
        <v>0</v>
      </c>
      <c r="AD1477" s="25">
        <v>0</v>
      </c>
      <c r="AE1477" s="25">
        <v>0</v>
      </c>
    </row>
    <row r="1478" spans="1:31" x14ac:dyDescent="0.2">
      <c r="A1478" s="38" t="s">
        <v>2168</v>
      </c>
      <c r="B1478" s="104" t="s">
        <v>517</v>
      </c>
      <c r="C1478" s="25">
        <v>0</v>
      </c>
      <c r="D1478" s="25">
        <v>327815814</v>
      </c>
      <c r="E1478" s="25">
        <v>0</v>
      </c>
      <c r="F1478" s="25">
        <v>52765834</v>
      </c>
      <c r="G1478" s="25">
        <v>380581648</v>
      </c>
      <c r="H1478" s="25">
        <v>0</v>
      </c>
      <c r="I1478" s="25">
        <v>0</v>
      </c>
      <c r="J1478" s="25">
        <v>0</v>
      </c>
      <c r="K1478" s="25">
        <v>0</v>
      </c>
      <c r="L1478" s="25">
        <v>0</v>
      </c>
      <c r="M1478" s="25">
        <v>0</v>
      </c>
      <c r="N1478" s="25">
        <v>0</v>
      </c>
      <c r="O1478" s="25">
        <v>0</v>
      </c>
      <c r="P1478" s="25">
        <v>0</v>
      </c>
      <c r="Q1478" s="25">
        <v>0</v>
      </c>
      <c r="R1478" s="25">
        <v>0</v>
      </c>
      <c r="S1478" s="25">
        <v>0</v>
      </c>
      <c r="T1478" s="25">
        <v>0</v>
      </c>
      <c r="U1478" s="25">
        <v>0</v>
      </c>
      <c r="V1478" s="25">
        <v>0</v>
      </c>
      <c r="W1478" s="25">
        <v>0</v>
      </c>
      <c r="X1478" s="25">
        <v>0</v>
      </c>
      <c r="Y1478" s="25">
        <v>0</v>
      </c>
      <c r="Z1478" s="25">
        <v>0</v>
      </c>
      <c r="AA1478" s="25">
        <v>0</v>
      </c>
      <c r="AB1478" s="25">
        <v>0</v>
      </c>
      <c r="AC1478" s="25">
        <v>0</v>
      </c>
      <c r="AD1478" s="25">
        <v>0</v>
      </c>
      <c r="AE1478" s="25">
        <v>0</v>
      </c>
    </row>
    <row r="1479" spans="1:31" ht="25.5" x14ac:dyDescent="0.2">
      <c r="A1479" s="38" t="s">
        <v>2169</v>
      </c>
      <c r="B1479" s="104" t="s">
        <v>2162</v>
      </c>
      <c r="C1479" s="25">
        <v>0</v>
      </c>
      <c r="D1479" s="25">
        <v>327815814</v>
      </c>
      <c r="E1479" s="25">
        <v>0</v>
      </c>
      <c r="F1479" s="25">
        <v>52765834</v>
      </c>
      <c r="G1479" s="25">
        <v>380581648</v>
      </c>
      <c r="H1479" s="25">
        <v>0</v>
      </c>
      <c r="I1479" s="25">
        <v>0</v>
      </c>
      <c r="J1479" s="25">
        <v>0</v>
      </c>
      <c r="K1479" s="25">
        <v>0</v>
      </c>
      <c r="L1479" s="25">
        <v>0</v>
      </c>
      <c r="M1479" s="25">
        <v>0</v>
      </c>
      <c r="N1479" s="25">
        <v>0</v>
      </c>
      <c r="O1479" s="25">
        <v>0</v>
      </c>
      <c r="P1479" s="25">
        <v>0</v>
      </c>
      <c r="Q1479" s="25">
        <v>0</v>
      </c>
      <c r="R1479" s="25">
        <v>0</v>
      </c>
      <c r="S1479" s="25">
        <v>0</v>
      </c>
      <c r="T1479" s="25">
        <v>0</v>
      </c>
      <c r="U1479" s="25">
        <v>0</v>
      </c>
      <c r="V1479" s="25">
        <v>0</v>
      </c>
      <c r="W1479" s="25">
        <v>0</v>
      </c>
      <c r="X1479" s="25">
        <v>0</v>
      </c>
      <c r="Y1479" s="25">
        <v>0</v>
      </c>
      <c r="Z1479" s="25">
        <v>0</v>
      </c>
      <c r="AA1479" s="25">
        <v>0</v>
      </c>
      <c r="AB1479" s="25">
        <v>0</v>
      </c>
      <c r="AC1479" s="25">
        <v>0</v>
      </c>
      <c r="AD1479" s="25">
        <v>0</v>
      </c>
      <c r="AE1479" s="25">
        <v>0</v>
      </c>
    </row>
    <row r="1480" spans="1:31" x14ac:dyDescent="0.2">
      <c r="A1480" s="38" t="s">
        <v>2170</v>
      </c>
      <c r="B1480" s="104" t="s">
        <v>2055</v>
      </c>
      <c r="C1480" s="25">
        <v>0</v>
      </c>
      <c r="D1480" s="25">
        <v>0</v>
      </c>
      <c r="E1480" s="25">
        <v>0</v>
      </c>
      <c r="F1480" s="25">
        <v>1556871268</v>
      </c>
      <c r="G1480" s="25">
        <v>0</v>
      </c>
      <c r="H1480" s="25">
        <v>1556871268</v>
      </c>
      <c r="I1480" s="25">
        <v>1556871268</v>
      </c>
      <c r="J1480" s="25">
        <v>1556871268</v>
      </c>
      <c r="K1480" s="25">
        <v>1508477512</v>
      </c>
      <c r="L1480" s="25">
        <v>1508477512</v>
      </c>
      <c r="M1480" s="25">
        <v>1508477512</v>
      </c>
      <c r="N1480" s="25">
        <v>1508477512</v>
      </c>
      <c r="O1480" s="25">
        <v>1508477512</v>
      </c>
      <c r="P1480" s="25">
        <v>1508477512</v>
      </c>
      <c r="Q1480" s="25">
        <v>1508477512</v>
      </c>
      <c r="R1480" s="25">
        <v>1508477512</v>
      </c>
      <c r="S1480" s="25">
        <v>0</v>
      </c>
      <c r="T1480" s="25">
        <v>0</v>
      </c>
      <c r="U1480" s="25">
        <v>0</v>
      </c>
      <c r="V1480" s="25">
        <v>0</v>
      </c>
      <c r="W1480" s="25">
        <v>48393756</v>
      </c>
      <c r="X1480" s="25">
        <v>3.1083980412952199</v>
      </c>
      <c r="Y1480" s="25">
        <v>48393756</v>
      </c>
      <c r="Z1480" s="25">
        <v>3.1083980412952199</v>
      </c>
      <c r="AA1480" s="25">
        <v>48393756</v>
      </c>
      <c r="AB1480" s="25">
        <v>3.1083980412952199</v>
      </c>
      <c r="AC1480" s="25">
        <v>0</v>
      </c>
      <c r="AD1480" s="25">
        <v>0</v>
      </c>
      <c r="AE1480" s="25">
        <v>0</v>
      </c>
    </row>
    <row r="1481" spans="1:31" ht="25.5" x14ac:dyDescent="0.2">
      <c r="A1481" s="38" t="s">
        <v>2171</v>
      </c>
      <c r="B1481" s="104" t="s">
        <v>2172</v>
      </c>
      <c r="C1481" s="25">
        <v>0</v>
      </c>
      <c r="D1481" s="25">
        <v>0</v>
      </c>
      <c r="E1481" s="25">
        <v>0</v>
      </c>
      <c r="F1481" s="25">
        <v>1556871268</v>
      </c>
      <c r="G1481" s="25">
        <v>0</v>
      </c>
      <c r="H1481" s="25">
        <v>1556871268</v>
      </c>
      <c r="I1481" s="25">
        <v>1556871268</v>
      </c>
      <c r="J1481" s="25">
        <v>1556871268</v>
      </c>
      <c r="K1481" s="25">
        <v>1508477512</v>
      </c>
      <c r="L1481" s="25">
        <v>1508477512</v>
      </c>
      <c r="M1481" s="25">
        <v>1508477512</v>
      </c>
      <c r="N1481" s="25">
        <v>1508477512</v>
      </c>
      <c r="O1481" s="25">
        <v>1508477512</v>
      </c>
      <c r="P1481" s="25">
        <v>1508477512</v>
      </c>
      <c r="Q1481" s="25">
        <v>1508477512</v>
      </c>
      <c r="R1481" s="25">
        <v>1508477512</v>
      </c>
      <c r="S1481" s="25">
        <v>0</v>
      </c>
      <c r="T1481" s="25">
        <v>0</v>
      </c>
      <c r="U1481" s="25">
        <v>0</v>
      </c>
      <c r="V1481" s="25">
        <v>0</v>
      </c>
      <c r="W1481" s="25">
        <v>48393756</v>
      </c>
      <c r="X1481" s="25">
        <v>3.1083980412952199</v>
      </c>
      <c r="Y1481" s="25">
        <v>48393756</v>
      </c>
      <c r="Z1481" s="25">
        <v>3.1083980412952199</v>
      </c>
      <c r="AA1481" s="25">
        <v>48393756</v>
      </c>
      <c r="AB1481" s="25">
        <v>3.1083980412952199</v>
      </c>
      <c r="AC1481" s="25">
        <v>0</v>
      </c>
      <c r="AD1481" s="25">
        <v>0</v>
      </c>
      <c r="AE1481" s="25">
        <v>0</v>
      </c>
    </row>
    <row r="1482" spans="1:31" x14ac:dyDescent="0.2">
      <c r="A1482" s="38" t="s">
        <v>2173</v>
      </c>
      <c r="B1482" s="104" t="s">
        <v>2059</v>
      </c>
      <c r="C1482" s="25">
        <v>0</v>
      </c>
      <c r="D1482" s="25">
        <v>0</v>
      </c>
      <c r="E1482" s="25">
        <v>0</v>
      </c>
      <c r="F1482" s="25">
        <v>51000000</v>
      </c>
      <c r="G1482" s="25">
        <v>0</v>
      </c>
      <c r="H1482" s="25">
        <v>51000000</v>
      </c>
      <c r="I1482" s="25">
        <v>51000000</v>
      </c>
      <c r="J1482" s="25">
        <v>51000000</v>
      </c>
      <c r="K1482" s="25">
        <v>0</v>
      </c>
      <c r="L1482" s="25">
        <v>0</v>
      </c>
      <c r="M1482" s="25">
        <v>0</v>
      </c>
      <c r="N1482" s="25">
        <v>0</v>
      </c>
      <c r="O1482" s="25">
        <v>0</v>
      </c>
      <c r="P1482" s="25">
        <v>0</v>
      </c>
      <c r="Q1482" s="25">
        <v>0</v>
      </c>
      <c r="R1482" s="25">
        <v>0</v>
      </c>
      <c r="S1482" s="25">
        <v>0</v>
      </c>
      <c r="T1482" s="25">
        <v>0</v>
      </c>
      <c r="U1482" s="25">
        <v>0</v>
      </c>
      <c r="V1482" s="25">
        <v>0</v>
      </c>
      <c r="W1482" s="25">
        <v>51000000</v>
      </c>
      <c r="X1482" s="25">
        <v>100</v>
      </c>
      <c r="Y1482" s="25">
        <v>51000000</v>
      </c>
      <c r="Z1482" s="25">
        <v>100</v>
      </c>
      <c r="AA1482" s="25">
        <v>51000000</v>
      </c>
      <c r="AB1482" s="25">
        <v>100</v>
      </c>
      <c r="AC1482" s="25">
        <v>0</v>
      </c>
      <c r="AD1482" s="25">
        <v>0</v>
      </c>
      <c r="AE1482" s="25">
        <v>0</v>
      </c>
    </row>
    <row r="1483" spans="1:31" ht="25.5" x14ac:dyDescent="0.2">
      <c r="A1483" s="38" t="s">
        <v>2174</v>
      </c>
      <c r="B1483" s="104" t="s">
        <v>2172</v>
      </c>
      <c r="C1483" s="25">
        <v>0</v>
      </c>
      <c r="D1483" s="25">
        <v>0</v>
      </c>
      <c r="E1483" s="25">
        <v>0</v>
      </c>
      <c r="F1483" s="25">
        <v>51000000</v>
      </c>
      <c r="G1483" s="25">
        <v>0</v>
      </c>
      <c r="H1483" s="25">
        <v>51000000</v>
      </c>
      <c r="I1483" s="25">
        <v>51000000</v>
      </c>
      <c r="J1483" s="25">
        <v>51000000</v>
      </c>
      <c r="K1483" s="25">
        <v>0</v>
      </c>
      <c r="L1483" s="25">
        <v>0</v>
      </c>
      <c r="M1483" s="25">
        <v>0</v>
      </c>
      <c r="N1483" s="25">
        <v>0</v>
      </c>
      <c r="O1483" s="25">
        <v>0</v>
      </c>
      <c r="P1483" s="25">
        <v>0</v>
      </c>
      <c r="Q1483" s="25">
        <v>0</v>
      </c>
      <c r="R1483" s="25">
        <v>0</v>
      </c>
      <c r="S1483" s="25">
        <v>0</v>
      </c>
      <c r="T1483" s="25">
        <v>0</v>
      </c>
      <c r="U1483" s="25">
        <v>0</v>
      </c>
      <c r="V1483" s="25">
        <v>0</v>
      </c>
      <c r="W1483" s="25">
        <v>51000000</v>
      </c>
      <c r="X1483" s="25">
        <v>100</v>
      </c>
      <c r="Y1483" s="25">
        <v>51000000</v>
      </c>
      <c r="Z1483" s="25">
        <v>100</v>
      </c>
      <c r="AA1483" s="25">
        <v>51000000</v>
      </c>
      <c r="AB1483" s="25">
        <v>100</v>
      </c>
      <c r="AC1483" s="25">
        <v>0</v>
      </c>
      <c r="AD1483" s="25">
        <v>0</v>
      </c>
      <c r="AE1483" s="25">
        <v>0</v>
      </c>
    </row>
    <row r="1484" spans="1:31" x14ac:dyDescent="0.2">
      <c r="A1484" s="38" t="s">
        <v>2175</v>
      </c>
      <c r="B1484" s="104" t="s">
        <v>2101</v>
      </c>
      <c r="C1484" s="25">
        <v>0</v>
      </c>
      <c r="D1484" s="25">
        <v>0</v>
      </c>
      <c r="E1484" s="25">
        <v>300000000</v>
      </c>
      <c r="F1484" s="25">
        <v>300000000</v>
      </c>
      <c r="G1484" s="25">
        <v>0</v>
      </c>
      <c r="H1484" s="25">
        <v>0</v>
      </c>
      <c r="I1484" s="25">
        <v>0</v>
      </c>
      <c r="J1484" s="25">
        <v>0</v>
      </c>
      <c r="K1484" s="25">
        <v>0</v>
      </c>
      <c r="L1484" s="25">
        <v>0</v>
      </c>
      <c r="M1484" s="25">
        <v>0</v>
      </c>
      <c r="N1484" s="25">
        <v>0</v>
      </c>
      <c r="O1484" s="25">
        <v>0</v>
      </c>
      <c r="P1484" s="25">
        <v>0</v>
      </c>
      <c r="Q1484" s="25">
        <v>0</v>
      </c>
      <c r="R1484" s="25">
        <v>0</v>
      </c>
      <c r="S1484" s="25">
        <v>0</v>
      </c>
      <c r="T1484" s="25">
        <v>0</v>
      </c>
      <c r="U1484" s="25">
        <v>0</v>
      </c>
      <c r="V1484" s="25">
        <v>0</v>
      </c>
      <c r="W1484" s="25">
        <v>0</v>
      </c>
      <c r="X1484" s="25">
        <v>0</v>
      </c>
      <c r="Y1484" s="25">
        <v>0</v>
      </c>
      <c r="Z1484" s="25">
        <v>0</v>
      </c>
      <c r="AA1484" s="25">
        <v>0</v>
      </c>
      <c r="AB1484" s="25">
        <v>0</v>
      </c>
      <c r="AC1484" s="25">
        <v>0</v>
      </c>
      <c r="AD1484" s="25">
        <v>0</v>
      </c>
      <c r="AE1484" s="25">
        <v>0</v>
      </c>
    </row>
    <row r="1485" spans="1:31" ht="25.5" x14ac:dyDescent="0.2">
      <c r="A1485" s="38" t="s">
        <v>2176</v>
      </c>
      <c r="B1485" s="104" t="s">
        <v>2165</v>
      </c>
      <c r="C1485" s="25">
        <v>0</v>
      </c>
      <c r="D1485" s="25">
        <v>0</v>
      </c>
      <c r="E1485" s="25">
        <v>300000000</v>
      </c>
      <c r="F1485" s="25">
        <v>300000000</v>
      </c>
      <c r="G1485" s="25">
        <v>0</v>
      </c>
      <c r="H1485" s="25">
        <v>0</v>
      </c>
      <c r="I1485" s="25">
        <v>0</v>
      </c>
      <c r="J1485" s="25">
        <v>0</v>
      </c>
      <c r="K1485" s="25">
        <v>0</v>
      </c>
      <c r="L1485" s="25">
        <v>0</v>
      </c>
      <c r="M1485" s="25">
        <v>0</v>
      </c>
      <c r="N1485" s="25">
        <v>0</v>
      </c>
      <c r="O1485" s="25">
        <v>0</v>
      </c>
      <c r="P1485" s="25">
        <v>0</v>
      </c>
      <c r="Q1485" s="25">
        <v>0</v>
      </c>
      <c r="R1485" s="25">
        <v>0</v>
      </c>
      <c r="S1485" s="25">
        <v>0</v>
      </c>
      <c r="T1485" s="25">
        <v>0</v>
      </c>
      <c r="U1485" s="25">
        <v>0</v>
      </c>
      <c r="V1485" s="25">
        <v>0</v>
      </c>
      <c r="W1485" s="25">
        <v>0</v>
      </c>
      <c r="X1485" s="25">
        <v>0</v>
      </c>
      <c r="Y1485" s="25">
        <v>0</v>
      </c>
      <c r="Z1485" s="25">
        <v>0</v>
      </c>
      <c r="AA1485" s="25">
        <v>0</v>
      </c>
      <c r="AB1485" s="25">
        <v>0</v>
      </c>
      <c r="AC1485" s="25">
        <v>0</v>
      </c>
      <c r="AD1485" s="25">
        <v>0</v>
      </c>
      <c r="AE1485" s="25">
        <v>0</v>
      </c>
    </row>
    <row r="1486" spans="1:31" ht="25.5" x14ac:dyDescent="0.2">
      <c r="A1486" s="38" t="s">
        <v>2177</v>
      </c>
      <c r="B1486" s="104" t="s">
        <v>2178</v>
      </c>
      <c r="C1486" s="25">
        <v>0</v>
      </c>
      <c r="D1486" s="25">
        <v>1284353282</v>
      </c>
      <c r="E1486" s="25">
        <v>0</v>
      </c>
      <c r="F1486" s="25">
        <v>0</v>
      </c>
      <c r="G1486" s="25">
        <v>0</v>
      </c>
      <c r="H1486" s="25">
        <v>1284353282</v>
      </c>
      <c r="I1486" s="25">
        <v>1284353282</v>
      </c>
      <c r="J1486" s="25">
        <v>1284353282</v>
      </c>
      <c r="K1486" s="25">
        <v>1284353282</v>
      </c>
      <c r="L1486" s="25">
        <v>1284353282</v>
      </c>
      <c r="M1486" s="25">
        <v>1284353282</v>
      </c>
      <c r="N1486" s="25">
        <v>1284353282</v>
      </c>
      <c r="O1486" s="25">
        <v>1283633282</v>
      </c>
      <c r="P1486" s="25">
        <v>1283633282</v>
      </c>
      <c r="Q1486" s="25">
        <v>1283633282</v>
      </c>
      <c r="R1486" s="25">
        <v>1283633282</v>
      </c>
      <c r="S1486" s="25">
        <v>0</v>
      </c>
      <c r="T1486" s="25">
        <v>0</v>
      </c>
      <c r="U1486" s="25">
        <v>0</v>
      </c>
      <c r="V1486" s="25">
        <v>0</v>
      </c>
      <c r="W1486" s="25">
        <v>0</v>
      </c>
      <c r="X1486" s="25">
        <v>0</v>
      </c>
      <c r="Y1486" s="25">
        <v>0</v>
      </c>
      <c r="Z1486" s="25">
        <v>0</v>
      </c>
      <c r="AA1486" s="25">
        <v>720000</v>
      </c>
      <c r="AB1486" s="25">
        <v>5.6059342089959302E-2</v>
      </c>
      <c r="AC1486" s="25">
        <v>0</v>
      </c>
      <c r="AD1486" s="25">
        <v>720000</v>
      </c>
      <c r="AE1486" s="25">
        <v>0</v>
      </c>
    </row>
    <row r="1487" spans="1:31" ht="25.5" x14ac:dyDescent="0.2">
      <c r="A1487" s="38" t="s">
        <v>2179</v>
      </c>
      <c r="B1487" s="104" t="s">
        <v>2172</v>
      </c>
      <c r="C1487" s="25">
        <v>0</v>
      </c>
      <c r="D1487" s="25">
        <v>1284353282</v>
      </c>
      <c r="E1487" s="25">
        <v>0</v>
      </c>
      <c r="F1487" s="25">
        <v>0</v>
      </c>
      <c r="G1487" s="25">
        <v>0</v>
      </c>
      <c r="H1487" s="25">
        <v>1284353282</v>
      </c>
      <c r="I1487" s="25">
        <v>1284353282</v>
      </c>
      <c r="J1487" s="25">
        <v>1284353282</v>
      </c>
      <c r="K1487" s="25">
        <v>1284353282</v>
      </c>
      <c r="L1487" s="25">
        <v>1284353282</v>
      </c>
      <c r="M1487" s="25">
        <v>1284353282</v>
      </c>
      <c r="N1487" s="25">
        <v>1284353282</v>
      </c>
      <c r="O1487" s="25">
        <v>1283633282</v>
      </c>
      <c r="P1487" s="25">
        <v>1283633282</v>
      </c>
      <c r="Q1487" s="25">
        <v>1283633282</v>
      </c>
      <c r="R1487" s="25">
        <v>1283633282</v>
      </c>
      <c r="S1487" s="25">
        <v>0</v>
      </c>
      <c r="T1487" s="25">
        <v>0</v>
      </c>
      <c r="U1487" s="25">
        <v>0</v>
      </c>
      <c r="V1487" s="25">
        <v>0</v>
      </c>
      <c r="W1487" s="25">
        <v>0</v>
      </c>
      <c r="X1487" s="25">
        <v>0</v>
      </c>
      <c r="Y1487" s="25">
        <v>0</v>
      </c>
      <c r="Z1487" s="25">
        <v>0</v>
      </c>
      <c r="AA1487" s="25">
        <v>720000</v>
      </c>
      <c r="AB1487" s="25">
        <v>5.6059342089959302E-2</v>
      </c>
      <c r="AC1487" s="25">
        <v>0</v>
      </c>
      <c r="AD1487" s="25">
        <v>720000</v>
      </c>
      <c r="AE1487" s="25">
        <v>0</v>
      </c>
    </row>
    <row r="1488" spans="1:31" ht="25.5" x14ac:dyDescent="0.2">
      <c r="A1488" s="38" t="s">
        <v>2180</v>
      </c>
      <c r="B1488" s="104" t="s">
        <v>2141</v>
      </c>
      <c r="C1488" s="25">
        <v>0</v>
      </c>
      <c r="D1488" s="25">
        <v>0</v>
      </c>
      <c r="E1488" s="25">
        <v>0</v>
      </c>
      <c r="F1488" s="25">
        <v>466834</v>
      </c>
      <c r="G1488" s="25">
        <v>0</v>
      </c>
      <c r="H1488" s="25">
        <v>466834</v>
      </c>
      <c r="I1488" s="25">
        <v>466834</v>
      </c>
      <c r="J1488" s="25">
        <v>466834</v>
      </c>
      <c r="K1488" s="25">
        <v>0</v>
      </c>
      <c r="L1488" s="25">
        <v>0</v>
      </c>
      <c r="M1488" s="25">
        <v>0</v>
      </c>
      <c r="N1488" s="25">
        <v>0</v>
      </c>
      <c r="O1488" s="25">
        <v>0</v>
      </c>
      <c r="P1488" s="25">
        <v>0</v>
      </c>
      <c r="Q1488" s="25">
        <v>0</v>
      </c>
      <c r="R1488" s="25">
        <v>0</v>
      </c>
      <c r="S1488" s="25">
        <v>0</v>
      </c>
      <c r="T1488" s="25">
        <v>0</v>
      </c>
      <c r="U1488" s="25">
        <v>0</v>
      </c>
      <c r="V1488" s="25">
        <v>0</v>
      </c>
      <c r="W1488" s="25">
        <v>466834</v>
      </c>
      <c r="X1488" s="25">
        <v>100</v>
      </c>
      <c r="Y1488" s="25">
        <v>466834</v>
      </c>
      <c r="Z1488" s="25">
        <v>100</v>
      </c>
      <c r="AA1488" s="25">
        <v>466834</v>
      </c>
      <c r="AB1488" s="25">
        <v>100</v>
      </c>
      <c r="AC1488" s="25">
        <v>0</v>
      </c>
      <c r="AD1488" s="25">
        <v>0</v>
      </c>
      <c r="AE1488" s="25">
        <v>0</v>
      </c>
    </row>
    <row r="1489" spans="1:31" ht="25.5" x14ac:dyDescent="0.2">
      <c r="A1489" s="38" t="s">
        <v>2181</v>
      </c>
      <c r="B1489" s="104" t="s">
        <v>2182</v>
      </c>
      <c r="C1489" s="25">
        <v>0</v>
      </c>
      <c r="D1489" s="25">
        <v>0</v>
      </c>
      <c r="E1489" s="25">
        <v>0</v>
      </c>
      <c r="F1489" s="25">
        <v>466834</v>
      </c>
      <c r="G1489" s="25">
        <v>0</v>
      </c>
      <c r="H1489" s="25">
        <v>466834</v>
      </c>
      <c r="I1489" s="25">
        <v>466834</v>
      </c>
      <c r="J1489" s="25">
        <v>466834</v>
      </c>
      <c r="K1489" s="25">
        <v>0</v>
      </c>
      <c r="L1489" s="25">
        <v>0</v>
      </c>
      <c r="M1489" s="25">
        <v>0</v>
      </c>
      <c r="N1489" s="25">
        <v>0</v>
      </c>
      <c r="O1489" s="25">
        <v>0</v>
      </c>
      <c r="P1489" s="25">
        <v>0</v>
      </c>
      <c r="Q1489" s="25">
        <v>0</v>
      </c>
      <c r="R1489" s="25">
        <v>0</v>
      </c>
      <c r="S1489" s="25">
        <v>0</v>
      </c>
      <c r="T1489" s="25">
        <v>0</v>
      </c>
      <c r="U1489" s="25">
        <v>0</v>
      </c>
      <c r="V1489" s="25">
        <v>0</v>
      </c>
      <c r="W1489" s="25">
        <v>466834</v>
      </c>
      <c r="X1489" s="25">
        <v>100</v>
      </c>
      <c r="Y1489" s="25">
        <v>466834</v>
      </c>
      <c r="Z1489" s="25">
        <v>100</v>
      </c>
      <c r="AA1489" s="25">
        <v>466834</v>
      </c>
      <c r="AB1489" s="25">
        <v>100</v>
      </c>
      <c r="AC1489" s="25">
        <v>0</v>
      </c>
      <c r="AD1489" s="25">
        <v>0</v>
      </c>
      <c r="AE1489" s="25">
        <v>0</v>
      </c>
    </row>
    <row r="1490" spans="1:31" x14ac:dyDescent="0.2">
      <c r="A1490" s="38" t="s">
        <v>2183</v>
      </c>
      <c r="B1490" s="104" t="s">
        <v>2145</v>
      </c>
      <c r="C1490" s="25">
        <v>0</v>
      </c>
      <c r="D1490" s="25">
        <v>640113326</v>
      </c>
      <c r="E1490" s="25">
        <v>0</v>
      </c>
      <c r="F1490" s="25">
        <v>0</v>
      </c>
      <c r="G1490" s="25">
        <v>0</v>
      </c>
      <c r="H1490" s="25">
        <v>640113326</v>
      </c>
      <c r="I1490" s="25">
        <v>640113326</v>
      </c>
      <c r="J1490" s="25">
        <v>640113326</v>
      </c>
      <c r="K1490" s="25">
        <v>0</v>
      </c>
      <c r="L1490" s="25">
        <v>0</v>
      </c>
      <c r="M1490" s="25">
        <v>0</v>
      </c>
      <c r="N1490" s="25">
        <v>0</v>
      </c>
      <c r="O1490" s="25">
        <v>0</v>
      </c>
      <c r="P1490" s="25">
        <v>0</v>
      </c>
      <c r="Q1490" s="25">
        <v>0</v>
      </c>
      <c r="R1490" s="25">
        <v>0</v>
      </c>
      <c r="S1490" s="25">
        <v>0</v>
      </c>
      <c r="T1490" s="25">
        <v>0</v>
      </c>
      <c r="U1490" s="25">
        <v>0</v>
      </c>
      <c r="V1490" s="25">
        <v>0</v>
      </c>
      <c r="W1490" s="25">
        <v>640113326</v>
      </c>
      <c r="X1490" s="25">
        <v>100</v>
      </c>
      <c r="Y1490" s="25">
        <v>640113326</v>
      </c>
      <c r="Z1490" s="25">
        <v>100</v>
      </c>
      <c r="AA1490" s="25">
        <v>640113326</v>
      </c>
      <c r="AB1490" s="25">
        <v>100</v>
      </c>
      <c r="AC1490" s="25">
        <v>0</v>
      </c>
      <c r="AD1490" s="25">
        <v>0</v>
      </c>
      <c r="AE1490" s="25">
        <v>0</v>
      </c>
    </row>
    <row r="1491" spans="1:31" ht="25.5" x14ac:dyDescent="0.2">
      <c r="A1491" s="38" t="s">
        <v>2184</v>
      </c>
      <c r="B1491" s="104" t="s">
        <v>2165</v>
      </c>
      <c r="C1491" s="25">
        <v>0</v>
      </c>
      <c r="D1491" s="25">
        <v>640113326</v>
      </c>
      <c r="E1491" s="25">
        <v>0</v>
      </c>
      <c r="F1491" s="25">
        <v>0</v>
      </c>
      <c r="G1491" s="25">
        <v>0</v>
      </c>
      <c r="H1491" s="25">
        <v>640113326</v>
      </c>
      <c r="I1491" s="25">
        <v>640113326</v>
      </c>
      <c r="J1491" s="25">
        <v>640113326</v>
      </c>
      <c r="K1491" s="25">
        <v>0</v>
      </c>
      <c r="L1491" s="25">
        <v>0</v>
      </c>
      <c r="M1491" s="25">
        <v>0</v>
      </c>
      <c r="N1491" s="25">
        <v>0</v>
      </c>
      <c r="O1491" s="25">
        <v>0</v>
      </c>
      <c r="P1491" s="25">
        <v>0</v>
      </c>
      <c r="Q1491" s="25">
        <v>0</v>
      </c>
      <c r="R1491" s="25">
        <v>0</v>
      </c>
      <c r="S1491" s="25">
        <v>0</v>
      </c>
      <c r="T1491" s="25">
        <v>0</v>
      </c>
      <c r="U1491" s="25">
        <v>0</v>
      </c>
      <c r="V1491" s="25">
        <v>0</v>
      </c>
      <c r="W1491" s="25">
        <v>640113326</v>
      </c>
      <c r="X1491" s="25">
        <v>100</v>
      </c>
      <c r="Y1491" s="25">
        <v>640113326</v>
      </c>
      <c r="Z1491" s="25">
        <v>100</v>
      </c>
      <c r="AA1491" s="25">
        <v>640113326</v>
      </c>
      <c r="AB1491" s="25">
        <v>100</v>
      </c>
      <c r="AC1491" s="25">
        <v>0</v>
      </c>
      <c r="AD1491" s="25">
        <v>0</v>
      </c>
      <c r="AE1491" s="25">
        <v>0</v>
      </c>
    </row>
    <row r="1492" spans="1:31" x14ac:dyDescent="0.2">
      <c r="A1492" s="38" t="s">
        <v>2185</v>
      </c>
      <c r="B1492" s="104" t="s">
        <v>599</v>
      </c>
      <c r="C1492" s="25">
        <v>0</v>
      </c>
      <c r="D1492" s="25">
        <v>286077</v>
      </c>
      <c r="E1492" s="25">
        <v>0</v>
      </c>
      <c r="F1492" s="25">
        <v>0</v>
      </c>
      <c r="G1492" s="25">
        <v>0</v>
      </c>
      <c r="H1492" s="25">
        <v>286077</v>
      </c>
      <c r="I1492" s="25">
        <v>286077</v>
      </c>
      <c r="J1492" s="25">
        <v>286077</v>
      </c>
      <c r="K1492" s="25">
        <v>0</v>
      </c>
      <c r="L1492" s="25">
        <v>0</v>
      </c>
      <c r="M1492" s="25">
        <v>0</v>
      </c>
      <c r="N1492" s="25">
        <v>0</v>
      </c>
      <c r="O1492" s="25">
        <v>0</v>
      </c>
      <c r="P1492" s="25">
        <v>0</v>
      </c>
      <c r="Q1492" s="25">
        <v>0</v>
      </c>
      <c r="R1492" s="25">
        <v>0</v>
      </c>
      <c r="S1492" s="25">
        <v>0</v>
      </c>
      <c r="T1492" s="25">
        <v>0</v>
      </c>
      <c r="U1492" s="25">
        <v>0</v>
      </c>
      <c r="V1492" s="25">
        <v>0</v>
      </c>
      <c r="W1492" s="25">
        <v>286077</v>
      </c>
      <c r="X1492" s="25">
        <v>100</v>
      </c>
      <c r="Y1492" s="25">
        <v>286077</v>
      </c>
      <c r="Z1492" s="25">
        <v>100</v>
      </c>
      <c r="AA1492" s="25">
        <v>286077</v>
      </c>
      <c r="AB1492" s="25">
        <v>100</v>
      </c>
      <c r="AC1492" s="25">
        <v>0</v>
      </c>
      <c r="AD1492" s="25">
        <v>0</v>
      </c>
      <c r="AE1492" s="25">
        <v>0</v>
      </c>
    </row>
    <row r="1493" spans="1:31" ht="25.5" x14ac:dyDescent="0.2">
      <c r="A1493" s="38" t="s">
        <v>2186</v>
      </c>
      <c r="B1493" s="104" t="s">
        <v>2165</v>
      </c>
      <c r="C1493" s="25">
        <v>0</v>
      </c>
      <c r="D1493" s="25">
        <v>286077</v>
      </c>
      <c r="E1493" s="25">
        <v>0</v>
      </c>
      <c r="F1493" s="25">
        <v>0</v>
      </c>
      <c r="G1493" s="25">
        <v>0</v>
      </c>
      <c r="H1493" s="25">
        <v>286077</v>
      </c>
      <c r="I1493" s="25">
        <v>286077</v>
      </c>
      <c r="J1493" s="25">
        <v>286077</v>
      </c>
      <c r="K1493" s="25">
        <v>0</v>
      </c>
      <c r="L1493" s="25">
        <v>0</v>
      </c>
      <c r="M1493" s="25">
        <v>0</v>
      </c>
      <c r="N1493" s="25">
        <v>0</v>
      </c>
      <c r="O1493" s="25">
        <v>0</v>
      </c>
      <c r="P1493" s="25">
        <v>0</v>
      </c>
      <c r="Q1493" s="25">
        <v>0</v>
      </c>
      <c r="R1493" s="25">
        <v>0</v>
      </c>
      <c r="S1493" s="25">
        <v>0</v>
      </c>
      <c r="T1493" s="25">
        <v>0</v>
      </c>
      <c r="U1493" s="25">
        <v>0</v>
      </c>
      <c r="V1493" s="25">
        <v>0</v>
      </c>
      <c r="W1493" s="25">
        <v>286077</v>
      </c>
      <c r="X1493" s="25">
        <v>100</v>
      </c>
      <c r="Y1493" s="25">
        <v>286077</v>
      </c>
      <c r="Z1493" s="25">
        <v>100</v>
      </c>
      <c r="AA1493" s="25">
        <v>286077</v>
      </c>
      <c r="AB1493" s="25">
        <v>100</v>
      </c>
      <c r="AC1493" s="25">
        <v>0</v>
      </c>
      <c r="AD1493" s="25">
        <v>0</v>
      </c>
      <c r="AE1493" s="25">
        <v>0</v>
      </c>
    </row>
    <row r="1494" spans="1:31" x14ac:dyDescent="0.2">
      <c r="A1494" s="38" t="s">
        <v>2187</v>
      </c>
      <c r="B1494" s="104" t="s">
        <v>2188</v>
      </c>
      <c r="C1494" s="25">
        <v>0</v>
      </c>
      <c r="D1494" s="25">
        <v>0</v>
      </c>
      <c r="E1494" s="25">
        <v>231400494</v>
      </c>
      <c r="F1494" s="25">
        <v>4280250489</v>
      </c>
      <c r="G1494" s="25">
        <v>402479757</v>
      </c>
      <c r="H1494" s="25">
        <v>3646370238</v>
      </c>
      <c r="I1494" s="25">
        <v>3646370238</v>
      </c>
      <c r="J1494" s="25">
        <v>3646370238</v>
      </c>
      <c r="K1494" s="25">
        <v>3381933315</v>
      </c>
      <c r="L1494" s="25">
        <v>3381933315</v>
      </c>
      <c r="M1494" s="25">
        <v>3381933315</v>
      </c>
      <c r="N1494" s="25">
        <v>3381933315</v>
      </c>
      <c r="O1494" s="25">
        <v>3381933315</v>
      </c>
      <c r="P1494" s="25">
        <v>3381933315</v>
      </c>
      <c r="Q1494" s="25">
        <v>1004368380</v>
      </c>
      <c r="R1494" s="25">
        <v>1004368380</v>
      </c>
      <c r="S1494" s="25">
        <v>0</v>
      </c>
      <c r="T1494" s="25">
        <v>0</v>
      </c>
      <c r="U1494" s="25">
        <v>0</v>
      </c>
      <c r="V1494" s="25">
        <v>0</v>
      </c>
      <c r="W1494" s="25">
        <v>264436923</v>
      </c>
      <c r="X1494" s="25">
        <v>7.2520590543499299</v>
      </c>
      <c r="Y1494" s="25">
        <v>264436923</v>
      </c>
      <c r="Z1494" s="25">
        <v>7.2520590543499299</v>
      </c>
      <c r="AA1494" s="25">
        <v>264436923</v>
      </c>
      <c r="AB1494" s="25">
        <v>7.2520590543499299</v>
      </c>
      <c r="AC1494" s="25">
        <v>0</v>
      </c>
      <c r="AD1494" s="25">
        <v>0</v>
      </c>
      <c r="AE1494" s="25">
        <v>2377564935</v>
      </c>
    </row>
    <row r="1495" spans="1:31" x14ac:dyDescent="0.2">
      <c r="A1495" s="38" t="s">
        <v>2189</v>
      </c>
      <c r="B1495" s="104" t="s">
        <v>2062</v>
      </c>
      <c r="C1495" s="25">
        <v>0</v>
      </c>
      <c r="D1495" s="25">
        <v>0</v>
      </c>
      <c r="E1495" s="25">
        <v>231400494</v>
      </c>
      <c r="F1495" s="25">
        <v>4280250489</v>
      </c>
      <c r="G1495" s="25">
        <v>402479757</v>
      </c>
      <c r="H1495" s="25">
        <v>3646370238</v>
      </c>
      <c r="I1495" s="25">
        <v>3646370238</v>
      </c>
      <c r="J1495" s="25">
        <v>3646370238</v>
      </c>
      <c r="K1495" s="25">
        <v>3381933315</v>
      </c>
      <c r="L1495" s="25">
        <v>3381933315</v>
      </c>
      <c r="M1495" s="25">
        <v>3381933315</v>
      </c>
      <c r="N1495" s="25">
        <v>3381933315</v>
      </c>
      <c r="O1495" s="25">
        <v>3381933315</v>
      </c>
      <c r="P1495" s="25">
        <v>3381933315</v>
      </c>
      <c r="Q1495" s="25">
        <v>1004368380</v>
      </c>
      <c r="R1495" s="25">
        <v>1004368380</v>
      </c>
      <c r="S1495" s="25">
        <v>0</v>
      </c>
      <c r="T1495" s="25">
        <v>0</v>
      </c>
      <c r="U1495" s="25">
        <v>0</v>
      </c>
      <c r="V1495" s="25">
        <v>0</v>
      </c>
      <c r="W1495" s="25">
        <v>264436923</v>
      </c>
      <c r="X1495" s="25">
        <v>7.2520590543499299</v>
      </c>
      <c r="Y1495" s="25">
        <v>264436923</v>
      </c>
      <c r="Z1495" s="25">
        <v>7.2520590543499299</v>
      </c>
      <c r="AA1495" s="25">
        <v>264436923</v>
      </c>
      <c r="AB1495" s="25">
        <v>7.2520590543499299</v>
      </c>
      <c r="AC1495" s="25">
        <v>0</v>
      </c>
      <c r="AD1495" s="25">
        <v>0</v>
      </c>
      <c r="AE1495" s="25">
        <v>2377564935</v>
      </c>
    </row>
    <row r="1496" spans="1:31" x14ac:dyDescent="0.2">
      <c r="A1496" s="38" t="s">
        <v>2190</v>
      </c>
      <c r="B1496" s="104" t="s">
        <v>2191</v>
      </c>
      <c r="C1496" s="25">
        <v>0</v>
      </c>
      <c r="D1496" s="25">
        <v>0</v>
      </c>
      <c r="E1496" s="25">
        <v>231400494</v>
      </c>
      <c r="F1496" s="25">
        <v>4280250489</v>
      </c>
      <c r="G1496" s="25">
        <v>402479757</v>
      </c>
      <c r="H1496" s="25">
        <v>3646370238</v>
      </c>
      <c r="I1496" s="25">
        <v>3646370238</v>
      </c>
      <c r="J1496" s="25">
        <v>3646370238</v>
      </c>
      <c r="K1496" s="25">
        <v>3381933315</v>
      </c>
      <c r="L1496" s="25">
        <v>3381933315</v>
      </c>
      <c r="M1496" s="25">
        <v>3381933315</v>
      </c>
      <c r="N1496" s="25">
        <v>3381933315</v>
      </c>
      <c r="O1496" s="25">
        <v>3381933315</v>
      </c>
      <c r="P1496" s="25">
        <v>3381933315</v>
      </c>
      <c r="Q1496" s="25">
        <v>1004368380</v>
      </c>
      <c r="R1496" s="25">
        <v>1004368380</v>
      </c>
      <c r="S1496" s="25">
        <v>0</v>
      </c>
      <c r="T1496" s="25">
        <v>0</v>
      </c>
      <c r="U1496" s="25">
        <v>0</v>
      </c>
      <c r="V1496" s="25">
        <v>0</v>
      </c>
      <c r="W1496" s="25">
        <v>264436923</v>
      </c>
      <c r="X1496" s="25">
        <v>7.2520590543499299</v>
      </c>
      <c r="Y1496" s="25">
        <v>264436923</v>
      </c>
      <c r="Z1496" s="25">
        <v>7.2520590543499299</v>
      </c>
      <c r="AA1496" s="25">
        <v>264436923</v>
      </c>
      <c r="AB1496" s="25">
        <v>7.2520590543499299</v>
      </c>
      <c r="AC1496" s="25">
        <v>0</v>
      </c>
      <c r="AD1496" s="25">
        <v>0</v>
      </c>
      <c r="AE1496" s="25">
        <v>2377564935</v>
      </c>
    </row>
    <row r="1497" spans="1:31" x14ac:dyDescent="0.2">
      <c r="A1497" s="38" t="s">
        <v>2192</v>
      </c>
      <c r="B1497" s="104" t="s">
        <v>2193</v>
      </c>
      <c r="C1497" s="25">
        <v>0</v>
      </c>
      <c r="D1497" s="25">
        <v>0</v>
      </c>
      <c r="E1497" s="25">
        <v>231400494</v>
      </c>
      <c r="F1497" s="25">
        <v>4280250489</v>
      </c>
      <c r="G1497" s="25">
        <v>402479757</v>
      </c>
      <c r="H1497" s="25">
        <v>3646370238</v>
      </c>
      <c r="I1497" s="25">
        <v>3646370238</v>
      </c>
      <c r="J1497" s="25">
        <v>3646370238</v>
      </c>
      <c r="K1497" s="25">
        <v>3381933315</v>
      </c>
      <c r="L1497" s="25">
        <v>3381933315</v>
      </c>
      <c r="M1497" s="25">
        <v>3381933315</v>
      </c>
      <c r="N1497" s="25">
        <v>3381933315</v>
      </c>
      <c r="O1497" s="25">
        <v>3381933315</v>
      </c>
      <c r="P1497" s="25">
        <v>3381933315</v>
      </c>
      <c r="Q1497" s="25">
        <v>1004368380</v>
      </c>
      <c r="R1497" s="25">
        <v>1004368380</v>
      </c>
      <c r="S1497" s="25">
        <v>0</v>
      </c>
      <c r="T1497" s="25">
        <v>0</v>
      </c>
      <c r="U1497" s="25">
        <v>0</v>
      </c>
      <c r="V1497" s="25">
        <v>0</v>
      </c>
      <c r="W1497" s="25">
        <v>264436923</v>
      </c>
      <c r="X1497" s="25">
        <v>7.2520590543499299</v>
      </c>
      <c r="Y1497" s="25">
        <v>264436923</v>
      </c>
      <c r="Z1497" s="25">
        <v>7.2520590543499299</v>
      </c>
      <c r="AA1497" s="25">
        <v>264436923</v>
      </c>
      <c r="AB1497" s="25">
        <v>7.2520590543499299</v>
      </c>
      <c r="AC1497" s="25">
        <v>0</v>
      </c>
      <c r="AD1497" s="25">
        <v>0</v>
      </c>
      <c r="AE1497" s="25">
        <v>2377564935</v>
      </c>
    </row>
    <row r="1498" spans="1:31" ht="25.5" x14ac:dyDescent="0.2">
      <c r="A1498" s="38" t="s">
        <v>2194</v>
      </c>
      <c r="B1498" s="104" t="s">
        <v>2195</v>
      </c>
      <c r="C1498" s="25">
        <v>0</v>
      </c>
      <c r="D1498" s="25">
        <v>0</v>
      </c>
      <c r="E1498" s="25">
        <v>231400494</v>
      </c>
      <c r="F1498" s="25">
        <v>4280250489</v>
      </c>
      <c r="G1498" s="25">
        <v>402479757</v>
      </c>
      <c r="H1498" s="25">
        <v>3646370238</v>
      </c>
      <c r="I1498" s="25">
        <v>3646370238</v>
      </c>
      <c r="J1498" s="25">
        <v>3646370238</v>
      </c>
      <c r="K1498" s="25">
        <v>3381933315</v>
      </c>
      <c r="L1498" s="25">
        <v>3381933315</v>
      </c>
      <c r="M1498" s="25">
        <v>3381933315</v>
      </c>
      <c r="N1498" s="25">
        <v>3381933315</v>
      </c>
      <c r="O1498" s="25">
        <v>3381933315</v>
      </c>
      <c r="P1498" s="25">
        <v>3381933315</v>
      </c>
      <c r="Q1498" s="25">
        <v>1004368380</v>
      </c>
      <c r="R1498" s="25">
        <v>1004368380</v>
      </c>
      <c r="S1498" s="25">
        <v>0</v>
      </c>
      <c r="T1498" s="25">
        <v>0</v>
      </c>
      <c r="U1498" s="25">
        <v>0</v>
      </c>
      <c r="V1498" s="25">
        <v>0</v>
      </c>
      <c r="W1498" s="25">
        <v>264436923</v>
      </c>
      <c r="X1498" s="25">
        <v>7.2520590543499299</v>
      </c>
      <c r="Y1498" s="25">
        <v>264436923</v>
      </c>
      <c r="Z1498" s="25">
        <v>7.2520590543499299</v>
      </c>
      <c r="AA1498" s="25">
        <v>264436923</v>
      </c>
      <c r="AB1498" s="25">
        <v>7.2520590543499299</v>
      </c>
      <c r="AC1498" s="25">
        <v>0</v>
      </c>
      <c r="AD1498" s="25">
        <v>0</v>
      </c>
      <c r="AE1498" s="25">
        <v>2377564935</v>
      </c>
    </row>
    <row r="1499" spans="1:31" x14ac:dyDescent="0.2">
      <c r="A1499" s="38" t="s">
        <v>2196</v>
      </c>
      <c r="B1499" s="104" t="s">
        <v>76</v>
      </c>
      <c r="C1499" s="25">
        <v>0</v>
      </c>
      <c r="D1499" s="25">
        <v>0</v>
      </c>
      <c r="E1499" s="25">
        <v>51400494</v>
      </c>
      <c r="F1499" s="25">
        <v>2229137997</v>
      </c>
      <c r="G1499" s="25">
        <v>402479757</v>
      </c>
      <c r="H1499" s="25">
        <v>1775257746</v>
      </c>
      <c r="I1499" s="25">
        <v>1775257746</v>
      </c>
      <c r="J1499" s="25">
        <v>1775257746</v>
      </c>
      <c r="K1499" s="25">
        <v>1580857687</v>
      </c>
      <c r="L1499" s="25">
        <v>1580857687</v>
      </c>
      <c r="M1499" s="25">
        <v>1580857687</v>
      </c>
      <c r="N1499" s="25">
        <v>1580857687</v>
      </c>
      <c r="O1499" s="25">
        <v>1580857687</v>
      </c>
      <c r="P1499" s="25">
        <v>1580857687</v>
      </c>
      <c r="Q1499" s="25">
        <v>363078453.08999997</v>
      </c>
      <c r="R1499" s="25">
        <v>363078453.08999997</v>
      </c>
      <c r="S1499" s="25">
        <v>0</v>
      </c>
      <c r="T1499" s="25">
        <v>0</v>
      </c>
      <c r="U1499" s="25">
        <v>0</v>
      </c>
      <c r="V1499" s="25">
        <v>0</v>
      </c>
      <c r="W1499" s="25">
        <v>194400059</v>
      </c>
      <c r="X1499" s="25">
        <v>10.950525884932498</v>
      </c>
      <c r="Y1499" s="25">
        <v>194400059</v>
      </c>
      <c r="Z1499" s="25">
        <v>10.950525884932498</v>
      </c>
      <c r="AA1499" s="25">
        <v>194400059</v>
      </c>
      <c r="AB1499" s="25">
        <v>10.950525884932498</v>
      </c>
      <c r="AC1499" s="25">
        <v>0</v>
      </c>
      <c r="AD1499" s="25">
        <v>0</v>
      </c>
      <c r="AE1499" s="25">
        <v>1217779233.9100001</v>
      </c>
    </row>
    <row r="1500" spans="1:31" ht="25.5" x14ac:dyDescent="0.2">
      <c r="A1500" s="38" t="s">
        <v>2197</v>
      </c>
      <c r="B1500" s="104" t="s">
        <v>2198</v>
      </c>
      <c r="C1500" s="25">
        <v>0</v>
      </c>
      <c r="D1500" s="25">
        <v>0</v>
      </c>
      <c r="E1500" s="25">
        <v>0</v>
      </c>
      <c r="F1500" s="25">
        <v>1911887236</v>
      </c>
      <c r="G1500" s="25">
        <v>402479757</v>
      </c>
      <c r="H1500" s="25">
        <v>1509407479</v>
      </c>
      <c r="I1500" s="25">
        <v>1509407479</v>
      </c>
      <c r="J1500" s="25">
        <v>1509407479</v>
      </c>
      <c r="K1500" s="25">
        <v>1509407479</v>
      </c>
      <c r="L1500" s="25">
        <v>1509407479</v>
      </c>
      <c r="M1500" s="25">
        <v>1509407479</v>
      </c>
      <c r="N1500" s="25">
        <v>1509407479</v>
      </c>
      <c r="O1500" s="25">
        <v>1509407479</v>
      </c>
      <c r="P1500" s="25">
        <v>1509407479</v>
      </c>
      <c r="Q1500" s="25">
        <v>291628245.08999997</v>
      </c>
      <c r="R1500" s="25">
        <v>291628245.08999997</v>
      </c>
      <c r="S1500" s="25">
        <v>0</v>
      </c>
      <c r="T1500" s="25">
        <v>0</v>
      </c>
      <c r="U1500" s="25">
        <v>0</v>
      </c>
      <c r="V1500" s="25">
        <v>0</v>
      </c>
      <c r="W1500" s="25">
        <v>0</v>
      </c>
      <c r="X1500" s="25">
        <v>0</v>
      </c>
      <c r="Y1500" s="25">
        <v>0</v>
      </c>
      <c r="Z1500" s="25">
        <v>0</v>
      </c>
      <c r="AA1500" s="25">
        <v>0</v>
      </c>
      <c r="AB1500" s="25">
        <v>0</v>
      </c>
      <c r="AC1500" s="25">
        <v>0</v>
      </c>
      <c r="AD1500" s="25">
        <v>0</v>
      </c>
      <c r="AE1500" s="25">
        <v>1217779233.9100001</v>
      </c>
    </row>
    <row r="1501" spans="1:31" ht="25.5" x14ac:dyDescent="0.2">
      <c r="A1501" s="38" t="s">
        <v>2199</v>
      </c>
      <c r="B1501" s="104" t="s">
        <v>2200</v>
      </c>
      <c r="C1501" s="25">
        <v>0</v>
      </c>
      <c r="D1501" s="25">
        <v>0</v>
      </c>
      <c r="E1501" s="25">
        <v>51400494</v>
      </c>
      <c r="F1501" s="25">
        <v>317250761</v>
      </c>
      <c r="G1501" s="25">
        <v>0</v>
      </c>
      <c r="H1501" s="25">
        <v>265850267</v>
      </c>
      <c r="I1501" s="25">
        <v>265850267</v>
      </c>
      <c r="J1501" s="25">
        <v>265850267</v>
      </c>
      <c r="K1501" s="25">
        <v>71450208</v>
      </c>
      <c r="L1501" s="25">
        <v>71450208</v>
      </c>
      <c r="M1501" s="25">
        <v>71450208</v>
      </c>
      <c r="N1501" s="25">
        <v>71450208</v>
      </c>
      <c r="O1501" s="25">
        <v>71450208</v>
      </c>
      <c r="P1501" s="25">
        <v>71450208</v>
      </c>
      <c r="Q1501" s="25">
        <v>71450208</v>
      </c>
      <c r="R1501" s="25">
        <v>71450208</v>
      </c>
      <c r="S1501" s="25">
        <v>0</v>
      </c>
      <c r="T1501" s="25">
        <v>0</v>
      </c>
      <c r="U1501" s="25">
        <v>0</v>
      </c>
      <c r="V1501" s="25">
        <v>0</v>
      </c>
      <c r="W1501" s="25">
        <v>194400059</v>
      </c>
      <c r="X1501" s="25">
        <v>73.123890825357009</v>
      </c>
      <c r="Y1501" s="25">
        <v>194400059</v>
      </c>
      <c r="Z1501" s="25">
        <v>73.123890825357009</v>
      </c>
      <c r="AA1501" s="25">
        <v>194400059</v>
      </c>
      <c r="AB1501" s="25">
        <v>73.123890825357009</v>
      </c>
      <c r="AC1501" s="25">
        <v>0</v>
      </c>
      <c r="AD1501" s="25">
        <v>0</v>
      </c>
      <c r="AE1501" s="25">
        <v>0</v>
      </c>
    </row>
    <row r="1502" spans="1:31" x14ac:dyDescent="0.2">
      <c r="A1502" s="38" t="s">
        <v>2201</v>
      </c>
      <c r="B1502" s="104" t="s">
        <v>2081</v>
      </c>
      <c r="C1502" s="25">
        <v>0</v>
      </c>
      <c r="D1502" s="25">
        <v>0</v>
      </c>
      <c r="E1502" s="25">
        <v>0</v>
      </c>
      <c r="F1502" s="25">
        <v>55853306</v>
      </c>
      <c r="G1502" s="25">
        <v>0</v>
      </c>
      <c r="H1502" s="25">
        <v>55853306</v>
      </c>
      <c r="I1502" s="25">
        <v>55853306</v>
      </c>
      <c r="J1502" s="25">
        <v>55853306</v>
      </c>
      <c r="K1502" s="25">
        <v>8819255</v>
      </c>
      <c r="L1502" s="25">
        <v>8819255</v>
      </c>
      <c r="M1502" s="25">
        <v>8819255</v>
      </c>
      <c r="N1502" s="25">
        <v>8819255</v>
      </c>
      <c r="O1502" s="25">
        <v>8819255</v>
      </c>
      <c r="P1502" s="25">
        <v>8819255</v>
      </c>
      <c r="Q1502" s="25">
        <v>3819255</v>
      </c>
      <c r="R1502" s="25">
        <v>3819255</v>
      </c>
      <c r="S1502" s="25">
        <v>0</v>
      </c>
      <c r="T1502" s="25">
        <v>0</v>
      </c>
      <c r="U1502" s="25">
        <v>0</v>
      </c>
      <c r="V1502" s="25">
        <v>0</v>
      </c>
      <c r="W1502" s="25">
        <v>47034051</v>
      </c>
      <c r="X1502" s="25">
        <v>84.209967803875386</v>
      </c>
      <c r="Y1502" s="25">
        <v>47034051</v>
      </c>
      <c r="Z1502" s="25">
        <v>84.209967803875386</v>
      </c>
      <c r="AA1502" s="25">
        <v>47034051</v>
      </c>
      <c r="AB1502" s="25">
        <v>84.209967803875386</v>
      </c>
      <c r="AC1502" s="25">
        <v>0</v>
      </c>
      <c r="AD1502" s="25">
        <v>0</v>
      </c>
      <c r="AE1502" s="25">
        <v>5000000</v>
      </c>
    </row>
    <row r="1503" spans="1:31" ht="25.5" x14ac:dyDescent="0.2">
      <c r="A1503" s="38" t="s">
        <v>2202</v>
      </c>
      <c r="B1503" s="104" t="s">
        <v>2200</v>
      </c>
      <c r="C1503" s="25">
        <v>0</v>
      </c>
      <c r="D1503" s="25">
        <v>0</v>
      </c>
      <c r="E1503" s="25">
        <v>0</v>
      </c>
      <c r="F1503" s="25">
        <v>55853306</v>
      </c>
      <c r="G1503" s="25">
        <v>0</v>
      </c>
      <c r="H1503" s="25">
        <v>55853306</v>
      </c>
      <c r="I1503" s="25">
        <v>55853306</v>
      </c>
      <c r="J1503" s="25">
        <v>55853306</v>
      </c>
      <c r="K1503" s="25">
        <v>8819255</v>
      </c>
      <c r="L1503" s="25">
        <v>8819255</v>
      </c>
      <c r="M1503" s="25">
        <v>8819255</v>
      </c>
      <c r="N1503" s="25">
        <v>8819255</v>
      </c>
      <c r="O1503" s="25">
        <v>8819255</v>
      </c>
      <c r="P1503" s="25">
        <v>8819255</v>
      </c>
      <c r="Q1503" s="25">
        <v>3819255</v>
      </c>
      <c r="R1503" s="25">
        <v>3819255</v>
      </c>
      <c r="S1503" s="25">
        <v>0</v>
      </c>
      <c r="T1503" s="25">
        <v>0</v>
      </c>
      <c r="U1503" s="25">
        <v>0</v>
      </c>
      <c r="V1503" s="25">
        <v>0</v>
      </c>
      <c r="W1503" s="25">
        <v>47034051</v>
      </c>
      <c r="X1503" s="25">
        <v>84.209967803875386</v>
      </c>
      <c r="Y1503" s="25">
        <v>47034051</v>
      </c>
      <c r="Z1503" s="25">
        <v>84.209967803875386</v>
      </c>
      <c r="AA1503" s="25">
        <v>47034051</v>
      </c>
      <c r="AB1503" s="25">
        <v>84.209967803875386</v>
      </c>
      <c r="AC1503" s="25">
        <v>0</v>
      </c>
      <c r="AD1503" s="25">
        <v>0</v>
      </c>
      <c r="AE1503" s="25">
        <v>5000000</v>
      </c>
    </row>
    <row r="1504" spans="1:31" x14ac:dyDescent="0.2">
      <c r="A1504" s="38" t="s">
        <v>2203</v>
      </c>
      <c r="B1504" s="104" t="s">
        <v>2085</v>
      </c>
      <c r="C1504" s="25">
        <v>0</v>
      </c>
      <c r="D1504" s="25">
        <v>0</v>
      </c>
      <c r="E1504" s="25">
        <v>0</v>
      </c>
      <c r="F1504" s="25">
        <v>310964889</v>
      </c>
      <c r="G1504" s="25">
        <v>0</v>
      </c>
      <c r="H1504" s="25">
        <v>310964889</v>
      </c>
      <c r="I1504" s="25">
        <v>310964889</v>
      </c>
      <c r="J1504" s="25">
        <v>310964889</v>
      </c>
      <c r="K1504" s="25">
        <v>310964889</v>
      </c>
      <c r="L1504" s="25">
        <v>310964889</v>
      </c>
      <c r="M1504" s="25">
        <v>310964889</v>
      </c>
      <c r="N1504" s="25">
        <v>310964889</v>
      </c>
      <c r="O1504" s="25">
        <v>310964889</v>
      </c>
      <c r="P1504" s="25">
        <v>310964889</v>
      </c>
      <c r="Q1504" s="25">
        <v>40545848.899999999</v>
      </c>
      <c r="R1504" s="25">
        <v>40545848.899999999</v>
      </c>
      <c r="S1504" s="25">
        <v>0</v>
      </c>
      <c r="T1504" s="25">
        <v>0</v>
      </c>
      <c r="U1504" s="25">
        <v>0</v>
      </c>
      <c r="V1504" s="25">
        <v>0</v>
      </c>
      <c r="W1504" s="25">
        <v>0</v>
      </c>
      <c r="X1504" s="25">
        <v>0</v>
      </c>
      <c r="Y1504" s="25">
        <v>0</v>
      </c>
      <c r="Z1504" s="25">
        <v>0</v>
      </c>
      <c r="AA1504" s="25">
        <v>0</v>
      </c>
      <c r="AB1504" s="25">
        <v>0</v>
      </c>
      <c r="AC1504" s="25">
        <v>0</v>
      </c>
      <c r="AD1504" s="25">
        <v>0</v>
      </c>
      <c r="AE1504" s="25">
        <v>270419040.10000002</v>
      </c>
    </row>
    <row r="1505" spans="1:31" ht="25.5" x14ac:dyDescent="0.2">
      <c r="A1505" s="38" t="s">
        <v>2204</v>
      </c>
      <c r="B1505" s="104" t="s">
        <v>2198</v>
      </c>
      <c r="C1505" s="25">
        <v>0</v>
      </c>
      <c r="D1505" s="25">
        <v>0</v>
      </c>
      <c r="E1505" s="25">
        <v>0</v>
      </c>
      <c r="F1505" s="25">
        <v>310964889</v>
      </c>
      <c r="G1505" s="25">
        <v>0</v>
      </c>
      <c r="H1505" s="25">
        <v>310964889</v>
      </c>
      <c r="I1505" s="25">
        <v>310964889</v>
      </c>
      <c r="J1505" s="25">
        <v>310964889</v>
      </c>
      <c r="K1505" s="25">
        <v>310964889</v>
      </c>
      <c r="L1505" s="25">
        <v>310964889</v>
      </c>
      <c r="M1505" s="25">
        <v>310964889</v>
      </c>
      <c r="N1505" s="25">
        <v>310964889</v>
      </c>
      <c r="O1505" s="25">
        <v>310964889</v>
      </c>
      <c r="P1505" s="25">
        <v>310964889</v>
      </c>
      <c r="Q1505" s="25">
        <v>40545848.899999999</v>
      </c>
      <c r="R1505" s="25">
        <v>40545848.899999999</v>
      </c>
      <c r="S1505" s="25">
        <v>0</v>
      </c>
      <c r="T1505" s="25">
        <v>0</v>
      </c>
      <c r="U1505" s="25">
        <v>0</v>
      </c>
      <c r="V1505" s="25">
        <v>0</v>
      </c>
      <c r="W1505" s="25">
        <v>0</v>
      </c>
      <c r="X1505" s="25">
        <v>0</v>
      </c>
      <c r="Y1505" s="25">
        <v>0</v>
      </c>
      <c r="Z1505" s="25">
        <v>0</v>
      </c>
      <c r="AA1505" s="25">
        <v>0</v>
      </c>
      <c r="AB1505" s="25">
        <v>0</v>
      </c>
      <c r="AC1505" s="25">
        <v>0</v>
      </c>
      <c r="AD1505" s="25">
        <v>0</v>
      </c>
      <c r="AE1505" s="25">
        <v>270419040.10000002</v>
      </c>
    </row>
    <row r="1506" spans="1:31" x14ac:dyDescent="0.2">
      <c r="A1506" s="38" t="s">
        <v>2205</v>
      </c>
      <c r="B1506" s="104" t="s">
        <v>517</v>
      </c>
      <c r="C1506" s="25">
        <v>0</v>
      </c>
      <c r="D1506" s="25">
        <v>0</v>
      </c>
      <c r="E1506" s="25">
        <v>0</v>
      </c>
      <c r="F1506" s="25">
        <v>951361077</v>
      </c>
      <c r="G1506" s="25">
        <v>0</v>
      </c>
      <c r="H1506" s="25">
        <v>951361077</v>
      </c>
      <c r="I1506" s="25">
        <v>951361077</v>
      </c>
      <c r="J1506" s="25">
        <v>951361077</v>
      </c>
      <c r="K1506" s="25">
        <v>928358264</v>
      </c>
      <c r="L1506" s="25">
        <v>928358264</v>
      </c>
      <c r="M1506" s="25">
        <v>928358264</v>
      </c>
      <c r="N1506" s="25">
        <v>928358264</v>
      </c>
      <c r="O1506" s="25">
        <v>928358264</v>
      </c>
      <c r="P1506" s="25">
        <v>928358264</v>
      </c>
      <c r="Q1506" s="25">
        <v>596924823.00999999</v>
      </c>
      <c r="R1506" s="25">
        <v>596924823.00999999</v>
      </c>
      <c r="S1506" s="25">
        <v>0</v>
      </c>
      <c r="T1506" s="25">
        <v>0</v>
      </c>
      <c r="U1506" s="25">
        <v>0</v>
      </c>
      <c r="V1506" s="25">
        <v>0</v>
      </c>
      <c r="W1506" s="25">
        <v>23002813</v>
      </c>
      <c r="X1506" s="25">
        <v>2.4178846030296399</v>
      </c>
      <c r="Y1506" s="25">
        <v>23002813</v>
      </c>
      <c r="Z1506" s="25">
        <v>2.4178846030296399</v>
      </c>
      <c r="AA1506" s="25">
        <v>23002813</v>
      </c>
      <c r="AB1506" s="25">
        <v>2.4178846030296399</v>
      </c>
      <c r="AC1506" s="25">
        <v>0</v>
      </c>
      <c r="AD1506" s="25">
        <v>0</v>
      </c>
      <c r="AE1506" s="25">
        <v>331433440.99000001</v>
      </c>
    </row>
    <row r="1507" spans="1:31" ht="25.5" x14ac:dyDescent="0.2">
      <c r="A1507" s="38" t="s">
        <v>2206</v>
      </c>
      <c r="B1507" s="104" t="s">
        <v>2198</v>
      </c>
      <c r="C1507" s="25">
        <v>0</v>
      </c>
      <c r="D1507" s="25">
        <v>0</v>
      </c>
      <c r="E1507" s="25">
        <v>0</v>
      </c>
      <c r="F1507" s="25">
        <v>893361077</v>
      </c>
      <c r="G1507" s="25">
        <v>0</v>
      </c>
      <c r="H1507" s="25">
        <v>893361077</v>
      </c>
      <c r="I1507" s="25">
        <v>893361077</v>
      </c>
      <c r="J1507" s="25">
        <v>893361077</v>
      </c>
      <c r="K1507" s="25">
        <v>893361077</v>
      </c>
      <c r="L1507" s="25">
        <v>893361077</v>
      </c>
      <c r="M1507" s="25">
        <v>893361077</v>
      </c>
      <c r="N1507" s="25">
        <v>893361077</v>
      </c>
      <c r="O1507" s="25">
        <v>893361077</v>
      </c>
      <c r="P1507" s="25">
        <v>893361077</v>
      </c>
      <c r="Q1507" s="25">
        <v>596924823.00999999</v>
      </c>
      <c r="R1507" s="25">
        <v>596924823.00999999</v>
      </c>
      <c r="S1507" s="25">
        <v>0</v>
      </c>
      <c r="T1507" s="25">
        <v>0</v>
      </c>
      <c r="U1507" s="25">
        <v>0</v>
      </c>
      <c r="V1507" s="25">
        <v>0</v>
      </c>
      <c r="W1507" s="25">
        <v>0</v>
      </c>
      <c r="X1507" s="25">
        <v>0</v>
      </c>
      <c r="Y1507" s="25">
        <v>0</v>
      </c>
      <c r="Z1507" s="25">
        <v>0</v>
      </c>
      <c r="AA1507" s="25">
        <v>0</v>
      </c>
      <c r="AB1507" s="25">
        <v>0</v>
      </c>
      <c r="AC1507" s="25">
        <v>0</v>
      </c>
      <c r="AD1507" s="25">
        <v>0</v>
      </c>
      <c r="AE1507" s="25">
        <v>296436253.99000001</v>
      </c>
    </row>
    <row r="1508" spans="1:31" ht="25.5" x14ac:dyDescent="0.2">
      <c r="A1508" s="38" t="s">
        <v>2207</v>
      </c>
      <c r="B1508" s="104" t="s">
        <v>2200</v>
      </c>
      <c r="C1508" s="25">
        <v>0</v>
      </c>
      <c r="D1508" s="25">
        <v>0</v>
      </c>
      <c r="E1508" s="25">
        <v>0</v>
      </c>
      <c r="F1508" s="25">
        <v>58000000</v>
      </c>
      <c r="G1508" s="25">
        <v>0</v>
      </c>
      <c r="H1508" s="25">
        <v>58000000</v>
      </c>
      <c r="I1508" s="25">
        <v>58000000</v>
      </c>
      <c r="J1508" s="25">
        <v>58000000</v>
      </c>
      <c r="K1508" s="25">
        <v>34997187</v>
      </c>
      <c r="L1508" s="25">
        <v>34997187</v>
      </c>
      <c r="M1508" s="25">
        <v>34997187</v>
      </c>
      <c r="N1508" s="25">
        <v>34997187</v>
      </c>
      <c r="O1508" s="25">
        <v>34997187</v>
      </c>
      <c r="P1508" s="25">
        <v>34997187</v>
      </c>
      <c r="Q1508" s="25">
        <v>0</v>
      </c>
      <c r="R1508" s="25">
        <v>0</v>
      </c>
      <c r="S1508" s="25">
        <v>0</v>
      </c>
      <c r="T1508" s="25">
        <v>0</v>
      </c>
      <c r="U1508" s="25">
        <v>0</v>
      </c>
      <c r="V1508" s="25">
        <v>0</v>
      </c>
      <c r="W1508" s="25">
        <v>23002813</v>
      </c>
      <c r="X1508" s="25">
        <v>39.660022413793101</v>
      </c>
      <c r="Y1508" s="25">
        <v>23002813</v>
      </c>
      <c r="Z1508" s="25">
        <v>39.660022413793101</v>
      </c>
      <c r="AA1508" s="25">
        <v>23002813</v>
      </c>
      <c r="AB1508" s="25">
        <v>39.660022413793101</v>
      </c>
      <c r="AC1508" s="25">
        <v>0</v>
      </c>
      <c r="AD1508" s="25">
        <v>0</v>
      </c>
      <c r="AE1508" s="25">
        <v>34997187</v>
      </c>
    </row>
    <row r="1509" spans="1:31" x14ac:dyDescent="0.2">
      <c r="A1509" s="38" t="s">
        <v>2208</v>
      </c>
      <c r="B1509" s="104" t="s">
        <v>2098</v>
      </c>
      <c r="C1509" s="25">
        <v>0</v>
      </c>
      <c r="D1509" s="25">
        <v>0</v>
      </c>
      <c r="E1509" s="25">
        <v>0</v>
      </c>
      <c r="F1509" s="25">
        <v>552933220</v>
      </c>
      <c r="G1509" s="25">
        <v>0</v>
      </c>
      <c r="H1509" s="25">
        <v>552933220</v>
      </c>
      <c r="I1509" s="25">
        <v>552933220</v>
      </c>
      <c r="J1509" s="25">
        <v>552933220</v>
      </c>
      <c r="K1509" s="25">
        <v>552933220</v>
      </c>
      <c r="L1509" s="25">
        <v>552933220</v>
      </c>
      <c r="M1509" s="25">
        <v>552933220</v>
      </c>
      <c r="N1509" s="25">
        <v>552933220</v>
      </c>
      <c r="O1509" s="25">
        <v>552933220</v>
      </c>
      <c r="P1509" s="25">
        <v>552933220</v>
      </c>
      <c r="Q1509" s="25">
        <v>0</v>
      </c>
      <c r="R1509" s="25">
        <v>0</v>
      </c>
      <c r="S1509" s="25">
        <v>0</v>
      </c>
      <c r="T1509" s="25">
        <v>0</v>
      </c>
      <c r="U1509" s="25">
        <v>0</v>
      </c>
      <c r="V1509" s="25">
        <v>0</v>
      </c>
      <c r="W1509" s="25">
        <v>0</v>
      </c>
      <c r="X1509" s="25">
        <v>0</v>
      </c>
      <c r="Y1509" s="25">
        <v>0</v>
      </c>
      <c r="Z1509" s="25">
        <v>0</v>
      </c>
      <c r="AA1509" s="25">
        <v>0</v>
      </c>
      <c r="AB1509" s="25">
        <v>0</v>
      </c>
      <c r="AC1509" s="25">
        <v>0</v>
      </c>
      <c r="AD1509" s="25">
        <v>0</v>
      </c>
      <c r="AE1509" s="25">
        <v>552933220</v>
      </c>
    </row>
    <row r="1510" spans="1:31" ht="25.5" x14ac:dyDescent="0.2">
      <c r="A1510" s="38" t="s">
        <v>2209</v>
      </c>
      <c r="B1510" s="104" t="s">
        <v>2198</v>
      </c>
      <c r="C1510" s="25">
        <v>0</v>
      </c>
      <c r="D1510" s="25">
        <v>0</v>
      </c>
      <c r="E1510" s="25">
        <v>0</v>
      </c>
      <c r="F1510" s="25">
        <v>552933220</v>
      </c>
      <c r="G1510" s="25">
        <v>0</v>
      </c>
      <c r="H1510" s="25">
        <v>552933220</v>
      </c>
      <c r="I1510" s="25">
        <v>552933220</v>
      </c>
      <c r="J1510" s="25">
        <v>552933220</v>
      </c>
      <c r="K1510" s="25">
        <v>552933220</v>
      </c>
      <c r="L1510" s="25">
        <v>552933220</v>
      </c>
      <c r="M1510" s="25">
        <v>552933220</v>
      </c>
      <c r="N1510" s="25">
        <v>552933220</v>
      </c>
      <c r="O1510" s="25">
        <v>552933220</v>
      </c>
      <c r="P1510" s="25">
        <v>552933220</v>
      </c>
      <c r="Q1510" s="25">
        <v>0</v>
      </c>
      <c r="R1510" s="25">
        <v>0</v>
      </c>
      <c r="S1510" s="25">
        <v>0</v>
      </c>
      <c r="T1510" s="25">
        <v>0</v>
      </c>
      <c r="U1510" s="25">
        <v>0</v>
      </c>
      <c r="V1510" s="25">
        <v>0</v>
      </c>
      <c r="W1510" s="25">
        <v>0</v>
      </c>
      <c r="X1510" s="25">
        <v>0</v>
      </c>
      <c r="Y1510" s="25">
        <v>0</v>
      </c>
      <c r="Z1510" s="25">
        <v>0</v>
      </c>
      <c r="AA1510" s="25">
        <v>0</v>
      </c>
      <c r="AB1510" s="25">
        <v>0</v>
      </c>
      <c r="AC1510" s="25">
        <v>0</v>
      </c>
      <c r="AD1510" s="25">
        <v>0</v>
      </c>
      <c r="AE1510" s="25">
        <v>552933220</v>
      </c>
    </row>
    <row r="1511" spans="1:31" x14ac:dyDescent="0.2">
      <c r="A1511" s="38" t="s">
        <v>2210</v>
      </c>
      <c r="B1511" s="104" t="s">
        <v>2101</v>
      </c>
      <c r="C1511" s="25">
        <v>0</v>
      </c>
      <c r="D1511" s="25">
        <v>0</v>
      </c>
      <c r="E1511" s="25">
        <v>180000000</v>
      </c>
      <c r="F1511" s="25">
        <v>180000000</v>
      </c>
      <c r="G1511" s="25">
        <v>0</v>
      </c>
      <c r="H1511" s="25">
        <v>0</v>
      </c>
      <c r="I1511" s="25">
        <v>0</v>
      </c>
      <c r="J1511" s="25">
        <v>0</v>
      </c>
      <c r="K1511" s="25">
        <v>0</v>
      </c>
      <c r="L1511" s="25">
        <v>0</v>
      </c>
      <c r="M1511" s="25">
        <v>0</v>
      </c>
      <c r="N1511" s="25">
        <v>0</v>
      </c>
      <c r="O1511" s="25">
        <v>0</v>
      </c>
      <c r="P1511" s="25">
        <v>0</v>
      </c>
      <c r="Q1511" s="25">
        <v>0</v>
      </c>
      <c r="R1511" s="25">
        <v>0</v>
      </c>
      <c r="S1511" s="25">
        <v>0</v>
      </c>
      <c r="T1511" s="25">
        <v>0</v>
      </c>
      <c r="U1511" s="25">
        <v>0</v>
      </c>
      <c r="V1511" s="25">
        <v>0</v>
      </c>
      <c r="W1511" s="25">
        <v>0</v>
      </c>
      <c r="X1511" s="25">
        <v>0</v>
      </c>
      <c r="Y1511" s="25">
        <v>0</v>
      </c>
      <c r="Z1511" s="25">
        <v>0</v>
      </c>
      <c r="AA1511" s="25">
        <v>0</v>
      </c>
      <c r="AB1511" s="25">
        <v>0</v>
      </c>
      <c r="AC1511" s="25">
        <v>0</v>
      </c>
      <c r="AD1511" s="25">
        <v>0</v>
      </c>
      <c r="AE1511" s="25">
        <v>0</v>
      </c>
    </row>
    <row r="1512" spans="1:31" ht="25.5" x14ac:dyDescent="0.2">
      <c r="A1512" s="38" t="s">
        <v>2211</v>
      </c>
      <c r="B1512" s="104" t="s">
        <v>2200</v>
      </c>
      <c r="C1512" s="25">
        <v>0</v>
      </c>
      <c r="D1512" s="25">
        <v>0</v>
      </c>
      <c r="E1512" s="25">
        <v>180000000</v>
      </c>
      <c r="F1512" s="25">
        <v>180000000</v>
      </c>
      <c r="G1512" s="25">
        <v>0</v>
      </c>
      <c r="H1512" s="25">
        <v>0</v>
      </c>
      <c r="I1512" s="25">
        <v>0</v>
      </c>
      <c r="J1512" s="25">
        <v>0</v>
      </c>
      <c r="K1512" s="25">
        <v>0</v>
      </c>
      <c r="L1512" s="25">
        <v>0</v>
      </c>
      <c r="M1512" s="25">
        <v>0</v>
      </c>
      <c r="N1512" s="25">
        <v>0</v>
      </c>
      <c r="O1512" s="25">
        <v>0</v>
      </c>
      <c r="P1512" s="25">
        <v>0</v>
      </c>
      <c r="Q1512" s="25">
        <v>0</v>
      </c>
      <c r="R1512" s="25">
        <v>0</v>
      </c>
      <c r="S1512" s="25">
        <v>0</v>
      </c>
      <c r="T1512" s="25">
        <v>0</v>
      </c>
      <c r="U1512" s="25">
        <v>0</v>
      </c>
      <c r="V1512" s="25">
        <v>0</v>
      </c>
      <c r="W1512" s="25">
        <v>0</v>
      </c>
      <c r="X1512" s="25">
        <v>0</v>
      </c>
      <c r="Y1512" s="25">
        <v>0</v>
      </c>
      <c r="Z1512" s="25">
        <v>0</v>
      </c>
      <c r="AA1512" s="25">
        <v>0</v>
      </c>
      <c r="AB1512" s="25">
        <v>0</v>
      </c>
      <c r="AC1512" s="25">
        <v>0</v>
      </c>
      <c r="AD1512" s="25">
        <v>0</v>
      </c>
      <c r="AE1512" s="25">
        <v>0</v>
      </c>
    </row>
    <row r="1513" spans="1:31" x14ac:dyDescent="0.2">
      <c r="A1513" s="38" t="s">
        <v>2212</v>
      </c>
      <c r="B1513" s="104" t="s">
        <v>2213</v>
      </c>
      <c r="C1513" s="25">
        <v>3454933183</v>
      </c>
      <c r="D1513" s="25">
        <v>0</v>
      </c>
      <c r="E1513" s="25">
        <v>0</v>
      </c>
      <c r="F1513" s="25">
        <v>0</v>
      </c>
      <c r="G1513" s="25">
        <v>1753836839</v>
      </c>
      <c r="H1513" s="25">
        <v>1701096344</v>
      </c>
      <c r="I1513" s="25">
        <v>1701096344</v>
      </c>
      <c r="J1513" s="25">
        <v>1701096344</v>
      </c>
      <c r="K1513" s="25">
        <v>1701096344</v>
      </c>
      <c r="L1513" s="25">
        <v>1701096344</v>
      </c>
      <c r="M1513" s="25">
        <v>1701096344</v>
      </c>
      <c r="N1513" s="25">
        <v>1701096344</v>
      </c>
      <c r="O1513" s="25">
        <v>1701096344</v>
      </c>
      <c r="P1513" s="25">
        <v>1701096344</v>
      </c>
      <c r="Q1513" s="25">
        <v>1701096344</v>
      </c>
      <c r="R1513" s="25">
        <v>1701096344</v>
      </c>
      <c r="S1513" s="25">
        <v>0</v>
      </c>
      <c r="T1513" s="25">
        <v>0</v>
      </c>
      <c r="U1513" s="25">
        <v>0</v>
      </c>
      <c r="V1513" s="25">
        <v>0</v>
      </c>
      <c r="W1513" s="25">
        <v>0</v>
      </c>
      <c r="X1513" s="25">
        <v>0</v>
      </c>
      <c r="Y1513" s="25">
        <v>0</v>
      </c>
      <c r="Z1513" s="25">
        <v>0</v>
      </c>
      <c r="AA1513" s="25">
        <v>0</v>
      </c>
      <c r="AB1513" s="25">
        <v>0</v>
      </c>
      <c r="AC1513" s="25">
        <v>0</v>
      </c>
      <c r="AD1513" s="25">
        <v>0</v>
      </c>
      <c r="AE1513" s="25">
        <v>0</v>
      </c>
    </row>
    <row r="1514" spans="1:31" x14ac:dyDescent="0.2">
      <c r="A1514" s="38" t="s">
        <v>2214</v>
      </c>
      <c r="B1514" s="104" t="s">
        <v>488</v>
      </c>
      <c r="C1514" s="25">
        <v>3454933183</v>
      </c>
      <c r="D1514" s="25">
        <v>0</v>
      </c>
      <c r="E1514" s="25">
        <v>0</v>
      </c>
      <c r="F1514" s="25">
        <v>0</v>
      </c>
      <c r="G1514" s="25">
        <v>1753836839</v>
      </c>
      <c r="H1514" s="25">
        <v>1701096344</v>
      </c>
      <c r="I1514" s="25">
        <v>1701096344</v>
      </c>
      <c r="J1514" s="25">
        <v>1701096344</v>
      </c>
      <c r="K1514" s="25">
        <v>1701096344</v>
      </c>
      <c r="L1514" s="25">
        <v>1701096344</v>
      </c>
      <c r="M1514" s="25">
        <v>1701096344</v>
      </c>
      <c r="N1514" s="25">
        <v>1701096344</v>
      </c>
      <c r="O1514" s="25">
        <v>1701096344</v>
      </c>
      <c r="P1514" s="25">
        <v>1701096344</v>
      </c>
      <c r="Q1514" s="25">
        <v>1701096344</v>
      </c>
      <c r="R1514" s="25">
        <v>1701096344</v>
      </c>
      <c r="S1514" s="25">
        <v>0</v>
      </c>
      <c r="T1514" s="25">
        <v>0</v>
      </c>
      <c r="U1514" s="25">
        <v>0</v>
      </c>
      <c r="V1514" s="25">
        <v>0</v>
      </c>
      <c r="W1514" s="25">
        <v>0</v>
      </c>
      <c r="X1514" s="25">
        <v>0</v>
      </c>
      <c r="Y1514" s="25">
        <v>0</v>
      </c>
      <c r="Z1514" s="25">
        <v>0</v>
      </c>
      <c r="AA1514" s="25">
        <v>0</v>
      </c>
      <c r="AB1514" s="25">
        <v>0</v>
      </c>
      <c r="AC1514" s="25">
        <v>0</v>
      </c>
      <c r="AD1514" s="25">
        <v>0</v>
      </c>
      <c r="AE1514" s="25">
        <v>0</v>
      </c>
    </row>
    <row r="1515" spans="1:31" x14ac:dyDescent="0.2">
      <c r="A1515" s="38" t="s">
        <v>2215</v>
      </c>
      <c r="B1515" s="104" t="s">
        <v>490</v>
      </c>
      <c r="C1515" s="25">
        <v>3454933183</v>
      </c>
      <c r="D1515" s="25">
        <v>0</v>
      </c>
      <c r="E1515" s="25">
        <v>0</v>
      </c>
      <c r="F1515" s="25">
        <v>0</v>
      </c>
      <c r="G1515" s="25">
        <v>1753836839</v>
      </c>
      <c r="H1515" s="25">
        <v>1701096344</v>
      </c>
      <c r="I1515" s="25">
        <v>1701096344</v>
      </c>
      <c r="J1515" s="25">
        <v>1701096344</v>
      </c>
      <c r="K1515" s="25">
        <v>1701096344</v>
      </c>
      <c r="L1515" s="25">
        <v>1701096344</v>
      </c>
      <c r="M1515" s="25">
        <v>1701096344</v>
      </c>
      <c r="N1515" s="25">
        <v>1701096344</v>
      </c>
      <c r="O1515" s="25">
        <v>1701096344</v>
      </c>
      <c r="P1515" s="25">
        <v>1701096344</v>
      </c>
      <c r="Q1515" s="25">
        <v>1701096344</v>
      </c>
      <c r="R1515" s="25">
        <v>1701096344</v>
      </c>
      <c r="S1515" s="25">
        <v>0</v>
      </c>
      <c r="T1515" s="25">
        <v>0</v>
      </c>
      <c r="U1515" s="25">
        <v>0</v>
      </c>
      <c r="V1515" s="25">
        <v>0</v>
      </c>
      <c r="W1515" s="25">
        <v>0</v>
      </c>
      <c r="X1515" s="25">
        <v>0</v>
      </c>
      <c r="Y1515" s="25">
        <v>0</v>
      </c>
      <c r="Z1515" s="25">
        <v>0</v>
      </c>
      <c r="AA1515" s="25">
        <v>0</v>
      </c>
      <c r="AB1515" s="25">
        <v>0</v>
      </c>
      <c r="AC1515" s="25">
        <v>0</v>
      </c>
      <c r="AD1515" s="25">
        <v>0</v>
      </c>
      <c r="AE1515" s="25">
        <v>0</v>
      </c>
    </row>
    <row r="1516" spans="1:31" x14ac:dyDescent="0.2">
      <c r="A1516" s="38" t="s">
        <v>2216</v>
      </c>
      <c r="B1516" s="104" t="s">
        <v>2217</v>
      </c>
      <c r="C1516" s="25">
        <v>3454933183</v>
      </c>
      <c r="D1516" s="25">
        <v>0</v>
      </c>
      <c r="E1516" s="25">
        <v>0</v>
      </c>
      <c r="F1516" s="25">
        <v>0</v>
      </c>
      <c r="G1516" s="25">
        <v>1753836839</v>
      </c>
      <c r="H1516" s="25">
        <v>1701096344</v>
      </c>
      <c r="I1516" s="25">
        <v>1701096344</v>
      </c>
      <c r="J1516" s="25">
        <v>1701096344</v>
      </c>
      <c r="K1516" s="25">
        <v>1701096344</v>
      </c>
      <c r="L1516" s="25">
        <v>1701096344</v>
      </c>
      <c r="M1516" s="25">
        <v>1701096344</v>
      </c>
      <c r="N1516" s="25">
        <v>1701096344</v>
      </c>
      <c r="O1516" s="25">
        <v>1701096344</v>
      </c>
      <c r="P1516" s="25">
        <v>1701096344</v>
      </c>
      <c r="Q1516" s="25">
        <v>1701096344</v>
      </c>
      <c r="R1516" s="25">
        <v>1701096344</v>
      </c>
      <c r="S1516" s="25">
        <v>0</v>
      </c>
      <c r="T1516" s="25">
        <v>0</v>
      </c>
      <c r="U1516" s="25">
        <v>0</v>
      </c>
      <c r="V1516" s="25">
        <v>0</v>
      </c>
      <c r="W1516" s="25">
        <v>0</v>
      </c>
      <c r="X1516" s="25">
        <v>0</v>
      </c>
      <c r="Y1516" s="25">
        <v>0</v>
      </c>
      <c r="Z1516" s="25">
        <v>0</v>
      </c>
      <c r="AA1516" s="25">
        <v>0</v>
      </c>
      <c r="AB1516" s="25">
        <v>0</v>
      </c>
      <c r="AC1516" s="25">
        <v>0</v>
      </c>
      <c r="AD1516" s="25">
        <v>0</v>
      </c>
      <c r="AE1516" s="25">
        <v>0</v>
      </c>
    </row>
    <row r="1517" spans="1:31" x14ac:dyDescent="0.2">
      <c r="A1517" s="38" t="s">
        <v>2218</v>
      </c>
      <c r="B1517" s="104" t="s">
        <v>2049</v>
      </c>
      <c r="C1517" s="25">
        <v>3454933183</v>
      </c>
      <c r="D1517" s="25">
        <v>0</v>
      </c>
      <c r="E1517" s="25">
        <v>0</v>
      </c>
      <c r="F1517" s="25">
        <v>0</v>
      </c>
      <c r="G1517" s="25">
        <v>1753836839</v>
      </c>
      <c r="H1517" s="25">
        <v>1701096344</v>
      </c>
      <c r="I1517" s="25">
        <v>1701096344</v>
      </c>
      <c r="J1517" s="25">
        <v>1701096344</v>
      </c>
      <c r="K1517" s="25">
        <v>1701096344</v>
      </c>
      <c r="L1517" s="25">
        <v>1701096344</v>
      </c>
      <c r="M1517" s="25">
        <v>1701096344</v>
      </c>
      <c r="N1517" s="25">
        <v>1701096344</v>
      </c>
      <c r="O1517" s="25">
        <v>1701096344</v>
      </c>
      <c r="P1517" s="25">
        <v>1701096344</v>
      </c>
      <c r="Q1517" s="25">
        <v>1701096344</v>
      </c>
      <c r="R1517" s="25">
        <v>1701096344</v>
      </c>
      <c r="S1517" s="25">
        <v>0</v>
      </c>
      <c r="T1517" s="25">
        <v>0</v>
      </c>
      <c r="U1517" s="25">
        <v>0</v>
      </c>
      <c r="V1517" s="25">
        <v>0</v>
      </c>
      <c r="W1517" s="25">
        <v>0</v>
      </c>
      <c r="X1517" s="25">
        <v>0</v>
      </c>
      <c r="Y1517" s="25">
        <v>0</v>
      </c>
      <c r="Z1517" s="25">
        <v>0</v>
      </c>
      <c r="AA1517" s="25">
        <v>0</v>
      </c>
      <c r="AB1517" s="25">
        <v>0</v>
      </c>
      <c r="AC1517" s="25">
        <v>0</v>
      </c>
      <c r="AD1517" s="25">
        <v>0</v>
      </c>
      <c r="AE1517" s="25">
        <v>0</v>
      </c>
    </row>
    <row r="1518" spans="1:31" ht="25.5" x14ac:dyDescent="0.2">
      <c r="A1518" s="38" t="s">
        <v>2219</v>
      </c>
      <c r="B1518" s="104" t="s">
        <v>2220</v>
      </c>
      <c r="C1518" s="25">
        <v>3454933183</v>
      </c>
      <c r="D1518" s="25">
        <v>0</v>
      </c>
      <c r="E1518" s="25">
        <v>0</v>
      </c>
      <c r="F1518" s="25">
        <v>0</v>
      </c>
      <c r="G1518" s="25">
        <v>1753836839</v>
      </c>
      <c r="H1518" s="25">
        <v>1701096344</v>
      </c>
      <c r="I1518" s="25">
        <v>1701096344</v>
      </c>
      <c r="J1518" s="25">
        <v>1701096344</v>
      </c>
      <c r="K1518" s="25">
        <v>1701096344</v>
      </c>
      <c r="L1518" s="25">
        <v>1701096344</v>
      </c>
      <c r="M1518" s="25">
        <v>1701096344</v>
      </c>
      <c r="N1518" s="25">
        <v>1701096344</v>
      </c>
      <c r="O1518" s="25">
        <v>1701096344</v>
      </c>
      <c r="P1518" s="25">
        <v>1701096344</v>
      </c>
      <c r="Q1518" s="25">
        <v>1701096344</v>
      </c>
      <c r="R1518" s="25">
        <v>1701096344</v>
      </c>
      <c r="S1518" s="25">
        <v>0</v>
      </c>
      <c r="T1518" s="25">
        <v>0</v>
      </c>
      <c r="U1518" s="25">
        <v>0</v>
      </c>
      <c r="V1518" s="25">
        <v>0</v>
      </c>
      <c r="W1518" s="25">
        <v>0</v>
      </c>
      <c r="X1518" s="25">
        <v>0</v>
      </c>
      <c r="Y1518" s="25">
        <v>0</v>
      </c>
      <c r="Z1518" s="25">
        <v>0</v>
      </c>
      <c r="AA1518" s="25">
        <v>0</v>
      </c>
      <c r="AB1518" s="25">
        <v>0</v>
      </c>
      <c r="AC1518" s="25">
        <v>0</v>
      </c>
      <c r="AD1518" s="25">
        <v>0</v>
      </c>
      <c r="AE1518" s="25">
        <v>0</v>
      </c>
    </row>
    <row r="1519" spans="1:31" ht="25.5" x14ac:dyDescent="0.2">
      <c r="A1519" s="38" t="s">
        <v>2221</v>
      </c>
      <c r="B1519" s="104" t="s">
        <v>2222</v>
      </c>
      <c r="C1519" s="25">
        <v>3454933183</v>
      </c>
      <c r="D1519" s="25">
        <v>0</v>
      </c>
      <c r="E1519" s="25">
        <v>0</v>
      </c>
      <c r="F1519" s="25">
        <v>0</v>
      </c>
      <c r="G1519" s="25">
        <v>1753836839</v>
      </c>
      <c r="H1519" s="25">
        <v>1701096344</v>
      </c>
      <c r="I1519" s="25">
        <v>1701096344</v>
      </c>
      <c r="J1519" s="25">
        <v>1701096344</v>
      </c>
      <c r="K1519" s="25">
        <v>1701096344</v>
      </c>
      <c r="L1519" s="25">
        <v>1701096344</v>
      </c>
      <c r="M1519" s="25">
        <v>1701096344</v>
      </c>
      <c r="N1519" s="25">
        <v>1701096344</v>
      </c>
      <c r="O1519" s="25">
        <v>1701096344</v>
      </c>
      <c r="P1519" s="25">
        <v>1701096344</v>
      </c>
      <c r="Q1519" s="25">
        <v>1701096344</v>
      </c>
      <c r="R1519" s="25">
        <v>1701096344</v>
      </c>
      <c r="S1519" s="25">
        <v>0</v>
      </c>
      <c r="T1519" s="25">
        <v>0</v>
      </c>
      <c r="U1519" s="25">
        <v>0</v>
      </c>
      <c r="V1519" s="25">
        <v>0</v>
      </c>
      <c r="W1519" s="25">
        <v>0</v>
      </c>
      <c r="X1519" s="25">
        <v>0</v>
      </c>
      <c r="Y1519" s="25">
        <v>0</v>
      </c>
      <c r="Z1519" s="25">
        <v>0</v>
      </c>
      <c r="AA1519" s="25">
        <v>0</v>
      </c>
      <c r="AB1519" s="25">
        <v>0</v>
      </c>
      <c r="AC1519" s="25">
        <v>0</v>
      </c>
      <c r="AD1519" s="25">
        <v>0</v>
      </c>
      <c r="AE1519" s="25">
        <v>0</v>
      </c>
    </row>
    <row r="1520" spans="1:31" x14ac:dyDescent="0.2">
      <c r="A1520" s="38" t="s">
        <v>2223</v>
      </c>
      <c r="B1520" s="104" t="s">
        <v>2224</v>
      </c>
      <c r="C1520" s="25">
        <v>5000000</v>
      </c>
      <c r="D1520" s="25">
        <v>0</v>
      </c>
      <c r="E1520" s="25">
        <v>0</v>
      </c>
      <c r="F1520" s="25">
        <v>0</v>
      </c>
      <c r="G1520" s="25">
        <v>5000000</v>
      </c>
      <c r="H1520" s="25">
        <v>0</v>
      </c>
      <c r="I1520" s="25">
        <v>0</v>
      </c>
      <c r="J1520" s="25">
        <v>0</v>
      </c>
      <c r="K1520" s="25">
        <v>0</v>
      </c>
      <c r="L1520" s="25">
        <v>0</v>
      </c>
      <c r="M1520" s="25">
        <v>0</v>
      </c>
      <c r="N1520" s="25">
        <v>0</v>
      </c>
      <c r="O1520" s="25">
        <v>0</v>
      </c>
      <c r="P1520" s="25">
        <v>0</v>
      </c>
      <c r="Q1520" s="25">
        <v>0</v>
      </c>
      <c r="R1520" s="25">
        <v>0</v>
      </c>
      <c r="S1520" s="25">
        <v>0</v>
      </c>
      <c r="T1520" s="25">
        <v>0</v>
      </c>
      <c r="U1520" s="25">
        <v>0</v>
      </c>
      <c r="V1520" s="25">
        <v>0</v>
      </c>
      <c r="W1520" s="25">
        <v>0</v>
      </c>
      <c r="X1520" s="25">
        <v>0</v>
      </c>
      <c r="Y1520" s="25">
        <v>0</v>
      </c>
      <c r="Z1520" s="25">
        <v>0</v>
      </c>
      <c r="AA1520" s="25">
        <v>0</v>
      </c>
      <c r="AB1520" s="25">
        <v>0</v>
      </c>
      <c r="AC1520" s="25">
        <v>0</v>
      </c>
      <c r="AD1520" s="25">
        <v>0</v>
      </c>
      <c r="AE1520" s="25">
        <v>0</v>
      </c>
    </row>
    <row r="1521" spans="1:31" ht="25.5" x14ac:dyDescent="0.2">
      <c r="A1521" s="38" t="s">
        <v>2225</v>
      </c>
      <c r="B1521" s="104" t="s">
        <v>2226</v>
      </c>
      <c r="C1521" s="25">
        <v>5000000</v>
      </c>
      <c r="D1521" s="25">
        <v>0</v>
      </c>
      <c r="E1521" s="25">
        <v>0</v>
      </c>
      <c r="F1521" s="25">
        <v>0</v>
      </c>
      <c r="G1521" s="25">
        <v>5000000</v>
      </c>
      <c r="H1521" s="25">
        <v>0</v>
      </c>
      <c r="I1521" s="25">
        <v>0</v>
      </c>
      <c r="J1521" s="25">
        <v>0</v>
      </c>
      <c r="K1521" s="25">
        <v>0</v>
      </c>
      <c r="L1521" s="25">
        <v>0</v>
      </c>
      <c r="M1521" s="25">
        <v>0</v>
      </c>
      <c r="N1521" s="25">
        <v>0</v>
      </c>
      <c r="O1521" s="25">
        <v>0</v>
      </c>
      <c r="P1521" s="25">
        <v>0</v>
      </c>
      <c r="Q1521" s="25">
        <v>0</v>
      </c>
      <c r="R1521" s="25">
        <v>0</v>
      </c>
      <c r="S1521" s="25">
        <v>0</v>
      </c>
      <c r="T1521" s="25">
        <v>0</v>
      </c>
      <c r="U1521" s="25">
        <v>0</v>
      </c>
      <c r="V1521" s="25">
        <v>0</v>
      </c>
      <c r="W1521" s="25">
        <v>0</v>
      </c>
      <c r="X1521" s="25">
        <v>0</v>
      </c>
      <c r="Y1521" s="25">
        <v>0</v>
      </c>
      <c r="Z1521" s="25">
        <v>0</v>
      </c>
      <c r="AA1521" s="25">
        <v>0</v>
      </c>
      <c r="AB1521" s="25">
        <v>0</v>
      </c>
      <c r="AC1521" s="25">
        <v>0</v>
      </c>
      <c r="AD1521" s="25">
        <v>0</v>
      </c>
      <c r="AE1521" s="25">
        <v>0</v>
      </c>
    </row>
    <row r="1522" spans="1:31" x14ac:dyDescent="0.2">
      <c r="A1522" s="38" t="s">
        <v>2227</v>
      </c>
      <c r="B1522" s="104" t="s">
        <v>2228</v>
      </c>
      <c r="C1522" s="25">
        <v>3188931157</v>
      </c>
      <c r="D1522" s="25">
        <v>0</v>
      </c>
      <c r="E1522" s="25">
        <v>0</v>
      </c>
      <c r="F1522" s="25">
        <v>0</v>
      </c>
      <c r="G1522" s="25">
        <v>1487834813</v>
      </c>
      <c r="H1522" s="25">
        <v>1701096344</v>
      </c>
      <c r="I1522" s="25">
        <v>1701096344</v>
      </c>
      <c r="J1522" s="25">
        <v>1701096344</v>
      </c>
      <c r="K1522" s="25">
        <v>1701096344</v>
      </c>
      <c r="L1522" s="25">
        <v>1701096344</v>
      </c>
      <c r="M1522" s="25">
        <v>1701096344</v>
      </c>
      <c r="N1522" s="25">
        <v>1701096344</v>
      </c>
      <c r="O1522" s="25">
        <v>1701096344</v>
      </c>
      <c r="P1522" s="25">
        <v>1701096344</v>
      </c>
      <c r="Q1522" s="25">
        <v>1701096344</v>
      </c>
      <c r="R1522" s="25">
        <v>1701096344</v>
      </c>
      <c r="S1522" s="25">
        <v>0</v>
      </c>
      <c r="T1522" s="25">
        <v>0</v>
      </c>
      <c r="U1522" s="25">
        <v>0</v>
      </c>
      <c r="V1522" s="25">
        <v>0</v>
      </c>
      <c r="W1522" s="25">
        <v>0</v>
      </c>
      <c r="X1522" s="25">
        <v>0</v>
      </c>
      <c r="Y1522" s="25">
        <v>0</v>
      </c>
      <c r="Z1522" s="25">
        <v>0</v>
      </c>
      <c r="AA1522" s="25">
        <v>0</v>
      </c>
      <c r="AB1522" s="25">
        <v>0</v>
      </c>
      <c r="AC1522" s="25">
        <v>0</v>
      </c>
      <c r="AD1522" s="25">
        <v>0</v>
      </c>
      <c r="AE1522" s="25">
        <v>0</v>
      </c>
    </row>
    <row r="1523" spans="1:31" ht="25.5" x14ac:dyDescent="0.2">
      <c r="A1523" s="38" t="s">
        <v>2229</v>
      </c>
      <c r="B1523" s="104" t="s">
        <v>2230</v>
      </c>
      <c r="C1523" s="25">
        <v>1339351086</v>
      </c>
      <c r="D1523" s="25">
        <v>0</v>
      </c>
      <c r="E1523" s="25">
        <v>0</v>
      </c>
      <c r="F1523" s="25">
        <v>0</v>
      </c>
      <c r="G1523" s="25">
        <v>608116495</v>
      </c>
      <c r="H1523" s="25">
        <v>731234591</v>
      </c>
      <c r="I1523" s="25">
        <v>731234591</v>
      </c>
      <c r="J1523" s="25">
        <v>731234591</v>
      </c>
      <c r="K1523" s="25">
        <v>731234591</v>
      </c>
      <c r="L1523" s="25">
        <v>731234591</v>
      </c>
      <c r="M1523" s="25">
        <v>731234591</v>
      </c>
      <c r="N1523" s="25">
        <v>731234591</v>
      </c>
      <c r="O1523" s="25">
        <v>731234591</v>
      </c>
      <c r="P1523" s="25">
        <v>731234591</v>
      </c>
      <c r="Q1523" s="25">
        <v>731234591</v>
      </c>
      <c r="R1523" s="25">
        <v>731234591</v>
      </c>
      <c r="S1523" s="25">
        <v>0</v>
      </c>
      <c r="T1523" s="25">
        <v>0</v>
      </c>
      <c r="U1523" s="25">
        <v>0</v>
      </c>
      <c r="V1523" s="25">
        <v>0</v>
      </c>
      <c r="W1523" s="25">
        <v>0</v>
      </c>
      <c r="X1523" s="25">
        <v>0</v>
      </c>
      <c r="Y1523" s="25">
        <v>0</v>
      </c>
      <c r="Z1523" s="25">
        <v>0</v>
      </c>
      <c r="AA1523" s="25">
        <v>0</v>
      </c>
      <c r="AB1523" s="25">
        <v>0</v>
      </c>
      <c r="AC1523" s="25">
        <v>0</v>
      </c>
      <c r="AD1523" s="25">
        <v>0</v>
      </c>
      <c r="AE1523" s="25">
        <v>0</v>
      </c>
    </row>
    <row r="1524" spans="1:31" ht="25.5" x14ac:dyDescent="0.2">
      <c r="A1524" s="38" t="s">
        <v>2231</v>
      </c>
      <c r="B1524" s="104" t="s">
        <v>2232</v>
      </c>
      <c r="C1524" s="25">
        <v>1307461774</v>
      </c>
      <c r="D1524" s="25">
        <v>0</v>
      </c>
      <c r="E1524" s="25">
        <v>0</v>
      </c>
      <c r="F1524" s="25">
        <v>0</v>
      </c>
      <c r="G1524" s="25">
        <v>761269928</v>
      </c>
      <c r="H1524" s="25">
        <v>546191846</v>
      </c>
      <c r="I1524" s="25">
        <v>546191846</v>
      </c>
      <c r="J1524" s="25">
        <v>546191846</v>
      </c>
      <c r="K1524" s="25">
        <v>546191846</v>
      </c>
      <c r="L1524" s="25">
        <v>546191846</v>
      </c>
      <c r="M1524" s="25">
        <v>546191846</v>
      </c>
      <c r="N1524" s="25">
        <v>546191846</v>
      </c>
      <c r="O1524" s="25">
        <v>546191846</v>
      </c>
      <c r="P1524" s="25">
        <v>546191846</v>
      </c>
      <c r="Q1524" s="25">
        <v>546191846</v>
      </c>
      <c r="R1524" s="25">
        <v>546191846</v>
      </c>
      <c r="S1524" s="25">
        <v>0</v>
      </c>
      <c r="T1524" s="25">
        <v>0</v>
      </c>
      <c r="U1524" s="25">
        <v>0</v>
      </c>
      <c r="V1524" s="25">
        <v>0</v>
      </c>
      <c r="W1524" s="25">
        <v>0</v>
      </c>
      <c r="X1524" s="25">
        <v>0</v>
      </c>
      <c r="Y1524" s="25">
        <v>0</v>
      </c>
      <c r="Z1524" s="25">
        <v>0</v>
      </c>
      <c r="AA1524" s="25">
        <v>0</v>
      </c>
      <c r="AB1524" s="25">
        <v>0</v>
      </c>
      <c r="AC1524" s="25">
        <v>0</v>
      </c>
      <c r="AD1524" s="25">
        <v>0</v>
      </c>
      <c r="AE1524" s="25">
        <v>0</v>
      </c>
    </row>
    <row r="1525" spans="1:31" ht="25.5" x14ac:dyDescent="0.2">
      <c r="A1525" s="38" t="s">
        <v>2233</v>
      </c>
      <c r="B1525" s="104" t="s">
        <v>2226</v>
      </c>
      <c r="C1525" s="25">
        <v>542118297</v>
      </c>
      <c r="D1525" s="25">
        <v>0</v>
      </c>
      <c r="E1525" s="25">
        <v>0</v>
      </c>
      <c r="F1525" s="25">
        <v>0</v>
      </c>
      <c r="G1525" s="25">
        <v>118448390</v>
      </c>
      <c r="H1525" s="25">
        <v>423669907</v>
      </c>
      <c r="I1525" s="25">
        <v>423669907</v>
      </c>
      <c r="J1525" s="25">
        <v>423669907</v>
      </c>
      <c r="K1525" s="25">
        <v>423669907</v>
      </c>
      <c r="L1525" s="25">
        <v>423669907</v>
      </c>
      <c r="M1525" s="25">
        <v>423669907</v>
      </c>
      <c r="N1525" s="25">
        <v>423669907</v>
      </c>
      <c r="O1525" s="25">
        <v>423669907</v>
      </c>
      <c r="P1525" s="25">
        <v>423669907</v>
      </c>
      <c r="Q1525" s="25">
        <v>423669907</v>
      </c>
      <c r="R1525" s="25">
        <v>423669907</v>
      </c>
      <c r="S1525" s="25">
        <v>0</v>
      </c>
      <c r="T1525" s="25">
        <v>0</v>
      </c>
      <c r="U1525" s="25">
        <v>0</v>
      </c>
      <c r="V1525" s="25">
        <v>0</v>
      </c>
      <c r="W1525" s="25">
        <v>0</v>
      </c>
      <c r="X1525" s="25">
        <v>0</v>
      </c>
      <c r="Y1525" s="25">
        <v>0</v>
      </c>
      <c r="Z1525" s="25">
        <v>0</v>
      </c>
      <c r="AA1525" s="25">
        <v>0</v>
      </c>
      <c r="AB1525" s="25">
        <v>0</v>
      </c>
      <c r="AC1525" s="25">
        <v>0</v>
      </c>
      <c r="AD1525" s="25">
        <v>0</v>
      </c>
      <c r="AE1525" s="25">
        <v>0</v>
      </c>
    </row>
    <row r="1526" spans="1:31" x14ac:dyDescent="0.2">
      <c r="A1526" s="38" t="s">
        <v>2234</v>
      </c>
      <c r="B1526" s="104" t="s">
        <v>2235</v>
      </c>
      <c r="C1526" s="25">
        <v>261002026</v>
      </c>
      <c r="D1526" s="25">
        <v>0</v>
      </c>
      <c r="E1526" s="25">
        <v>0</v>
      </c>
      <c r="F1526" s="25">
        <v>0</v>
      </c>
      <c r="G1526" s="25">
        <v>261002026</v>
      </c>
      <c r="H1526" s="25">
        <v>0</v>
      </c>
      <c r="I1526" s="25">
        <v>0</v>
      </c>
      <c r="J1526" s="25">
        <v>0</v>
      </c>
      <c r="K1526" s="25">
        <v>0</v>
      </c>
      <c r="L1526" s="25">
        <v>0</v>
      </c>
      <c r="M1526" s="25">
        <v>0</v>
      </c>
      <c r="N1526" s="25">
        <v>0</v>
      </c>
      <c r="O1526" s="25">
        <v>0</v>
      </c>
      <c r="P1526" s="25">
        <v>0</v>
      </c>
      <c r="Q1526" s="25">
        <v>0</v>
      </c>
      <c r="R1526" s="25">
        <v>0</v>
      </c>
      <c r="S1526" s="25">
        <v>0</v>
      </c>
      <c r="T1526" s="25">
        <v>0</v>
      </c>
      <c r="U1526" s="25">
        <v>0</v>
      </c>
      <c r="V1526" s="25">
        <v>0</v>
      </c>
      <c r="W1526" s="25">
        <v>0</v>
      </c>
      <c r="X1526" s="25">
        <v>0</v>
      </c>
      <c r="Y1526" s="25">
        <v>0</v>
      </c>
      <c r="Z1526" s="25">
        <v>0</v>
      </c>
      <c r="AA1526" s="25">
        <v>0</v>
      </c>
      <c r="AB1526" s="25">
        <v>0</v>
      </c>
      <c r="AC1526" s="25">
        <v>0</v>
      </c>
      <c r="AD1526" s="25">
        <v>0</v>
      </c>
      <c r="AE1526" s="25">
        <v>0</v>
      </c>
    </row>
    <row r="1527" spans="1:31" ht="25.5" x14ac:dyDescent="0.2">
      <c r="A1527" s="38" t="s">
        <v>2236</v>
      </c>
      <c r="B1527" s="104" t="s">
        <v>2230</v>
      </c>
      <c r="C1527" s="25">
        <v>104400810</v>
      </c>
      <c r="D1527" s="25">
        <v>0</v>
      </c>
      <c r="E1527" s="25">
        <v>0</v>
      </c>
      <c r="F1527" s="25">
        <v>0</v>
      </c>
      <c r="G1527" s="25">
        <v>104400810</v>
      </c>
      <c r="H1527" s="25">
        <v>0</v>
      </c>
      <c r="I1527" s="25">
        <v>0</v>
      </c>
      <c r="J1527" s="25">
        <v>0</v>
      </c>
      <c r="K1527" s="25">
        <v>0</v>
      </c>
      <c r="L1527" s="25">
        <v>0</v>
      </c>
      <c r="M1527" s="25">
        <v>0</v>
      </c>
      <c r="N1527" s="25">
        <v>0</v>
      </c>
      <c r="O1527" s="25">
        <v>0</v>
      </c>
      <c r="P1527" s="25">
        <v>0</v>
      </c>
      <c r="Q1527" s="25">
        <v>0</v>
      </c>
      <c r="R1527" s="25">
        <v>0</v>
      </c>
      <c r="S1527" s="25">
        <v>0</v>
      </c>
      <c r="T1527" s="25">
        <v>0</v>
      </c>
      <c r="U1527" s="25">
        <v>0</v>
      </c>
      <c r="V1527" s="25">
        <v>0</v>
      </c>
      <c r="W1527" s="25">
        <v>0</v>
      </c>
      <c r="X1527" s="25">
        <v>0</v>
      </c>
      <c r="Y1527" s="25">
        <v>0</v>
      </c>
      <c r="Z1527" s="25">
        <v>0</v>
      </c>
      <c r="AA1527" s="25">
        <v>0</v>
      </c>
      <c r="AB1527" s="25">
        <v>0</v>
      </c>
      <c r="AC1527" s="25">
        <v>0</v>
      </c>
      <c r="AD1527" s="25">
        <v>0</v>
      </c>
      <c r="AE1527" s="25">
        <v>0</v>
      </c>
    </row>
    <row r="1528" spans="1:31" ht="25.5" x14ac:dyDescent="0.2">
      <c r="A1528" s="38" t="s">
        <v>2237</v>
      </c>
      <c r="B1528" s="104" t="s">
        <v>2232</v>
      </c>
      <c r="C1528" s="25">
        <v>156601216</v>
      </c>
      <c r="D1528" s="25">
        <v>0</v>
      </c>
      <c r="E1528" s="25">
        <v>0</v>
      </c>
      <c r="F1528" s="25">
        <v>0</v>
      </c>
      <c r="G1528" s="25">
        <v>156601216</v>
      </c>
      <c r="H1528" s="25">
        <v>0</v>
      </c>
      <c r="I1528" s="25">
        <v>0</v>
      </c>
      <c r="J1528" s="25">
        <v>0</v>
      </c>
      <c r="K1528" s="25">
        <v>0</v>
      </c>
      <c r="L1528" s="25">
        <v>0</v>
      </c>
      <c r="M1528" s="25">
        <v>0</v>
      </c>
      <c r="N1528" s="25">
        <v>0</v>
      </c>
      <c r="O1528" s="25">
        <v>0</v>
      </c>
      <c r="P1528" s="25">
        <v>0</v>
      </c>
      <c r="Q1528" s="25">
        <v>0</v>
      </c>
      <c r="R1528" s="25">
        <v>0</v>
      </c>
      <c r="S1528" s="25">
        <v>0</v>
      </c>
      <c r="T1528" s="25">
        <v>0</v>
      </c>
      <c r="U1528" s="25">
        <v>0</v>
      </c>
      <c r="V1528" s="25">
        <v>0</v>
      </c>
      <c r="W1528" s="25">
        <v>0</v>
      </c>
      <c r="X1528" s="25">
        <v>0</v>
      </c>
      <c r="Y1528" s="25">
        <v>0</v>
      </c>
      <c r="Z1528" s="25">
        <v>0</v>
      </c>
      <c r="AA1528" s="25">
        <v>0</v>
      </c>
      <c r="AB1528" s="25">
        <v>0</v>
      </c>
      <c r="AC1528" s="25">
        <v>0</v>
      </c>
      <c r="AD1528" s="25">
        <v>0</v>
      </c>
      <c r="AE1528" s="25">
        <v>0</v>
      </c>
    </row>
    <row r="1529" spans="1:31" x14ac:dyDescent="0.2">
      <c r="A1529" s="38" t="s">
        <v>2238</v>
      </c>
      <c r="B1529" s="104" t="s">
        <v>2239</v>
      </c>
      <c r="C1529" s="25">
        <v>68421250000</v>
      </c>
      <c r="D1529" s="25">
        <v>647186405</v>
      </c>
      <c r="E1529" s="25">
        <v>7074558878</v>
      </c>
      <c r="F1529" s="25">
        <v>22670867733.029999</v>
      </c>
      <c r="G1529" s="25">
        <v>22670867733.029999</v>
      </c>
      <c r="H1529" s="25">
        <v>61993877527</v>
      </c>
      <c r="I1529" s="25">
        <v>61993877527</v>
      </c>
      <c r="J1529" s="25">
        <v>61993877527</v>
      </c>
      <c r="K1529" s="25">
        <v>52077421613.07</v>
      </c>
      <c r="L1529" s="25">
        <v>52077421613.07</v>
      </c>
      <c r="M1529" s="25">
        <v>52077421613.07</v>
      </c>
      <c r="N1529" s="25">
        <v>52077421613.07</v>
      </c>
      <c r="O1529" s="25">
        <v>42680081263.900002</v>
      </c>
      <c r="P1529" s="25">
        <v>42680081263.900002</v>
      </c>
      <c r="Q1529" s="25">
        <v>42612534638.900002</v>
      </c>
      <c r="R1529" s="25">
        <v>42612534638.900002</v>
      </c>
      <c r="S1529" s="25">
        <v>0</v>
      </c>
      <c r="T1529" s="25">
        <v>0</v>
      </c>
      <c r="U1529" s="25">
        <v>0</v>
      </c>
      <c r="V1529" s="25">
        <v>0</v>
      </c>
      <c r="W1529" s="25">
        <v>9916455913.9300003</v>
      </c>
      <c r="X1529" s="25">
        <v>15.995863316681699</v>
      </c>
      <c r="Y1529" s="25">
        <v>9916455913.9300003</v>
      </c>
      <c r="Z1529" s="25">
        <v>15.995863316681699</v>
      </c>
      <c r="AA1529" s="25">
        <v>19313796263.099998</v>
      </c>
      <c r="AB1529" s="25">
        <v>31.154360774881894</v>
      </c>
      <c r="AC1529" s="25">
        <v>0</v>
      </c>
      <c r="AD1529" s="25">
        <v>9397340349.1700001</v>
      </c>
      <c r="AE1529" s="25">
        <v>67546625</v>
      </c>
    </row>
    <row r="1530" spans="1:31" x14ac:dyDescent="0.2">
      <c r="A1530" s="38" t="s">
        <v>2240</v>
      </c>
      <c r="B1530" s="104" t="s">
        <v>488</v>
      </c>
      <c r="C1530" s="25">
        <v>68421250000</v>
      </c>
      <c r="D1530" s="25">
        <v>647186405</v>
      </c>
      <c r="E1530" s="25">
        <v>7074558878</v>
      </c>
      <c r="F1530" s="25">
        <v>22670867733.029999</v>
      </c>
      <c r="G1530" s="25">
        <v>22670867733.029999</v>
      </c>
      <c r="H1530" s="25">
        <v>61993877527</v>
      </c>
      <c r="I1530" s="25">
        <v>61993877527</v>
      </c>
      <c r="J1530" s="25">
        <v>61993877527</v>
      </c>
      <c r="K1530" s="25">
        <v>52077421613.07</v>
      </c>
      <c r="L1530" s="25">
        <v>52077421613.07</v>
      </c>
      <c r="M1530" s="25">
        <v>52077421613.07</v>
      </c>
      <c r="N1530" s="25">
        <v>52077421613.07</v>
      </c>
      <c r="O1530" s="25">
        <v>42680081263.900002</v>
      </c>
      <c r="P1530" s="25">
        <v>42680081263.900002</v>
      </c>
      <c r="Q1530" s="25">
        <v>42612534638.900002</v>
      </c>
      <c r="R1530" s="25">
        <v>42612534638.900002</v>
      </c>
      <c r="S1530" s="25">
        <v>0</v>
      </c>
      <c r="T1530" s="25">
        <v>0</v>
      </c>
      <c r="U1530" s="25">
        <v>0</v>
      </c>
      <c r="V1530" s="25">
        <v>0</v>
      </c>
      <c r="W1530" s="25">
        <v>9916455913.9300003</v>
      </c>
      <c r="X1530" s="25">
        <v>15.995863316681699</v>
      </c>
      <c r="Y1530" s="25">
        <v>9916455913.9300003</v>
      </c>
      <c r="Z1530" s="25">
        <v>15.995863316681699</v>
      </c>
      <c r="AA1530" s="25">
        <v>19313796263.099998</v>
      </c>
      <c r="AB1530" s="25">
        <v>31.154360774881894</v>
      </c>
      <c r="AC1530" s="25">
        <v>0</v>
      </c>
      <c r="AD1530" s="25">
        <v>9397340349.1700001</v>
      </c>
      <c r="AE1530" s="25">
        <v>67546625</v>
      </c>
    </row>
    <row r="1531" spans="1:31" x14ac:dyDescent="0.2">
      <c r="A1531" s="38" t="s">
        <v>2241</v>
      </c>
      <c r="B1531" s="104" t="s">
        <v>490</v>
      </c>
      <c r="C1531" s="25">
        <v>68421250000</v>
      </c>
      <c r="D1531" s="25">
        <v>0</v>
      </c>
      <c r="E1531" s="25">
        <v>0</v>
      </c>
      <c r="F1531" s="25">
        <v>0</v>
      </c>
      <c r="G1531" s="25">
        <v>22670867733.029999</v>
      </c>
      <c r="H1531" s="25">
        <v>45750382266.970001</v>
      </c>
      <c r="I1531" s="25">
        <v>45750382266.970001</v>
      </c>
      <c r="J1531" s="25">
        <v>45750382266.970001</v>
      </c>
      <c r="K1531" s="25">
        <v>45750382266.970001</v>
      </c>
      <c r="L1531" s="25">
        <v>45750382266.970001</v>
      </c>
      <c r="M1531" s="25">
        <v>45750382266.970001</v>
      </c>
      <c r="N1531" s="25">
        <v>45750382266.970001</v>
      </c>
      <c r="O1531" s="25">
        <v>41986428354.900002</v>
      </c>
      <c r="P1531" s="25">
        <v>41986428354.900002</v>
      </c>
      <c r="Q1531" s="25">
        <v>41931358537.900002</v>
      </c>
      <c r="R1531" s="25">
        <v>41931358537.900002</v>
      </c>
      <c r="S1531" s="25">
        <v>0</v>
      </c>
      <c r="T1531" s="25">
        <v>0</v>
      </c>
      <c r="U1531" s="25">
        <v>0</v>
      </c>
      <c r="V1531" s="25">
        <v>0</v>
      </c>
      <c r="W1531" s="25">
        <v>0</v>
      </c>
      <c r="X1531" s="25">
        <v>0</v>
      </c>
      <c r="Y1531" s="25">
        <v>0</v>
      </c>
      <c r="Z1531" s="25">
        <v>0</v>
      </c>
      <c r="AA1531" s="25">
        <v>3763953912.0700002</v>
      </c>
      <c r="AB1531" s="25">
        <v>8.2271529232389096</v>
      </c>
      <c r="AC1531" s="25">
        <v>0</v>
      </c>
      <c r="AD1531" s="25">
        <v>3763953912.0700002</v>
      </c>
      <c r="AE1531" s="25">
        <v>55069817</v>
      </c>
    </row>
    <row r="1532" spans="1:31" x14ac:dyDescent="0.2">
      <c r="A1532" s="38" t="s">
        <v>2242</v>
      </c>
      <c r="B1532" s="104" t="s">
        <v>2062</v>
      </c>
      <c r="C1532" s="25">
        <v>68421250000</v>
      </c>
      <c r="D1532" s="25">
        <v>0</v>
      </c>
      <c r="E1532" s="25">
        <v>0</v>
      </c>
      <c r="F1532" s="25">
        <v>0</v>
      </c>
      <c r="G1532" s="25">
        <v>22670867733.029999</v>
      </c>
      <c r="H1532" s="25">
        <v>45750382266.970001</v>
      </c>
      <c r="I1532" s="25">
        <v>45750382266.970001</v>
      </c>
      <c r="J1532" s="25">
        <v>45750382266.970001</v>
      </c>
      <c r="K1532" s="25">
        <v>45750382266.970001</v>
      </c>
      <c r="L1532" s="25">
        <v>45750382266.970001</v>
      </c>
      <c r="M1532" s="25">
        <v>45750382266.970001</v>
      </c>
      <c r="N1532" s="25">
        <v>45750382266.970001</v>
      </c>
      <c r="O1532" s="25">
        <v>41986428354.900002</v>
      </c>
      <c r="P1532" s="25">
        <v>41986428354.900002</v>
      </c>
      <c r="Q1532" s="25">
        <v>41931358537.900002</v>
      </c>
      <c r="R1532" s="25">
        <v>41931358537.900002</v>
      </c>
      <c r="S1532" s="25">
        <v>0</v>
      </c>
      <c r="T1532" s="25">
        <v>0</v>
      </c>
      <c r="U1532" s="25">
        <v>0</v>
      </c>
      <c r="V1532" s="25">
        <v>0</v>
      </c>
      <c r="W1532" s="25">
        <v>0</v>
      </c>
      <c r="X1532" s="25">
        <v>0</v>
      </c>
      <c r="Y1532" s="25">
        <v>0</v>
      </c>
      <c r="Z1532" s="25">
        <v>0</v>
      </c>
      <c r="AA1532" s="25">
        <v>3763953912.0700002</v>
      </c>
      <c r="AB1532" s="25">
        <v>8.2271529232389096</v>
      </c>
      <c r="AC1532" s="25">
        <v>0</v>
      </c>
      <c r="AD1532" s="25">
        <v>3763953912.0700002</v>
      </c>
      <c r="AE1532" s="25">
        <v>55069817</v>
      </c>
    </row>
    <row r="1533" spans="1:31" x14ac:dyDescent="0.2">
      <c r="A1533" s="38" t="s">
        <v>2243</v>
      </c>
      <c r="B1533" s="104" t="s">
        <v>2064</v>
      </c>
      <c r="C1533" s="25">
        <v>68421250000</v>
      </c>
      <c r="D1533" s="25">
        <v>0</v>
      </c>
      <c r="E1533" s="25">
        <v>0</v>
      </c>
      <c r="F1533" s="25">
        <v>0</v>
      </c>
      <c r="G1533" s="25">
        <v>22670867733.029999</v>
      </c>
      <c r="H1533" s="25">
        <v>45750382266.970001</v>
      </c>
      <c r="I1533" s="25">
        <v>45750382266.970001</v>
      </c>
      <c r="J1533" s="25">
        <v>45750382266.970001</v>
      </c>
      <c r="K1533" s="25">
        <v>45750382266.970001</v>
      </c>
      <c r="L1533" s="25">
        <v>45750382266.970001</v>
      </c>
      <c r="M1533" s="25">
        <v>45750382266.970001</v>
      </c>
      <c r="N1533" s="25">
        <v>45750382266.970001</v>
      </c>
      <c r="O1533" s="25">
        <v>41986428354.900002</v>
      </c>
      <c r="P1533" s="25">
        <v>41986428354.900002</v>
      </c>
      <c r="Q1533" s="25">
        <v>41931358537.900002</v>
      </c>
      <c r="R1533" s="25">
        <v>41931358537.900002</v>
      </c>
      <c r="S1533" s="25">
        <v>0</v>
      </c>
      <c r="T1533" s="25">
        <v>0</v>
      </c>
      <c r="U1533" s="25">
        <v>0</v>
      </c>
      <c r="V1533" s="25">
        <v>0</v>
      </c>
      <c r="W1533" s="25">
        <v>0</v>
      </c>
      <c r="X1533" s="25">
        <v>0</v>
      </c>
      <c r="Y1533" s="25">
        <v>0</v>
      </c>
      <c r="Z1533" s="25">
        <v>0</v>
      </c>
      <c r="AA1533" s="25">
        <v>3763953912.0700002</v>
      </c>
      <c r="AB1533" s="25">
        <v>8.2271529232389096</v>
      </c>
      <c r="AC1533" s="25">
        <v>0</v>
      </c>
      <c r="AD1533" s="25">
        <v>3763953912.0700002</v>
      </c>
      <c r="AE1533" s="25">
        <v>55069817</v>
      </c>
    </row>
    <row r="1534" spans="1:31" x14ac:dyDescent="0.2">
      <c r="A1534" s="38" t="s">
        <v>2244</v>
      </c>
      <c r="B1534" s="104" t="s">
        <v>2245</v>
      </c>
      <c r="C1534" s="25">
        <v>68421250000</v>
      </c>
      <c r="D1534" s="25">
        <v>0</v>
      </c>
      <c r="E1534" s="25">
        <v>0</v>
      </c>
      <c r="F1534" s="25">
        <v>0</v>
      </c>
      <c r="G1534" s="25">
        <v>22670867733.029999</v>
      </c>
      <c r="H1534" s="25">
        <v>45750382266.970001</v>
      </c>
      <c r="I1534" s="25">
        <v>45750382266.970001</v>
      </c>
      <c r="J1534" s="25">
        <v>45750382266.970001</v>
      </c>
      <c r="K1534" s="25">
        <v>45750382266.970001</v>
      </c>
      <c r="L1534" s="25">
        <v>45750382266.970001</v>
      </c>
      <c r="M1534" s="25">
        <v>45750382266.970001</v>
      </c>
      <c r="N1534" s="25">
        <v>45750382266.970001</v>
      </c>
      <c r="O1534" s="25">
        <v>41986428354.900002</v>
      </c>
      <c r="P1534" s="25">
        <v>41986428354.900002</v>
      </c>
      <c r="Q1534" s="25">
        <v>41931358537.900002</v>
      </c>
      <c r="R1534" s="25">
        <v>41931358537.900002</v>
      </c>
      <c r="S1534" s="25">
        <v>0</v>
      </c>
      <c r="T1534" s="25">
        <v>0</v>
      </c>
      <c r="U1534" s="25">
        <v>0</v>
      </c>
      <c r="V1534" s="25">
        <v>0</v>
      </c>
      <c r="W1534" s="25">
        <v>0</v>
      </c>
      <c r="X1534" s="25">
        <v>0</v>
      </c>
      <c r="Y1534" s="25">
        <v>0</v>
      </c>
      <c r="Z1534" s="25">
        <v>0</v>
      </c>
      <c r="AA1534" s="25">
        <v>3763953912.0700002</v>
      </c>
      <c r="AB1534" s="25">
        <v>8.2271529232389096</v>
      </c>
      <c r="AC1534" s="25">
        <v>0</v>
      </c>
      <c r="AD1534" s="25">
        <v>3763953912.0700002</v>
      </c>
      <c r="AE1534" s="25">
        <v>55069817</v>
      </c>
    </row>
    <row r="1535" spans="1:31" ht="25.5" x14ac:dyDescent="0.2">
      <c r="A1535" s="38" t="s">
        <v>2246</v>
      </c>
      <c r="B1535" s="104" t="s">
        <v>2247</v>
      </c>
      <c r="C1535" s="25">
        <v>68421250000</v>
      </c>
      <c r="D1535" s="25">
        <v>0</v>
      </c>
      <c r="E1535" s="25">
        <v>0</v>
      </c>
      <c r="F1535" s="25">
        <v>0</v>
      </c>
      <c r="G1535" s="25">
        <v>22670867733.029999</v>
      </c>
      <c r="H1535" s="25">
        <v>45750382266.970001</v>
      </c>
      <c r="I1535" s="25">
        <v>45750382266.970001</v>
      </c>
      <c r="J1535" s="25">
        <v>45750382266.970001</v>
      </c>
      <c r="K1535" s="25">
        <v>45750382266.970001</v>
      </c>
      <c r="L1535" s="25">
        <v>45750382266.970001</v>
      </c>
      <c r="M1535" s="25">
        <v>45750382266.970001</v>
      </c>
      <c r="N1535" s="25">
        <v>45750382266.970001</v>
      </c>
      <c r="O1535" s="25">
        <v>41986428354.900002</v>
      </c>
      <c r="P1535" s="25">
        <v>41986428354.900002</v>
      </c>
      <c r="Q1535" s="25">
        <v>41931358537.900002</v>
      </c>
      <c r="R1535" s="25">
        <v>41931358537.900002</v>
      </c>
      <c r="S1535" s="25">
        <v>0</v>
      </c>
      <c r="T1535" s="25">
        <v>0</v>
      </c>
      <c r="U1535" s="25">
        <v>0</v>
      </c>
      <c r="V1535" s="25">
        <v>0</v>
      </c>
      <c r="W1535" s="25">
        <v>0</v>
      </c>
      <c r="X1535" s="25">
        <v>0</v>
      </c>
      <c r="Y1535" s="25">
        <v>0</v>
      </c>
      <c r="Z1535" s="25">
        <v>0</v>
      </c>
      <c r="AA1535" s="25">
        <v>3763953912.0700002</v>
      </c>
      <c r="AB1535" s="25">
        <v>8.2271529232389096</v>
      </c>
      <c r="AC1535" s="25">
        <v>0</v>
      </c>
      <c r="AD1535" s="25">
        <v>3763953912.0700002</v>
      </c>
      <c r="AE1535" s="25">
        <v>55069817</v>
      </c>
    </row>
    <row r="1536" spans="1:31" x14ac:dyDescent="0.2">
      <c r="A1536" s="38" t="s">
        <v>2248</v>
      </c>
      <c r="B1536" s="104" t="s">
        <v>2249</v>
      </c>
      <c r="C1536" s="25">
        <v>38421250000</v>
      </c>
      <c r="D1536" s="25">
        <v>0</v>
      </c>
      <c r="E1536" s="25">
        <v>0</v>
      </c>
      <c r="F1536" s="25">
        <v>0</v>
      </c>
      <c r="G1536" s="25">
        <v>17675021656.93</v>
      </c>
      <c r="H1536" s="25">
        <v>20746228343.07</v>
      </c>
      <c r="I1536" s="25">
        <v>20746228343.07</v>
      </c>
      <c r="J1536" s="25">
        <v>20746228343.07</v>
      </c>
      <c r="K1536" s="25">
        <v>20746228343.07</v>
      </c>
      <c r="L1536" s="25">
        <v>20746228343.07</v>
      </c>
      <c r="M1536" s="25">
        <v>20746228343.07</v>
      </c>
      <c r="N1536" s="25">
        <v>20746228343.07</v>
      </c>
      <c r="O1536" s="25">
        <v>16999261025</v>
      </c>
      <c r="P1536" s="25">
        <v>16999261025</v>
      </c>
      <c r="Q1536" s="25">
        <v>16962297094</v>
      </c>
      <c r="R1536" s="25">
        <v>16962297094</v>
      </c>
      <c r="S1536" s="25">
        <v>0</v>
      </c>
      <c r="T1536" s="25">
        <v>0</v>
      </c>
      <c r="U1536" s="25">
        <v>0</v>
      </c>
      <c r="V1536" s="25">
        <v>0</v>
      </c>
      <c r="W1536" s="25">
        <v>0</v>
      </c>
      <c r="X1536" s="25">
        <v>0</v>
      </c>
      <c r="Y1536" s="25">
        <v>0</v>
      </c>
      <c r="Z1536" s="25">
        <v>0</v>
      </c>
      <c r="AA1536" s="25">
        <v>3746967318.0700002</v>
      </c>
      <c r="AB1536" s="25">
        <v>18.060956700698899</v>
      </c>
      <c r="AC1536" s="25">
        <v>0</v>
      </c>
      <c r="AD1536" s="25">
        <v>3746967318.0700002</v>
      </c>
      <c r="AE1536" s="25">
        <v>36963931</v>
      </c>
    </row>
    <row r="1537" spans="1:31" x14ac:dyDescent="0.2">
      <c r="A1537" s="38" t="s">
        <v>2250</v>
      </c>
      <c r="B1537" s="104" t="s">
        <v>2251</v>
      </c>
      <c r="C1537" s="25">
        <v>38421250000</v>
      </c>
      <c r="D1537" s="25">
        <v>0</v>
      </c>
      <c r="E1537" s="25">
        <v>0</v>
      </c>
      <c r="F1537" s="25">
        <v>0</v>
      </c>
      <c r="G1537" s="25">
        <v>17675021656.93</v>
      </c>
      <c r="H1537" s="25">
        <v>20746228343.07</v>
      </c>
      <c r="I1537" s="25">
        <v>20746228343.07</v>
      </c>
      <c r="J1537" s="25">
        <v>20746228343.07</v>
      </c>
      <c r="K1537" s="25">
        <v>20746228343.07</v>
      </c>
      <c r="L1537" s="25">
        <v>20746228343.07</v>
      </c>
      <c r="M1537" s="25">
        <v>20746228343.07</v>
      </c>
      <c r="N1537" s="25">
        <v>20746228343.07</v>
      </c>
      <c r="O1537" s="25">
        <v>16999261025</v>
      </c>
      <c r="P1537" s="25">
        <v>16999261025</v>
      </c>
      <c r="Q1537" s="25">
        <v>16962297094</v>
      </c>
      <c r="R1537" s="25">
        <v>16962297094</v>
      </c>
      <c r="S1537" s="25">
        <v>0</v>
      </c>
      <c r="T1537" s="25">
        <v>0</v>
      </c>
      <c r="U1537" s="25">
        <v>0</v>
      </c>
      <c r="V1537" s="25">
        <v>0</v>
      </c>
      <c r="W1537" s="25">
        <v>0</v>
      </c>
      <c r="X1537" s="25">
        <v>0</v>
      </c>
      <c r="Y1537" s="25">
        <v>0</v>
      </c>
      <c r="Z1537" s="25">
        <v>0</v>
      </c>
      <c r="AA1537" s="25">
        <v>3746967318.0700002</v>
      </c>
      <c r="AB1537" s="25">
        <v>18.060956700698899</v>
      </c>
      <c r="AC1537" s="25">
        <v>0</v>
      </c>
      <c r="AD1537" s="25">
        <v>3746967318.0700002</v>
      </c>
      <c r="AE1537" s="25">
        <v>36963931</v>
      </c>
    </row>
    <row r="1538" spans="1:31" x14ac:dyDescent="0.2">
      <c r="A1538" s="38" t="s">
        <v>2252</v>
      </c>
      <c r="B1538" s="104" t="s">
        <v>2253</v>
      </c>
      <c r="C1538" s="25">
        <v>30000000000</v>
      </c>
      <c r="D1538" s="25">
        <v>0</v>
      </c>
      <c r="E1538" s="25">
        <v>0</v>
      </c>
      <c r="F1538" s="25">
        <v>0</v>
      </c>
      <c r="G1538" s="25">
        <v>4995846076.1000004</v>
      </c>
      <c r="H1538" s="25">
        <v>25004153923.900002</v>
      </c>
      <c r="I1538" s="25">
        <v>25004153923.900002</v>
      </c>
      <c r="J1538" s="25">
        <v>25004153923.900002</v>
      </c>
      <c r="K1538" s="25">
        <v>25004153923.900002</v>
      </c>
      <c r="L1538" s="25">
        <v>25004153923.900002</v>
      </c>
      <c r="M1538" s="25">
        <v>25004153923.900002</v>
      </c>
      <c r="N1538" s="25">
        <v>25004153923.900002</v>
      </c>
      <c r="O1538" s="25">
        <v>24987167329.900002</v>
      </c>
      <c r="P1538" s="25">
        <v>24987167329.900002</v>
      </c>
      <c r="Q1538" s="25">
        <v>24969061443.900002</v>
      </c>
      <c r="R1538" s="25">
        <v>24969061443.900002</v>
      </c>
      <c r="S1538" s="25">
        <v>0</v>
      </c>
      <c r="T1538" s="25">
        <v>0</v>
      </c>
      <c r="U1538" s="25">
        <v>0</v>
      </c>
      <c r="V1538" s="25">
        <v>0</v>
      </c>
      <c r="W1538" s="25">
        <v>0</v>
      </c>
      <c r="X1538" s="25">
        <v>0</v>
      </c>
      <c r="Y1538" s="25">
        <v>0</v>
      </c>
      <c r="Z1538" s="25">
        <v>0</v>
      </c>
      <c r="AA1538" s="25">
        <v>16986594</v>
      </c>
      <c r="AB1538" s="25">
        <v>6.7935088112553596E-2</v>
      </c>
      <c r="AC1538" s="25">
        <v>0</v>
      </c>
      <c r="AD1538" s="25">
        <v>16986594</v>
      </c>
      <c r="AE1538" s="25">
        <v>18105886</v>
      </c>
    </row>
    <row r="1539" spans="1:31" x14ac:dyDescent="0.2">
      <c r="A1539" s="38" t="s">
        <v>2254</v>
      </c>
      <c r="B1539" s="104" t="s">
        <v>2251</v>
      </c>
      <c r="C1539" s="25">
        <v>30000000000</v>
      </c>
      <c r="D1539" s="25">
        <v>0</v>
      </c>
      <c r="E1539" s="25">
        <v>0</v>
      </c>
      <c r="F1539" s="25">
        <v>0</v>
      </c>
      <c r="G1539" s="25">
        <v>4995846076.1000004</v>
      </c>
      <c r="H1539" s="25">
        <v>25004153923.900002</v>
      </c>
      <c r="I1539" s="25">
        <v>25004153923.900002</v>
      </c>
      <c r="J1539" s="25">
        <v>25004153923.900002</v>
      </c>
      <c r="K1539" s="25">
        <v>25004153923.900002</v>
      </c>
      <c r="L1539" s="25">
        <v>25004153923.900002</v>
      </c>
      <c r="M1539" s="25">
        <v>25004153923.900002</v>
      </c>
      <c r="N1539" s="25">
        <v>25004153923.900002</v>
      </c>
      <c r="O1539" s="25">
        <v>24987167329.900002</v>
      </c>
      <c r="P1539" s="25">
        <v>24987167329.900002</v>
      </c>
      <c r="Q1539" s="25">
        <v>24969061443.900002</v>
      </c>
      <c r="R1539" s="25">
        <v>24969061443.900002</v>
      </c>
      <c r="S1539" s="25">
        <v>0</v>
      </c>
      <c r="T1539" s="25">
        <v>0</v>
      </c>
      <c r="U1539" s="25">
        <v>0</v>
      </c>
      <c r="V1539" s="25">
        <v>0</v>
      </c>
      <c r="W1539" s="25">
        <v>0</v>
      </c>
      <c r="X1539" s="25">
        <v>0</v>
      </c>
      <c r="Y1539" s="25">
        <v>0</v>
      </c>
      <c r="Z1539" s="25">
        <v>0</v>
      </c>
      <c r="AA1539" s="25">
        <v>16986594</v>
      </c>
      <c r="AB1539" s="25">
        <v>6.7935088112553596E-2</v>
      </c>
      <c r="AC1539" s="25">
        <v>0</v>
      </c>
      <c r="AD1539" s="25">
        <v>16986594</v>
      </c>
      <c r="AE1539" s="25">
        <v>18105886</v>
      </c>
    </row>
    <row r="1540" spans="1:31" x14ac:dyDescent="0.2">
      <c r="A1540" s="38" t="s">
        <v>2255</v>
      </c>
      <c r="B1540" s="104" t="s">
        <v>2188</v>
      </c>
      <c r="C1540" s="25">
        <v>0</v>
      </c>
      <c r="D1540" s="25">
        <v>647186405</v>
      </c>
      <c r="E1540" s="25">
        <v>7074558878</v>
      </c>
      <c r="F1540" s="25">
        <v>22670867733.029999</v>
      </c>
      <c r="G1540" s="25">
        <v>0</v>
      </c>
      <c r="H1540" s="25">
        <v>16243495260.030001</v>
      </c>
      <c r="I1540" s="25">
        <v>16243495260.030001</v>
      </c>
      <c r="J1540" s="25">
        <v>16243495260.030001</v>
      </c>
      <c r="K1540" s="25">
        <v>6327039346.1000004</v>
      </c>
      <c r="L1540" s="25">
        <v>6327039346.1000004</v>
      </c>
      <c r="M1540" s="25">
        <v>6327039346.1000004</v>
      </c>
      <c r="N1540" s="25">
        <v>6327039346.1000004</v>
      </c>
      <c r="O1540" s="25">
        <v>693652909</v>
      </c>
      <c r="P1540" s="25">
        <v>693652909</v>
      </c>
      <c r="Q1540" s="25">
        <v>681176101</v>
      </c>
      <c r="R1540" s="25">
        <v>681176101</v>
      </c>
      <c r="S1540" s="25">
        <v>0</v>
      </c>
      <c r="T1540" s="25">
        <v>0</v>
      </c>
      <c r="U1540" s="25">
        <v>0</v>
      </c>
      <c r="V1540" s="25">
        <v>0</v>
      </c>
      <c r="W1540" s="25">
        <v>9916455913.9300003</v>
      </c>
      <c r="X1540" s="25">
        <v>61.048781405632596</v>
      </c>
      <c r="Y1540" s="25">
        <v>9916455913.9300003</v>
      </c>
      <c r="Z1540" s="25">
        <v>61.048781405632596</v>
      </c>
      <c r="AA1540" s="25">
        <v>15549842351.030001</v>
      </c>
      <c r="AB1540" s="25">
        <v>95.729657331160396</v>
      </c>
      <c r="AC1540" s="25">
        <v>0</v>
      </c>
      <c r="AD1540" s="25">
        <v>5633386437.1000004</v>
      </c>
      <c r="AE1540" s="25">
        <v>12476808</v>
      </c>
    </row>
    <row r="1541" spans="1:31" x14ac:dyDescent="0.2">
      <c r="A1541" s="38" t="s">
        <v>2256</v>
      </c>
      <c r="B1541" s="104" t="s">
        <v>2062</v>
      </c>
      <c r="C1541" s="25">
        <v>0</v>
      </c>
      <c r="D1541" s="25">
        <v>647186405</v>
      </c>
      <c r="E1541" s="25">
        <v>7074558878</v>
      </c>
      <c r="F1541" s="25">
        <v>22670867733.029999</v>
      </c>
      <c r="G1541" s="25">
        <v>0</v>
      </c>
      <c r="H1541" s="25">
        <v>16243495260.030001</v>
      </c>
      <c r="I1541" s="25">
        <v>16243495260.030001</v>
      </c>
      <c r="J1541" s="25">
        <v>16243495260.030001</v>
      </c>
      <c r="K1541" s="25">
        <v>6327039346.1000004</v>
      </c>
      <c r="L1541" s="25">
        <v>6327039346.1000004</v>
      </c>
      <c r="M1541" s="25">
        <v>6327039346.1000004</v>
      </c>
      <c r="N1541" s="25">
        <v>6327039346.1000004</v>
      </c>
      <c r="O1541" s="25">
        <v>693652909</v>
      </c>
      <c r="P1541" s="25">
        <v>693652909</v>
      </c>
      <c r="Q1541" s="25">
        <v>681176101</v>
      </c>
      <c r="R1541" s="25">
        <v>681176101</v>
      </c>
      <c r="S1541" s="25">
        <v>0</v>
      </c>
      <c r="T1541" s="25">
        <v>0</v>
      </c>
      <c r="U1541" s="25">
        <v>0</v>
      </c>
      <c r="V1541" s="25">
        <v>0</v>
      </c>
      <c r="W1541" s="25">
        <v>9916455913.9300003</v>
      </c>
      <c r="X1541" s="25">
        <v>61.048781405632596</v>
      </c>
      <c r="Y1541" s="25">
        <v>9916455913.9300003</v>
      </c>
      <c r="Z1541" s="25">
        <v>61.048781405632596</v>
      </c>
      <c r="AA1541" s="25">
        <v>15549842351.030001</v>
      </c>
      <c r="AB1541" s="25">
        <v>95.729657331160396</v>
      </c>
      <c r="AC1541" s="25">
        <v>0</v>
      </c>
      <c r="AD1541" s="25">
        <v>5633386437.1000004</v>
      </c>
      <c r="AE1541" s="25">
        <v>12476808</v>
      </c>
    </row>
    <row r="1542" spans="1:31" x14ac:dyDescent="0.2">
      <c r="A1542" s="38" t="s">
        <v>2257</v>
      </c>
      <c r="B1542" s="104" t="s">
        <v>2191</v>
      </c>
      <c r="C1542" s="25">
        <v>0</v>
      </c>
      <c r="D1542" s="25">
        <v>647186405</v>
      </c>
      <c r="E1542" s="25">
        <v>7074558878</v>
      </c>
      <c r="F1542" s="25">
        <v>22670867733.029999</v>
      </c>
      <c r="G1542" s="25">
        <v>0</v>
      </c>
      <c r="H1542" s="25">
        <v>16243495260.030001</v>
      </c>
      <c r="I1542" s="25">
        <v>16243495260.030001</v>
      </c>
      <c r="J1542" s="25">
        <v>16243495260.030001</v>
      </c>
      <c r="K1542" s="25">
        <v>6327039346.1000004</v>
      </c>
      <c r="L1542" s="25">
        <v>6327039346.1000004</v>
      </c>
      <c r="M1542" s="25">
        <v>6327039346.1000004</v>
      </c>
      <c r="N1542" s="25">
        <v>6327039346.1000004</v>
      </c>
      <c r="O1542" s="25">
        <v>693652909</v>
      </c>
      <c r="P1542" s="25">
        <v>693652909</v>
      </c>
      <c r="Q1542" s="25">
        <v>681176101</v>
      </c>
      <c r="R1542" s="25">
        <v>681176101</v>
      </c>
      <c r="S1542" s="25">
        <v>0</v>
      </c>
      <c r="T1542" s="25">
        <v>0</v>
      </c>
      <c r="U1542" s="25">
        <v>0</v>
      </c>
      <c r="V1542" s="25">
        <v>0</v>
      </c>
      <c r="W1542" s="25">
        <v>9916455913.9300003</v>
      </c>
      <c r="X1542" s="25">
        <v>61.048781405632596</v>
      </c>
      <c r="Y1542" s="25">
        <v>9916455913.9300003</v>
      </c>
      <c r="Z1542" s="25">
        <v>61.048781405632596</v>
      </c>
      <c r="AA1542" s="25">
        <v>15549842351.030001</v>
      </c>
      <c r="AB1542" s="25">
        <v>95.729657331160396</v>
      </c>
      <c r="AC1542" s="25">
        <v>0</v>
      </c>
      <c r="AD1542" s="25">
        <v>5633386437.1000004</v>
      </c>
      <c r="AE1542" s="25">
        <v>12476808</v>
      </c>
    </row>
    <row r="1543" spans="1:31" x14ac:dyDescent="0.2">
      <c r="A1543" s="38" t="s">
        <v>2258</v>
      </c>
      <c r="B1543" s="104" t="s">
        <v>2193</v>
      </c>
      <c r="C1543" s="25">
        <v>0</v>
      </c>
      <c r="D1543" s="25">
        <v>647186405</v>
      </c>
      <c r="E1543" s="25">
        <v>7074558878</v>
      </c>
      <c r="F1543" s="25">
        <v>22670867733.029999</v>
      </c>
      <c r="G1543" s="25">
        <v>0</v>
      </c>
      <c r="H1543" s="25">
        <v>16243495260.030001</v>
      </c>
      <c r="I1543" s="25">
        <v>16243495260.030001</v>
      </c>
      <c r="J1543" s="25">
        <v>16243495260.030001</v>
      </c>
      <c r="K1543" s="25">
        <v>6327039346.1000004</v>
      </c>
      <c r="L1543" s="25">
        <v>6327039346.1000004</v>
      </c>
      <c r="M1543" s="25">
        <v>6327039346.1000004</v>
      </c>
      <c r="N1543" s="25">
        <v>6327039346.1000004</v>
      </c>
      <c r="O1543" s="25">
        <v>693652909</v>
      </c>
      <c r="P1543" s="25">
        <v>693652909</v>
      </c>
      <c r="Q1543" s="25">
        <v>681176101</v>
      </c>
      <c r="R1543" s="25">
        <v>681176101</v>
      </c>
      <c r="S1543" s="25">
        <v>0</v>
      </c>
      <c r="T1543" s="25">
        <v>0</v>
      </c>
      <c r="U1543" s="25">
        <v>0</v>
      </c>
      <c r="V1543" s="25">
        <v>0</v>
      </c>
      <c r="W1543" s="25">
        <v>9916455913.9300003</v>
      </c>
      <c r="X1543" s="25">
        <v>61.048781405632596</v>
      </c>
      <c r="Y1543" s="25">
        <v>9916455913.9300003</v>
      </c>
      <c r="Z1543" s="25">
        <v>61.048781405632596</v>
      </c>
      <c r="AA1543" s="25">
        <v>15549842351.030001</v>
      </c>
      <c r="AB1543" s="25">
        <v>95.729657331160396</v>
      </c>
      <c r="AC1543" s="25">
        <v>0</v>
      </c>
      <c r="AD1543" s="25">
        <v>5633386437.1000004</v>
      </c>
      <c r="AE1543" s="25">
        <v>12476808</v>
      </c>
    </row>
    <row r="1544" spans="1:31" ht="25.5" x14ac:dyDescent="0.2">
      <c r="A1544" s="38" t="s">
        <v>2259</v>
      </c>
      <c r="B1544" s="104" t="s">
        <v>2195</v>
      </c>
      <c r="C1544" s="25">
        <v>0</v>
      </c>
      <c r="D1544" s="25">
        <v>647186405</v>
      </c>
      <c r="E1544" s="25">
        <v>7074558878</v>
      </c>
      <c r="F1544" s="25">
        <v>22670867733.029999</v>
      </c>
      <c r="G1544" s="25">
        <v>0</v>
      </c>
      <c r="H1544" s="25">
        <v>16243495260.030001</v>
      </c>
      <c r="I1544" s="25">
        <v>16243495260.030001</v>
      </c>
      <c r="J1544" s="25">
        <v>16243495260.030001</v>
      </c>
      <c r="K1544" s="25">
        <v>6327039346.1000004</v>
      </c>
      <c r="L1544" s="25">
        <v>6327039346.1000004</v>
      </c>
      <c r="M1544" s="25">
        <v>6327039346.1000004</v>
      </c>
      <c r="N1544" s="25">
        <v>6327039346.1000004</v>
      </c>
      <c r="O1544" s="25">
        <v>693652909</v>
      </c>
      <c r="P1544" s="25">
        <v>693652909</v>
      </c>
      <c r="Q1544" s="25">
        <v>681176101</v>
      </c>
      <c r="R1544" s="25">
        <v>681176101</v>
      </c>
      <c r="S1544" s="25">
        <v>0</v>
      </c>
      <c r="T1544" s="25">
        <v>0</v>
      </c>
      <c r="U1544" s="25">
        <v>0</v>
      </c>
      <c r="V1544" s="25">
        <v>0</v>
      </c>
      <c r="W1544" s="25">
        <v>9916455913.9300003</v>
      </c>
      <c r="X1544" s="25">
        <v>61.048781405632596</v>
      </c>
      <c r="Y1544" s="25">
        <v>9916455913.9300003</v>
      </c>
      <c r="Z1544" s="25">
        <v>61.048781405632596</v>
      </c>
      <c r="AA1544" s="25">
        <v>15549842351.030001</v>
      </c>
      <c r="AB1544" s="25">
        <v>95.729657331160396</v>
      </c>
      <c r="AC1544" s="25">
        <v>0</v>
      </c>
      <c r="AD1544" s="25">
        <v>5633386437.1000004</v>
      </c>
      <c r="AE1544" s="25">
        <v>12476808</v>
      </c>
    </row>
    <row r="1545" spans="1:31" x14ac:dyDescent="0.2">
      <c r="A1545" s="38" t="s">
        <v>2260</v>
      </c>
      <c r="B1545" s="104" t="s">
        <v>2249</v>
      </c>
      <c r="C1545" s="25">
        <v>0</v>
      </c>
      <c r="D1545" s="25">
        <v>0</v>
      </c>
      <c r="E1545" s="25">
        <v>7074558878</v>
      </c>
      <c r="F1545" s="25">
        <v>17675021656.93</v>
      </c>
      <c r="G1545" s="25">
        <v>0</v>
      </c>
      <c r="H1545" s="25">
        <v>10600462778.93</v>
      </c>
      <c r="I1545" s="25">
        <v>10600462778.93</v>
      </c>
      <c r="J1545" s="25">
        <v>10600462778.93</v>
      </c>
      <c r="K1545" s="25">
        <v>1331193270</v>
      </c>
      <c r="L1545" s="25">
        <v>1331193270</v>
      </c>
      <c r="M1545" s="25">
        <v>1331193270</v>
      </c>
      <c r="N1545" s="25">
        <v>1331193270</v>
      </c>
      <c r="O1545" s="25">
        <v>693652909</v>
      </c>
      <c r="P1545" s="25">
        <v>693652909</v>
      </c>
      <c r="Q1545" s="25">
        <v>681176101</v>
      </c>
      <c r="R1545" s="25">
        <v>681176101</v>
      </c>
      <c r="S1545" s="25">
        <v>0</v>
      </c>
      <c r="T1545" s="25">
        <v>0</v>
      </c>
      <c r="U1545" s="25">
        <v>0</v>
      </c>
      <c r="V1545" s="25">
        <v>0</v>
      </c>
      <c r="W1545" s="25">
        <v>9269269508.9300003</v>
      </c>
      <c r="X1545" s="25">
        <v>87.442121181294596</v>
      </c>
      <c r="Y1545" s="25">
        <v>9269269508.9300003</v>
      </c>
      <c r="Z1545" s="25">
        <v>87.442121181294596</v>
      </c>
      <c r="AA1545" s="25">
        <v>9906809869.9300003</v>
      </c>
      <c r="AB1545" s="25">
        <v>93.456390315536595</v>
      </c>
      <c r="AC1545" s="25">
        <v>0</v>
      </c>
      <c r="AD1545" s="25">
        <v>637540361</v>
      </c>
      <c r="AE1545" s="25">
        <v>12476808</v>
      </c>
    </row>
    <row r="1546" spans="1:31" ht="25.5" x14ac:dyDescent="0.2">
      <c r="A1546" s="38" t="s">
        <v>2261</v>
      </c>
      <c r="B1546" s="104" t="s">
        <v>2262</v>
      </c>
      <c r="C1546" s="25">
        <v>0</v>
      </c>
      <c r="D1546" s="25">
        <v>0</v>
      </c>
      <c r="E1546" s="25">
        <v>7074558878</v>
      </c>
      <c r="F1546" s="25">
        <v>17675021656.93</v>
      </c>
      <c r="G1546" s="25">
        <v>0</v>
      </c>
      <c r="H1546" s="25">
        <v>10600462778.93</v>
      </c>
      <c r="I1546" s="25">
        <v>10600462778.93</v>
      </c>
      <c r="J1546" s="25">
        <v>10600462778.93</v>
      </c>
      <c r="K1546" s="25">
        <v>1331193270</v>
      </c>
      <c r="L1546" s="25">
        <v>1331193270</v>
      </c>
      <c r="M1546" s="25">
        <v>1331193270</v>
      </c>
      <c r="N1546" s="25">
        <v>1331193270</v>
      </c>
      <c r="O1546" s="25">
        <v>693652909</v>
      </c>
      <c r="P1546" s="25">
        <v>693652909</v>
      </c>
      <c r="Q1546" s="25">
        <v>681176101</v>
      </c>
      <c r="R1546" s="25">
        <v>681176101</v>
      </c>
      <c r="S1546" s="25">
        <v>0</v>
      </c>
      <c r="T1546" s="25">
        <v>0</v>
      </c>
      <c r="U1546" s="25">
        <v>0</v>
      </c>
      <c r="V1546" s="25">
        <v>0</v>
      </c>
      <c r="W1546" s="25">
        <v>9269269508.9300003</v>
      </c>
      <c r="X1546" s="25">
        <v>87.442121181294596</v>
      </c>
      <c r="Y1546" s="25">
        <v>9269269508.9300003</v>
      </c>
      <c r="Z1546" s="25">
        <v>87.442121181294596</v>
      </c>
      <c r="AA1546" s="25">
        <v>9906809869.9300003</v>
      </c>
      <c r="AB1546" s="25">
        <v>93.456390315536595</v>
      </c>
      <c r="AC1546" s="25">
        <v>0</v>
      </c>
      <c r="AD1546" s="25">
        <v>637540361</v>
      </c>
      <c r="AE1546" s="25">
        <v>12476808</v>
      </c>
    </row>
    <row r="1547" spans="1:31" x14ac:dyDescent="0.2">
      <c r="A1547" s="38" t="s">
        <v>2263</v>
      </c>
      <c r="B1547" s="104" t="s">
        <v>2253</v>
      </c>
      <c r="C1547" s="25">
        <v>0</v>
      </c>
      <c r="D1547" s="25">
        <v>0</v>
      </c>
      <c r="E1547" s="25">
        <v>0</v>
      </c>
      <c r="F1547" s="25">
        <v>4995846076.1000004</v>
      </c>
      <c r="G1547" s="25">
        <v>0</v>
      </c>
      <c r="H1547" s="25">
        <v>4995846076.1000004</v>
      </c>
      <c r="I1547" s="25">
        <v>4995846076.1000004</v>
      </c>
      <c r="J1547" s="25">
        <v>4995846076.1000004</v>
      </c>
      <c r="K1547" s="25">
        <v>4995846076.1000004</v>
      </c>
      <c r="L1547" s="25">
        <v>4995846076.1000004</v>
      </c>
      <c r="M1547" s="25">
        <v>4995846076.1000004</v>
      </c>
      <c r="N1547" s="25">
        <v>4995846076.1000004</v>
      </c>
      <c r="O1547" s="25">
        <v>0</v>
      </c>
      <c r="P1547" s="25">
        <v>0</v>
      </c>
      <c r="Q1547" s="25">
        <v>0</v>
      </c>
      <c r="R1547" s="25">
        <v>0</v>
      </c>
      <c r="S1547" s="25">
        <v>0</v>
      </c>
      <c r="T1547" s="25">
        <v>0</v>
      </c>
      <c r="U1547" s="25">
        <v>0</v>
      </c>
      <c r="V1547" s="25">
        <v>0</v>
      </c>
      <c r="W1547" s="25">
        <v>0</v>
      </c>
      <c r="X1547" s="25">
        <v>0</v>
      </c>
      <c r="Y1547" s="25">
        <v>0</v>
      </c>
      <c r="Z1547" s="25">
        <v>0</v>
      </c>
      <c r="AA1547" s="25">
        <v>4995846076.1000004</v>
      </c>
      <c r="AB1547" s="25">
        <v>100</v>
      </c>
      <c r="AC1547" s="25">
        <v>0</v>
      </c>
      <c r="AD1547" s="25">
        <v>4995846076.1000004</v>
      </c>
      <c r="AE1547" s="25">
        <v>0</v>
      </c>
    </row>
    <row r="1548" spans="1:31" ht="25.5" x14ac:dyDescent="0.2">
      <c r="A1548" s="38" t="s">
        <v>2264</v>
      </c>
      <c r="B1548" s="104" t="s">
        <v>2262</v>
      </c>
      <c r="C1548" s="25">
        <v>0</v>
      </c>
      <c r="D1548" s="25">
        <v>0</v>
      </c>
      <c r="E1548" s="25">
        <v>0</v>
      </c>
      <c r="F1548" s="25">
        <v>4995846076.1000004</v>
      </c>
      <c r="G1548" s="25">
        <v>0</v>
      </c>
      <c r="H1548" s="25">
        <v>4995846076.1000004</v>
      </c>
      <c r="I1548" s="25">
        <v>4995846076.1000004</v>
      </c>
      <c r="J1548" s="25">
        <v>4995846076.1000004</v>
      </c>
      <c r="K1548" s="25">
        <v>4995846076.1000004</v>
      </c>
      <c r="L1548" s="25">
        <v>4995846076.1000004</v>
      </c>
      <c r="M1548" s="25">
        <v>4995846076.1000004</v>
      </c>
      <c r="N1548" s="25">
        <v>4995846076.1000004</v>
      </c>
      <c r="O1548" s="25">
        <v>0</v>
      </c>
      <c r="P1548" s="25">
        <v>0</v>
      </c>
      <c r="Q1548" s="25">
        <v>0</v>
      </c>
      <c r="R1548" s="25">
        <v>0</v>
      </c>
      <c r="S1548" s="25">
        <v>0</v>
      </c>
      <c r="T1548" s="25">
        <v>0</v>
      </c>
      <c r="U1548" s="25">
        <v>0</v>
      </c>
      <c r="V1548" s="25">
        <v>0</v>
      </c>
      <c r="W1548" s="25">
        <v>0</v>
      </c>
      <c r="X1548" s="25">
        <v>0</v>
      </c>
      <c r="Y1548" s="25">
        <v>0</v>
      </c>
      <c r="Z1548" s="25">
        <v>0</v>
      </c>
      <c r="AA1548" s="25">
        <v>4995846076.1000004</v>
      </c>
      <c r="AB1548" s="25">
        <v>100</v>
      </c>
      <c r="AC1548" s="25">
        <v>0</v>
      </c>
      <c r="AD1548" s="25">
        <v>4995846076.1000004</v>
      </c>
      <c r="AE1548" s="25">
        <v>0</v>
      </c>
    </row>
    <row r="1549" spans="1:31" x14ac:dyDescent="0.2">
      <c r="A1549" s="38" t="s">
        <v>2265</v>
      </c>
      <c r="B1549" s="104" t="s">
        <v>2266</v>
      </c>
      <c r="C1549" s="25">
        <v>0</v>
      </c>
      <c r="D1549" s="25">
        <v>647186405</v>
      </c>
      <c r="E1549" s="25">
        <v>0</v>
      </c>
      <c r="F1549" s="25">
        <v>0</v>
      </c>
      <c r="G1549" s="25">
        <v>0</v>
      </c>
      <c r="H1549" s="25">
        <v>647186405</v>
      </c>
      <c r="I1549" s="25">
        <v>647186405</v>
      </c>
      <c r="J1549" s="25">
        <v>647186405</v>
      </c>
      <c r="K1549" s="25">
        <v>0</v>
      </c>
      <c r="L1549" s="25">
        <v>0</v>
      </c>
      <c r="M1549" s="25">
        <v>0</v>
      </c>
      <c r="N1549" s="25">
        <v>0</v>
      </c>
      <c r="O1549" s="25">
        <v>0</v>
      </c>
      <c r="P1549" s="25">
        <v>0</v>
      </c>
      <c r="Q1549" s="25">
        <v>0</v>
      </c>
      <c r="R1549" s="25">
        <v>0</v>
      </c>
      <c r="S1549" s="25">
        <v>0</v>
      </c>
      <c r="T1549" s="25">
        <v>0</v>
      </c>
      <c r="U1549" s="25">
        <v>0</v>
      </c>
      <c r="V1549" s="25">
        <v>0</v>
      </c>
      <c r="W1549" s="25">
        <v>647186405</v>
      </c>
      <c r="X1549" s="25">
        <v>100</v>
      </c>
      <c r="Y1549" s="25">
        <v>647186405</v>
      </c>
      <c r="Z1549" s="25">
        <v>100</v>
      </c>
      <c r="AA1549" s="25">
        <v>647186405</v>
      </c>
      <c r="AB1549" s="25">
        <v>100</v>
      </c>
      <c r="AC1549" s="25">
        <v>0</v>
      </c>
      <c r="AD1549" s="25">
        <v>0</v>
      </c>
      <c r="AE1549" s="25">
        <v>0</v>
      </c>
    </row>
    <row r="1550" spans="1:31" ht="25.5" x14ac:dyDescent="0.2">
      <c r="A1550" s="38" t="s">
        <v>2267</v>
      </c>
      <c r="B1550" s="104" t="s">
        <v>2262</v>
      </c>
      <c r="C1550" s="25">
        <v>0</v>
      </c>
      <c r="D1550" s="25">
        <v>647186405</v>
      </c>
      <c r="E1550" s="25">
        <v>0</v>
      </c>
      <c r="F1550" s="25">
        <v>0</v>
      </c>
      <c r="G1550" s="25">
        <v>0</v>
      </c>
      <c r="H1550" s="25">
        <v>647186405</v>
      </c>
      <c r="I1550" s="25">
        <v>647186405</v>
      </c>
      <c r="J1550" s="25">
        <v>647186405</v>
      </c>
      <c r="K1550" s="25">
        <v>0</v>
      </c>
      <c r="L1550" s="25">
        <v>0</v>
      </c>
      <c r="M1550" s="25">
        <v>0</v>
      </c>
      <c r="N1550" s="25">
        <v>0</v>
      </c>
      <c r="O1550" s="25">
        <v>0</v>
      </c>
      <c r="P1550" s="25">
        <v>0</v>
      </c>
      <c r="Q1550" s="25">
        <v>0</v>
      </c>
      <c r="R1550" s="25">
        <v>0</v>
      </c>
      <c r="S1550" s="25">
        <v>0</v>
      </c>
      <c r="T1550" s="25">
        <v>0</v>
      </c>
      <c r="U1550" s="25">
        <v>0</v>
      </c>
      <c r="V1550" s="25">
        <v>0</v>
      </c>
      <c r="W1550" s="25">
        <v>647186405</v>
      </c>
      <c r="X1550" s="25">
        <v>100</v>
      </c>
      <c r="Y1550" s="25">
        <v>647186405</v>
      </c>
      <c r="Z1550" s="25">
        <v>100</v>
      </c>
      <c r="AA1550" s="25">
        <v>647186405</v>
      </c>
      <c r="AB1550" s="25">
        <v>100</v>
      </c>
      <c r="AC1550" s="25">
        <v>0</v>
      </c>
      <c r="AD1550" s="25">
        <v>0</v>
      </c>
      <c r="AE1550" s="25">
        <v>0</v>
      </c>
    </row>
    <row r="1551" spans="1:31" x14ac:dyDescent="0.2">
      <c r="A1551" s="38" t="s">
        <v>302</v>
      </c>
      <c r="B1551" s="104" t="s">
        <v>303</v>
      </c>
      <c r="C1551" s="25">
        <v>0</v>
      </c>
      <c r="D1551" s="25">
        <v>0</v>
      </c>
      <c r="E1551" s="25">
        <v>0</v>
      </c>
      <c r="F1551" s="25">
        <v>0</v>
      </c>
      <c r="G1551" s="25">
        <v>0</v>
      </c>
      <c r="H1551" s="25">
        <v>0</v>
      </c>
      <c r="I1551" s="25">
        <v>0</v>
      </c>
      <c r="J1551" s="25">
        <v>0</v>
      </c>
      <c r="K1551" s="25">
        <v>0</v>
      </c>
      <c r="L1551" s="25">
        <v>0</v>
      </c>
      <c r="M1551" s="25">
        <v>0</v>
      </c>
      <c r="N1551" s="25">
        <v>0</v>
      </c>
      <c r="O1551" s="25">
        <v>0</v>
      </c>
      <c r="P1551" s="25">
        <v>0</v>
      </c>
      <c r="Q1551" s="25">
        <v>0</v>
      </c>
      <c r="R1551" s="25">
        <v>0</v>
      </c>
      <c r="S1551" s="25">
        <v>0</v>
      </c>
      <c r="T1551" s="25">
        <v>0</v>
      </c>
      <c r="U1551" s="25">
        <v>0</v>
      </c>
      <c r="V1551" s="25">
        <v>0</v>
      </c>
      <c r="W1551" s="25">
        <v>0</v>
      </c>
      <c r="X1551" s="25">
        <v>0</v>
      </c>
      <c r="Y1551" s="25">
        <v>0</v>
      </c>
      <c r="Z1551" s="25">
        <v>0</v>
      </c>
      <c r="AA1551" s="25">
        <v>0</v>
      </c>
      <c r="AB1551" s="25">
        <v>0</v>
      </c>
      <c r="AC1551" s="25">
        <v>0</v>
      </c>
      <c r="AD1551" s="25">
        <v>0</v>
      </c>
      <c r="AE1551" s="25">
        <v>0</v>
      </c>
    </row>
    <row r="1552" spans="1:31" x14ac:dyDescent="0.2">
      <c r="A1552" s="38" t="s">
        <v>2268</v>
      </c>
      <c r="B1552" s="104" t="s">
        <v>2269</v>
      </c>
      <c r="C1552" s="25">
        <v>0</v>
      </c>
      <c r="D1552" s="25">
        <v>0</v>
      </c>
      <c r="E1552" s="25">
        <v>0</v>
      </c>
      <c r="F1552" s="25">
        <v>0</v>
      </c>
      <c r="G1552" s="25">
        <v>0</v>
      </c>
      <c r="H1552" s="25">
        <v>0</v>
      </c>
      <c r="I1552" s="25">
        <v>0</v>
      </c>
      <c r="J1552" s="25">
        <v>0</v>
      </c>
      <c r="K1552" s="25">
        <v>0</v>
      </c>
      <c r="L1552" s="25">
        <v>0</v>
      </c>
      <c r="M1552" s="25">
        <v>0</v>
      </c>
      <c r="N1552" s="25">
        <v>0</v>
      </c>
      <c r="O1552" s="25">
        <v>0</v>
      </c>
      <c r="P1552" s="25">
        <v>0</v>
      </c>
      <c r="Q1552" s="25">
        <v>0</v>
      </c>
      <c r="R1552" s="25">
        <v>0</v>
      </c>
      <c r="S1552" s="25">
        <v>0</v>
      </c>
      <c r="T1552" s="25">
        <v>0</v>
      </c>
      <c r="U1552" s="25">
        <v>0</v>
      </c>
      <c r="V1552" s="25">
        <v>0</v>
      </c>
      <c r="W1552" s="25">
        <v>0</v>
      </c>
      <c r="X1552" s="25">
        <v>0</v>
      </c>
      <c r="Y1552" s="25">
        <v>0</v>
      </c>
      <c r="Z1552" s="25">
        <v>0</v>
      </c>
      <c r="AA1552" s="25">
        <v>0</v>
      </c>
      <c r="AB1552" s="25">
        <v>0</v>
      </c>
      <c r="AC1552" s="25">
        <v>0</v>
      </c>
      <c r="AD1552" s="25">
        <v>0</v>
      </c>
      <c r="AE1552" s="25">
        <v>0</v>
      </c>
    </row>
    <row r="1553" spans="1:31" x14ac:dyDescent="0.2">
      <c r="A1553" s="38" t="s">
        <v>2270</v>
      </c>
      <c r="B1553" s="104" t="s">
        <v>488</v>
      </c>
      <c r="C1553" s="25">
        <v>0</v>
      </c>
      <c r="D1553" s="25">
        <v>0</v>
      </c>
      <c r="E1553" s="25">
        <v>0</v>
      </c>
      <c r="F1553" s="25">
        <v>0</v>
      </c>
      <c r="G1553" s="25">
        <v>0</v>
      </c>
      <c r="H1553" s="25">
        <v>0</v>
      </c>
      <c r="I1553" s="25">
        <v>0</v>
      </c>
      <c r="J1553" s="25">
        <v>0</v>
      </c>
      <c r="K1553" s="25">
        <v>0</v>
      </c>
      <c r="L1553" s="25">
        <v>0</v>
      </c>
      <c r="M1553" s="25">
        <v>0</v>
      </c>
      <c r="N1553" s="25">
        <v>0</v>
      </c>
      <c r="O1553" s="25">
        <v>0</v>
      </c>
      <c r="P1553" s="25">
        <v>0</v>
      </c>
      <c r="Q1553" s="25">
        <v>0</v>
      </c>
      <c r="R1553" s="25">
        <v>0</v>
      </c>
      <c r="S1553" s="25">
        <v>0</v>
      </c>
      <c r="T1553" s="25">
        <v>0</v>
      </c>
      <c r="U1553" s="25">
        <v>0</v>
      </c>
      <c r="V1553" s="25">
        <v>0</v>
      </c>
      <c r="W1553" s="25">
        <v>0</v>
      </c>
      <c r="X1553" s="25">
        <v>0</v>
      </c>
      <c r="Y1553" s="25">
        <v>0</v>
      </c>
      <c r="Z1553" s="25">
        <v>0</v>
      </c>
      <c r="AA1553" s="25">
        <v>0</v>
      </c>
      <c r="AB1553" s="25">
        <v>0</v>
      </c>
      <c r="AC1553" s="25">
        <v>0</v>
      </c>
      <c r="AD1553" s="25">
        <v>0</v>
      </c>
      <c r="AE1553" s="25">
        <v>0</v>
      </c>
    </row>
    <row r="1554" spans="1:31" x14ac:dyDescent="0.2">
      <c r="A1554" s="38" t="s">
        <v>2271</v>
      </c>
      <c r="B1554" s="104" t="s">
        <v>683</v>
      </c>
      <c r="C1554" s="25">
        <v>0</v>
      </c>
      <c r="D1554" s="25">
        <v>0</v>
      </c>
      <c r="E1554" s="25">
        <v>0</v>
      </c>
      <c r="F1554" s="25">
        <v>0</v>
      </c>
      <c r="G1554" s="25">
        <v>0</v>
      </c>
      <c r="H1554" s="25">
        <v>0</v>
      </c>
      <c r="I1554" s="25">
        <v>0</v>
      </c>
      <c r="J1554" s="25">
        <v>0</v>
      </c>
      <c r="K1554" s="25">
        <v>0</v>
      </c>
      <c r="L1554" s="25">
        <v>0</v>
      </c>
      <c r="M1554" s="25">
        <v>0</v>
      </c>
      <c r="N1554" s="25">
        <v>0</v>
      </c>
      <c r="O1554" s="25">
        <v>0</v>
      </c>
      <c r="P1554" s="25">
        <v>0</v>
      </c>
      <c r="Q1554" s="25">
        <v>0</v>
      </c>
      <c r="R1554" s="25">
        <v>0</v>
      </c>
      <c r="S1554" s="25">
        <v>0</v>
      </c>
      <c r="T1554" s="25">
        <v>0</v>
      </c>
      <c r="U1554" s="25">
        <v>0</v>
      </c>
      <c r="V1554" s="25">
        <v>0</v>
      </c>
      <c r="W1554" s="25">
        <v>0</v>
      </c>
      <c r="X1554" s="25">
        <v>0</v>
      </c>
      <c r="Y1554" s="25">
        <v>0</v>
      </c>
      <c r="Z1554" s="25">
        <v>0</v>
      </c>
      <c r="AA1554" s="25">
        <v>0</v>
      </c>
      <c r="AB1554" s="25">
        <v>0</v>
      </c>
      <c r="AC1554" s="25">
        <v>0</v>
      </c>
      <c r="AD1554" s="25">
        <v>0</v>
      </c>
      <c r="AE1554" s="25">
        <v>0</v>
      </c>
    </row>
    <row r="1555" spans="1:31" x14ac:dyDescent="0.2">
      <c r="A1555" s="38" t="s">
        <v>2272</v>
      </c>
      <c r="B1555" s="104" t="s">
        <v>2273</v>
      </c>
      <c r="C1555" s="25">
        <v>0</v>
      </c>
      <c r="D1555" s="25">
        <v>0</v>
      </c>
      <c r="E1555" s="25">
        <v>0</v>
      </c>
      <c r="F1555" s="25">
        <v>0</v>
      </c>
      <c r="G1555" s="25">
        <v>0</v>
      </c>
      <c r="H1555" s="25">
        <v>0</v>
      </c>
      <c r="I1555" s="25">
        <v>0</v>
      </c>
      <c r="J1555" s="25">
        <v>0</v>
      </c>
      <c r="K1555" s="25">
        <v>0</v>
      </c>
      <c r="L1555" s="25">
        <v>0</v>
      </c>
      <c r="M1555" s="25">
        <v>0</v>
      </c>
      <c r="N1555" s="25">
        <v>0</v>
      </c>
      <c r="O1555" s="25">
        <v>0</v>
      </c>
      <c r="P1555" s="25">
        <v>0</v>
      </c>
      <c r="Q1555" s="25">
        <v>0</v>
      </c>
      <c r="R1555" s="25">
        <v>0</v>
      </c>
      <c r="S1555" s="25">
        <v>0</v>
      </c>
      <c r="T1555" s="25">
        <v>0</v>
      </c>
      <c r="U1555" s="25">
        <v>0</v>
      </c>
      <c r="V1555" s="25">
        <v>0</v>
      </c>
      <c r="W1555" s="25">
        <v>0</v>
      </c>
      <c r="X1555" s="25">
        <v>0</v>
      </c>
      <c r="Y1555" s="25">
        <v>0</v>
      </c>
      <c r="Z1555" s="25">
        <v>0</v>
      </c>
      <c r="AA1555" s="25">
        <v>0</v>
      </c>
      <c r="AB1555" s="25">
        <v>0</v>
      </c>
      <c r="AC1555" s="25">
        <v>0</v>
      </c>
      <c r="AD1555" s="25">
        <v>0</v>
      </c>
      <c r="AE1555" s="25">
        <v>0</v>
      </c>
    </row>
    <row r="1556" spans="1:31" x14ac:dyDescent="0.2">
      <c r="A1556" s="38" t="s">
        <v>2274</v>
      </c>
      <c r="B1556" s="104" t="s">
        <v>2275</v>
      </c>
      <c r="C1556" s="25">
        <v>0</v>
      </c>
      <c r="D1556" s="25">
        <v>0</v>
      </c>
      <c r="E1556" s="25">
        <v>0</v>
      </c>
      <c r="F1556" s="25">
        <v>0</v>
      </c>
      <c r="G1556" s="25">
        <v>0</v>
      </c>
      <c r="H1556" s="25">
        <v>0</v>
      </c>
      <c r="I1556" s="25">
        <v>0</v>
      </c>
      <c r="J1556" s="25">
        <v>0</v>
      </c>
      <c r="K1556" s="25">
        <v>0</v>
      </c>
      <c r="L1556" s="25">
        <v>0</v>
      </c>
      <c r="M1556" s="25">
        <v>0</v>
      </c>
      <c r="N1556" s="25">
        <v>0</v>
      </c>
      <c r="O1556" s="25">
        <v>0</v>
      </c>
      <c r="P1556" s="25">
        <v>0</v>
      </c>
      <c r="Q1556" s="25">
        <v>0</v>
      </c>
      <c r="R1556" s="25">
        <v>0</v>
      </c>
      <c r="S1556" s="25">
        <v>0</v>
      </c>
      <c r="T1556" s="25">
        <v>0</v>
      </c>
      <c r="U1556" s="25">
        <v>0</v>
      </c>
      <c r="V1556" s="25">
        <v>0</v>
      </c>
      <c r="W1556" s="25">
        <v>0</v>
      </c>
      <c r="X1556" s="25">
        <v>0</v>
      </c>
      <c r="Y1556" s="25">
        <v>0</v>
      </c>
      <c r="Z1556" s="25">
        <v>0</v>
      </c>
      <c r="AA1556" s="25">
        <v>0</v>
      </c>
      <c r="AB1556" s="25">
        <v>0</v>
      </c>
      <c r="AC1556" s="25">
        <v>0</v>
      </c>
      <c r="AD1556" s="25">
        <v>0</v>
      </c>
      <c r="AE1556" s="25">
        <v>0</v>
      </c>
    </row>
    <row r="1557" spans="1:31" x14ac:dyDescent="0.2">
      <c r="A1557" s="38" t="s">
        <v>2276</v>
      </c>
      <c r="B1557" s="104" t="s">
        <v>2277</v>
      </c>
      <c r="C1557" s="25">
        <v>0</v>
      </c>
      <c r="D1557" s="25">
        <v>0</v>
      </c>
      <c r="E1557" s="25">
        <v>0</v>
      </c>
      <c r="F1557" s="25">
        <v>0</v>
      </c>
      <c r="G1557" s="25">
        <v>0</v>
      </c>
      <c r="H1557" s="25">
        <v>0</v>
      </c>
      <c r="I1557" s="25">
        <v>0</v>
      </c>
      <c r="J1557" s="25">
        <v>0</v>
      </c>
      <c r="K1557" s="25">
        <v>0</v>
      </c>
      <c r="L1557" s="25">
        <v>0</v>
      </c>
      <c r="M1557" s="25">
        <v>0</v>
      </c>
      <c r="N1557" s="25">
        <v>0</v>
      </c>
      <c r="O1557" s="25">
        <v>0</v>
      </c>
      <c r="P1557" s="25">
        <v>0</v>
      </c>
      <c r="Q1557" s="25">
        <v>0</v>
      </c>
      <c r="R1557" s="25">
        <v>0</v>
      </c>
      <c r="S1557" s="25">
        <v>0</v>
      </c>
      <c r="T1557" s="25">
        <v>0</v>
      </c>
      <c r="U1557" s="25">
        <v>0</v>
      </c>
      <c r="V1557" s="25">
        <v>0</v>
      </c>
      <c r="W1557" s="25">
        <v>0</v>
      </c>
      <c r="X1557" s="25">
        <v>0</v>
      </c>
      <c r="Y1557" s="25">
        <v>0</v>
      </c>
      <c r="Z1557" s="25">
        <v>0</v>
      </c>
      <c r="AA1557" s="25">
        <v>0</v>
      </c>
      <c r="AB1557" s="25">
        <v>0</v>
      </c>
      <c r="AC1557" s="25">
        <v>0</v>
      </c>
      <c r="AD1557" s="25">
        <v>0</v>
      </c>
      <c r="AE1557" s="25">
        <v>0</v>
      </c>
    </row>
    <row r="1558" spans="1:31" ht="76.5" x14ac:dyDescent="0.2">
      <c r="A1558" s="38" t="s">
        <v>2278</v>
      </c>
      <c r="B1558" s="104" t="s">
        <v>2279</v>
      </c>
      <c r="C1558" s="25">
        <v>0</v>
      </c>
      <c r="D1558" s="25">
        <v>0</v>
      </c>
      <c r="E1558" s="25">
        <v>0</v>
      </c>
      <c r="F1558" s="25">
        <v>0</v>
      </c>
      <c r="G1558" s="25">
        <v>0</v>
      </c>
      <c r="H1558" s="25">
        <v>0</v>
      </c>
      <c r="I1558" s="25">
        <v>0</v>
      </c>
      <c r="J1558" s="25">
        <v>0</v>
      </c>
      <c r="K1558" s="25">
        <v>0</v>
      </c>
      <c r="L1558" s="25">
        <v>0</v>
      </c>
      <c r="M1558" s="25">
        <v>0</v>
      </c>
      <c r="N1558" s="25">
        <v>0</v>
      </c>
      <c r="O1558" s="25">
        <v>0</v>
      </c>
      <c r="P1558" s="25">
        <v>0</v>
      </c>
      <c r="Q1558" s="25">
        <v>0</v>
      </c>
      <c r="R1558" s="25">
        <v>0</v>
      </c>
      <c r="S1558" s="25">
        <v>0</v>
      </c>
      <c r="T1558" s="25">
        <v>0</v>
      </c>
      <c r="U1558" s="25">
        <v>0</v>
      </c>
      <c r="V1558" s="25">
        <v>0</v>
      </c>
      <c r="W1558" s="25">
        <v>0</v>
      </c>
      <c r="X1558" s="25">
        <v>0</v>
      </c>
      <c r="Y1558" s="25">
        <v>0</v>
      </c>
      <c r="Z1558" s="25">
        <v>0</v>
      </c>
      <c r="AA1558" s="25">
        <v>0</v>
      </c>
      <c r="AB1558" s="25">
        <v>0</v>
      </c>
      <c r="AC1558" s="25">
        <v>0</v>
      </c>
      <c r="AD1558" s="25">
        <v>0</v>
      </c>
      <c r="AE1558" s="25">
        <v>0</v>
      </c>
    </row>
    <row r="1559" spans="1:31" x14ac:dyDescent="0.2">
      <c r="A1559" s="38" t="s">
        <v>2280</v>
      </c>
      <c r="B1559" s="104" t="s">
        <v>2281</v>
      </c>
      <c r="C1559" s="25">
        <v>0</v>
      </c>
      <c r="D1559" s="25">
        <v>0</v>
      </c>
      <c r="E1559" s="25">
        <v>0</v>
      </c>
      <c r="F1559" s="25">
        <v>0</v>
      </c>
      <c r="G1559" s="25">
        <v>0</v>
      </c>
      <c r="H1559" s="25">
        <v>0</v>
      </c>
      <c r="I1559" s="25">
        <v>0</v>
      </c>
      <c r="J1559" s="25">
        <v>0</v>
      </c>
      <c r="K1559" s="25">
        <v>0</v>
      </c>
      <c r="L1559" s="25">
        <v>0</v>
      </c>
      <c r="M1559" s="25">
        <v>0</v>
      </c>
      <c r="N1559" s="25">
        <v>0</v>
      </c>
      <c r="O1559" s="25">
        <v>0</v>
      </c>
      <c r="P1559" s="25">
        <v>0</v>
      </c>
      <c r="Q1559" s="25">
        <v>0</v>
      </c>
      <c r="R1559" s="25">
        <v>0</v>
      </c>
      <c r="S1559" s="25">
        <v>0</v>
      </c>
      <c r="T1559" s="25">
        <v>0</v>
      </c>
      <c r="U1559" s="25">
        <v>0</v>
      </c>
      <c r="V1559" s="25">
        <v>0</v>
      </c>
      <c r="W1559" s="25">
        <v>0</v>
      </c>
      <c r="X1559" s="25">
        <v>0</v>
      </c>
      <c r="Y1559" s="25">
        <v>0</v>
      </c>
      <c r="Z1559" s="25">
        <v>0</v>
      </c>
      <c r="AA1559" s="25">
        <v>0</v>
      </c>
      <c r="AB1559" s="25">
        <v>0</v>
      </c>
      <c r="AC1559" s="25">
        <v>0</v>
      </c>
      <c r="AD1559" s="25">
        <v>0</v>
      </c>
      <c r="AE1559" s="25">
        <v>0</v>
      </c>
    </row>
    <row r="1560" spans="1:31" x14ac:dyDescent="0.2">
      <c r="A1560" s="38" t="s">
        <v>2282</v>
      </c>
      <c r="B1560" s="104" t="s">
        <v>2283</v>
      </c>
      <c r="C1560" s="25">
        <v>0</v>
      </c>
      <c r="D1560" s="25">
        <v>0</v>
      </c>
      <c r="E1560" s="25">
        <v>0</v>
      </c>
      <c r="F1560" s="25">
        <v>0</v>
      </c>
      <c r="G1560" s="25">
        <v>0</v>
      </c>
      <c r="H1560" s="25">
        <v>0</v>
      </c>
      <c r="I1560" s="25">
        <v>0</v>
      </c>
      <c r="J1560" s="25">
        <v>0</v>
      </c>
      <c r="K1560" s="25">
        <v>0</v>
      </c>
      <c r="L1560" s="25">
        <v>0</v>
      </c>
      <c r="M1560" s="25">
        <v>0</v>
      </c>
      <c r="N1560" s="25">
        <v>0</v>
      </c>
      <c r="O1560" s="25">
        <v>0</v>
      </c>
      <c r="P1560" s="25">
        <v>0</v>
      </c>
      <c r="Q1560" s="25">
        <v>0</v>
      </c>
      <c r="R1560" s="25">
        <v>0</v>
      </c>
      <c r="S1560" s="25">
        <v>0</v>
      </c>
      <c r="T1560" s="25">
        <v>0</v>
      </c>
      <c r="U1560" s="25">
        <v>0</v>
      </c>
      <c r="V1560" s="25">
        <v>0</v>
      </c>
      <c r="W1560" s="25">
        <v>0</v>
      </c>
      <c r="X1560" s="25">
        <v>0</v>
      </c>
      <c r="Y1560" s="25">
        <v>0</v>
      </c>
      <c r="Z1560" s="25">
        <v>0</v>
      </c>
      <c r="AA1560" s="25">
        <v>0</v>
      </c>
      <c r="AB1560" s="25">
        <v>0</v>
      </c>
      <c r="AC1560" s="25">
        <v>0</v>
      </c>
      <c r="AD1560" s="25">
        <v>0</v>
      </c>
      <c r="AE1560" s="25">
        <v>0</v>
      </c>
    </row>
    <row r="1561" spans="1:31" x14ac:dyDescent="0.2">
      <c r="A1561" s="38" t="s">
        <v>2284</v>
      </c>
      <c r="B1561" s="104" t="s">
        <v>2285</v>
      </c>
      <c r="C1561" s="25">
        <v>0</v>
      </c>
      <c r="D1561" s="25">
        <v>0</v>
      </c>
      <c r="E1561" s="25">
        <v>0</v>
      </c>
      <c r="F1561" s="25">
        <v>0</v>
      </c>
      <c r="G1561" s="25">
        <v>0</v>
      </c>
      <c r="H1561" s="25">
        <v>0</v>
      </c>
      <c r="I1561" s="25">
        <v>0</v>
      </c>
      <c r="J1561" s="25">
        <v>0</v>
      </c>
      <c r="K1561" s="25">
        <v>0</v>
      </c>
      <c r="L1561" s="25">
        <v>0</v>
      </c>
      <c r="M1561" s="25">
        <v>0</v>
      </c>
      <c r="N1561" s="25">
        <v>0</v>
      </c>
      <c r="O1561" s="25">
        <v>0</v>
      </c>
      <c r="P1561" s="25">
        <v>0</v>
      </c>
      <c r="Q1561" s="25">
        <v>0</v>
      </c>
      <c r="R1561" s="25">
        <v>0</v>
      </c>
      <c r="S1561" s="25">
        <v>0</v>
      </c>
      <c r="T1561" s="25">
        <v>0</v>
      </c>
      <c r="U1561" s="25">
        <v>0</v>
      </c>
      <c r="V1561" s="25">
        <v>0</v>
      </c>
      <c r="W1561" s="25">
        <v>0</v>
      </c>
      <c r="X1561" s="25">
        <v>0</v>
      </c>
      <c r="Y1561" s="25">
        <v>0</v>
      </c>
      <c r="Z1561" s="25">
        <v>0</v>
      </c>
      <c r="AA1561" s="25">
        <v>0</v>
      </c>
      <c r="AB1561" s="25">
        <v>0</v>
      </c>
      <c r="AC1561" s="25">
        <v>0</v>
      </c>
      <c r="AD1561" s="25">
        <v>0</v>
      </c>
      <c r="AE1561" s="25">
        <v>0</v>
      </c>
    </row>
    <row r="1562" spans="1:31" x14ac:dyDescent="0.2">
      <c r="A1562" s="38" t="s">
        <v>2286</v>
      </c>
      <c r="B1562" s="104" t="s">
        <v>2287</v>
      </c>
      <c r="C1562" s="25">
        <v>0</v>
      </c>
      <c r="D1562" s="25">
        <v>0</v>
      </c>
      <c r="E1562" s="25">
        <v>0</v>
      </c>
      <c r="F1562" s="25">
        <v>0</v>
      </c>
      <c r="G1562" s="25">
        <v>0</v>
      </c>
      <c r="H1562" s="25">
        <v>0</v>
      </c>
      <c r="I1562" s="25">
        <v>0</v>
      </c>
      <c r="J1562" s="25">
        <v>0</v>
      </c>
      <c r="K1562" s="25">
        <v>0</v>
      </c>
      <c r="L1562" s="25">
        <v>0</v>
      </c>
      <c r="M1562" s="25">
        <v>0</v>
      </c>
      <c r="N1562" s="25">
        <v>0</v>
      </c>
      <c r="O1562" s="25">
        <v>0</v>
      </c>
      <c r="P1562" s="25">
        <v>0</v>
      </c>
      <c r="Q1562" s="25">
        <v>0</v>
      </c>
      <c r="R1562" s="25">
        <v>0</v>
      </c>
      <c r="S1562" s="25">
        <v>0</v>
      </c>
      <c r="T1562" s="25">
        <v>0</v>
      </c>
      <c r="U1562" s="25">
        <v>0</v>
      </c>
      <c r="V1562" s="25">
        <v>0</v>
      </c>
      <c r="W1562" s="25">
        <v>0</v>
      </c>
      <c r="X1562" s="25">
        <v>0</v>
      </c>
      <c r="Y1562" s="25">
        <v>0</v>
      </c>
      <c r="Z1562" s="25">
        <v>0</v>
      </c>
      <c r="AA1562" s="25">
        <v>0</v>
      </c>
      <c r="AB1562" s="25">
        <v>0</v>
      </c>
      <c r="AC1562" s="25">
        <v>0</v>
      </c>
      <c r="AD1562" s="25">
        <v>0</v>
      </c>
      <c r="AE1562" s="25">
        <v>0</v>
      </c>
    </row>
    <row r="1563" spans="1:31" x14ac:dyDescent="0.2">
      <c r="A1563" s="38" t="s">
        <v>2288</v>
      </c>
      <c r="B1563" s="104" t="s">
        <v>2289</v>
      </c>
      <c r="C1563" s="25">
        <v>0</v>
      </c>
      <c r="D1563" s="25">
        <v>0</v>
      </c>
      <c r="E1563" s="25">
        <v>0</v>
      </c>
      <c r="F1563" s="25">
        <v>0</v>
      </c>
      <c r="G1563" s="25">
        <v>0</v>
      </c>
      <c r="H1563" s="25">
        <v>0</v>
      </c>
      <c r="I1563" s="25">
        <v>0</v>
      </c>
      <c r="J1563" s="25">
        <v>0</v>
      </c>
      <c r="K1563" s="25">
        <v>0</v>
      </c>
      <c r="L1563" s="25">
        <v>0</v>
      </c>
      <c r="M1563" s="25">
        <v>0</v>
      </c>
      <c r="N1563" s="25">
        <v>0</v>
      </c>
      <c r="O1563" s="25">
        <v>0</v>
      </c>
      <c r="P1563" s="25">
        <v>0</v>
      </c>
      <c r="Q1563" s="25">
        <v>0</v>
      </c>
      <c r="R1563" s="25">
        <v>0</v>
      </c>
      <c r="S1563" s="25">
        <v>0</v>
      </c>
      <c r="T1563" s="25">
        <v>0</v>
      </c>
      <c r="U1563" s="25">
        <v>0</v>
      </c>
      <c r="V1563" s="25">
        <v>0</v>
      </c>
      <c r="W1563" s="25">
        <v>0</v>
      </c>
      <c r="X1563" s="25">
        <v>0</v>
      </c>
      <c r="Y1563" s="25">
        <v>0</v>
      </c>
      <c r="Z1563" s="25">
        <v>0</v>
      </c>
      <c r="AA1563" s="25">
        <v>0</v>
      </c>
      <c r="AB1563" s="25">
        <v>0</v>
      </c>
      <c r="AC1563" s="25">
        <v>0</v>
      </c>
      <c r="AD1563" s="25">
        <v>0</v>
      </c>
      <c r="AE1563" s="25">
        <v>0</v>
      </c>
    </row>
    <row r="1564" spans="1:31" x14ac:dyDescent="0.2">
      <c r="A1564" s="38" t="s">
        <v>2290</v>
      </c>
      <c r="B1564" s="104" t="s">
        <v>2291</v>
      </c>
      <c r="C1564" s="25">
        <v>0</v>
      </c>
      <c r="D1564" s="25">
        <v>0</v>
      </c>
      <c r="E1564" s="25">
        <v>0</v>
      </c>
      <c r="F1564" s="25">
        <v>0</v>
      </c>
      <c r="G1564" s="25">
        <v>0</v>
      </c>
      <c r="H1564" s="25">
        <v>0</v>
      </c>
      <c r="I1564" s="25">
        <v>0</v>
      </c>
      <c r="J1564" s="25">
        <v>0</v>
      </c>
      <c r="K1564" s="25">
        <v>0</v>
      </c>
      <c r="L1564" s="25">
        <v>0</v>
      </c>
      <c r="M1564" s="25">
        <v>0</v>
      </c>
      <c r="N1564" s="25">
        <v>0</v>
      </c>
      <c r="O1564" s="25">
        <v>0</v>
      </c>
      <c r="P1564" s="25">
        <v>0</v>
      </c>
      <c r="Q1564" s="25">
        <v>0</v>
      </c>
      <c r="R1564" s="25">
        <v>0</v>
      </c>
      <c r="S1564" s="25">
        <v>0</v>
      </c>
      <c r="T1564" s="25">
        <v>0</v>
      </c>
      <c r="U1564" s="25">
        <v>0</v>
      </c>
      <c r="V1564" s="25">
        <v>0</v>
      </c>
      <c r="W1564" s="25">
        <v>0</v>
      </c>
      <c r="X1564" s="25">
        <v>0</v>
      </c>
      <c r="Y1564" s="25">
        <v>0</v>
      </c>
      <c r="Z1564" s="25">
        <v>0</v>
      </c>
      <c r="AA1564" s="25">
        <v>0</v>
      </c>
      <c r="AB1564" s="25">
        <v>0</v>
      </c>
      <c r="AC1564" s="25">
        <v>0</v>
      </c>
      <c r="AD1564" s="25">
        <v>0</v>
      </c>
      <c r="AE1564" s="25">
        <v>0</v>
      </c>
    </row>
    <row r="1565" spans="1:31" x14ac:dyDescent="0.2">
      <c r="A1565" s="38" t="s">
        <v>2292</v>
      </c>
      <c r="B1565" s="104" t="s">
        <v>2289</v>
      </c>
      <c r="C1565" s="25">
        <v>0</v>
      </c>
      <c r="D1565" s="25">
        <v>0</v>
      </c>
      <c r="E1565" s="25">
        <v>0</v>
      </c>
      <c r="F1565" s="25">
        <v>0</v>
      </c>
      <c r="G1565" s="25">
        <v>0</v>
      </c>
      <c r="H1565" s="25">
        <v>0</v>
      </c>
      <c r="I1565" s="25">
        <v>0</v>
      </c>
      <c r="J1565" s="25">
        <v>0</v>
      </c>
      <c r="K1565" s="25">
        <v>0</v>
      </c>
      <c r="L1565" s="25">
        <v>0</v>
      </c>
      <c r="M1565" s="25">
        <v>0</v>
      </c>
      <c r="N1565" s="25">
        <v>0</v>
      </c>
      <c r="O1565" s="25">
        <v>0</v>
      </c>
      <c r="P1565" s="25">
        <v>0</v>
      </c>
      <c r="Q1565" s="25">
        <v>0</v>
      </c>
      <c r="R1565" s="25">
        <v>0</v>
      </c>
      <c r="S1565" s="25">
        <v>0</v>
      </c>
      <c r="T1565" s="25">
        <v>0</v>
      </c>
      <c r="U1565" s="25">
        <v>0</v>
      </c>
      <c r="V1565" s="25">
        <v>0</v>
      </c>
      <c r="W1565" s="25">
        <v>0</v>
      </c>
      <c r="X1565" s="25">
        <v>0</v>
      </c>
      <c r="Y1565" s="25">
        <v>0</v>
      </c>
      <c r="Z1565" s="25">
        <v>0</v>
      </c>
      <c r="AA1565" s="25">
        <v>0</v>
      </c>
      <c r="AB1565" s="25">
        <v>0</v>
      </c>
      <c r="AC1565" s="25">
        <v>0</v>
      </c>
      <c r="AD1565" s="25">
        <v>0</v>
      </c>
      <c r="AE1565" s="25">
        <v>0</v>
      </c>
    </row>
    <row r="1566" spans="1:31" x14ac:dyDescent="0.2">
      <c r="A1566" s="38" t="s">
        <v>2293</v>
      </c>
      <c r="B1566" s="104" t="s">
        <v>2294</v>
      </c>
      <c r="C1566" s="25">
        <v>0</v>
      </c>
      <c r="D1566" s="25">
        <v>0</v>
      </c>
      <c r="E1566" s="25">
        <v>0</v>
      </c>
      <c r="F1566" s="25">
        <v>0</v>
      </c>
      <c r="G1566" s="25">
        <v>0</v>
      </c>
      <c r="H1566" s="25">
        <v>0</v>
      </c>
      <c r="I1566" s="25">
        <v>0</v>
      </c>
      <c r="J1566" s="25">
        <v>0</v>
      </c>
      <c r="K1566" s="25">
        <v>0</v>
      </c>
      <c r="L1566" s="25">
        <v>0</v>
      </c>
      <c r="M1566" s="25">
        <v>0</v>
      </c>
      <c r="N1566" s="25">
        <v>0</v>
      </c>
      <c r="O1566" s="25">
        <v>0</v>
      </c>
      <c r="P1566" s="25">
        <v>0</v>
      </c>
      <c r="Q1566" s="25">
        <v>0</v>
      </c>
      <c r="R1566" s="25">
        <v>0</v>
      </c>
      <c r="S1566" s="25">
        <v>0</v>
      </c>
      <c r="T1566" s="25">
        <v>0</v>
      </c>
      <c r="U1566" s="25">
        <v>0</v>
      </c>
      <c r="V1566" s="25">
        <v>0</v>
      </c>
      <c r="W1566" s="25">
        <v>0</v>
      </c>
      <c r="X1566" s="25">
        <v>0</v>
      </c>
      <c r="Y1566" s="25">
        <v>0</v>
      </c>
      <c r="Z1566" s="25">
        <v>0</v>
      </c>
      <c r="AA1566" s="25">
        <v>0</v>
      </c>
      <c r="AB1566" s="25">
        <v>0</v>
      </c>
      <c r="AC1566" s="25">
        <v>0</v>
      </c>
      <c r="AD1566" s="25">
        <v>0</v>
      </c>
      <c r="AE1566" s="25">
        <v>0</v>
      </c>
    </row>
    <row r="1567" spans="1:31" x14ac:dyDescent="0.2">
      <c r="A1567" s="38" t="s">
        <v>2295</v>
      </c>
      <c r="B1567" s="104" t="s">
        <v>2289</v>
      </c>
      <c r="C1567" s="25">
        <v>0</v>
      </c>
      <c r="D1567" s="25">
        <v>0</v>
      </c>
      <c r="E1567" s="25">
        <v>0</v>
      </c>
      <c r="F1567" s="25">
        <v>0</v>
      </c>
      <c r="G1567" s="25">
        <v>0</v>
      </c>
      <c r="H1567" s="25">
        <v>0</v>
      </c>
      <c r="I1567" s="25">
        <v>0</v>
      </c>
      <c r="J1567" s="25">
        <v>0</v>
      </c>
      <c r="K1567" s="25">
        <v>0</v>
      </c>
      <c r="L1567" s="25">
        <v>0</v>
      </c>
      <c r="M1567" s="25">
        <v>0</v>
      </c>
      <c r="N1567" s="25">
        <v>0</v>
      </c>
      <c r="O1567" s="25">
        <v>0</v>
      </c>
      <c r="P1567" s="25">
        <v>0</v>
      </c>
      <c r="Q1567" s="25">
        <v>0</v>
      </c>
      <c r="R1567" s="25">
        <v>0</v>
      </c>
      <c r="S1567" s="25">
        <v>0</v>
      </c>
      <c r="T1567" s="25">
        <v>0</v>
      </c>
      <c r="U1567" s="25">
        <v>0</v>
      </c>
      <c r="V1567" s="25">
        <v>0</v>
      </c>
      <c r="W1567" s="25">
        <v>0</v>
      </c>
      <c r="X1567" s="25">
        <v>0</v>
      </c>
      <c r="Y1567" s="25">
        <v>0</v>
      </c>
      <c r="Z1567" s="25">
        <v>0</v>
      </c>
      <c r="AA1567" s="25">
        <v>0</v>
      </c>
      <c r="AB1567" s="25">
        <v>0</v>
      </c>
      <c r="AC1567" s="25">
        <v>0</v>
      </c>
      <c r="AD1567" s="25">
        <v>0</v>
      </c>
      <c r="AE1567" s="25">
        <v>0</v>
      </c>
    </row>
    <row r="1568" spans="1:31" x14ac:dyDescent="0.2">
      <c r="A1568" s="38" t="s">
        <v>2296</v>
      </c>
      <c r="B1568" s="104" t="s">
        <v>2297</v>
      </c>
      <c r="C1568" s="25">
        <v>0</v>
      </c>
      <c r="D1568" s="25">
        <v>0</v>
      </c>
      <c r="E1568" s="25">
        <v>0</v>
      </c>
      <c r="F1568" s="25">
        <v>0</v>
      </c>
      <c r="G1568" s="25">
        <v>0</v>
      </c>
      <c r="H1568" s="25">
        <v>0</v>
      </c>
      <c r="I1568" s="25">
        <v>0</v>
      </c>
      <c r="J1568" s="25">
        <v>0</v>
      </c>
      <c r="K1568" s="25">
        <v>0</v>
      </c>
      <c r="L1568" s="25">
        <v>0</v>
      </c>
      <c r="M1568" s="25">
        <v>0</v>
      </c>
      <c r="N1568" s="25">
        <v>0</v>
      </c>
      <c r="O1568" s="25">
        <v>0</v>
      </c>
      <c r="P1568" s="25">
        <v>0</v>
      </c>
      <c r="Q1568" s="25">
        <v>0</v>
      </c>
      <c r="R1568" s="25">
        <v>0</v>
      </c>
      <c r="S1568" s="25">
        <v>0</v>
      </c>
      <c r="T1568" s="25">
        <v>0</v>
      </c>
      <c r="U1568" s="25">
        <v>0</v>
      </c>
      <c r="V1568" s="25">
        <v>0</v>
      </c>
      <c r="W1568" s="25">
        <v>0</v>
      </c>
      <c r="X1568" s="25">
        <v>0</v>
      </c>
      <c r="Y1568" s="25">
        <v>0</v>
      </c>
      <c r="Z1568" s="25">
        <v>0</v>
      </c>
      <c r="AA1568" s="25">
        <v>0</v>
      </c>
      <c r="AB1568" s="25">
        <v>0</v>
      </c>
      <c r="AC1568" s="25">
        <v>0</v>
      </c>
      <c r="AD1568" s="25">
        <v>0</v>
      </c>
      <c r="AE1568" s="25">
        <v>0</v>
      </c>
    </row>
    <row r="1569" spans="1:31" x14ac:dyDescent="0.2">
      <c r="A1569" s="38" t="s">
        <v>2298</v>
      </c>
      <c r="B1569" s="104" t="s">
        <v>2299</v>
      </c>
      <c r="C1569" s="25">
        <v>0</v>
      </c>
      <c r="D1569" s="25">
        <v>0</v>
      </c>
      <c r="E1569" s="25">
        <v>0</v>
      </c>
      <c r="F1569" s="25">
        <v>0</v>
      </c>
      <c r="G1569" s="25">
        <v>0</v>
      </c>
      <c r="H1569" s="25">
        <v>0</v>
      </c>
      <c r="I1569" s="25">
        <v>0</v>
      </c>
      <c r="J1569" s="25">
        <v>0</v>
      </c>
      <c r="K1569" s="25">
        <v>0</v>
      </c>
      <c r="L1569" s="25">
        <v>0</v>
      </c>
      <c r="M1569" s="25">
        <v>0</v>
      </c>
      <c r="N1569" s="25">
        <v>0</v>
      </c>
      <c r="O1569" s="25">
        <v>0</v>
      </c>
      <c r="P1569" s="25">
        <v>0</v>
      </c>
      <c r="Q1569" s="25">
        <v>0</v>
      </c>
      <c r="R1569" s="25">
        <v>0</v>
      </c>
      <c r="S1569" s="25">
        <v>0</v>
      </c>
      <c r="T1569" s="25">
        <v>0</v>
      </c>
      <c r="U1569" s="25">
        <v>0</v>
      </c>
      <c r="V1569" s="25">
        <v>0</v>
      </c>
      <c r="W1569" s="25">
        <v>0</v>
      </c>
      <c r="X1569" s="25">
        <v>0</v>
      </c>
      <c r="Y1569" s="25">
        <v>0</v>
      </c>
      <c r="Z1569" s="25">
        <v>0</v>
      </c>
      <c r="AA1569" s="25">
        <v>0</v>
      </c>
      <c r="AB1569" s="25">
        <v>0</v>
      </c>
      <c r="AC1569" s="25">
        <v>0</v>
      </c>
      <c r="AD1569" s="25">
        <v>0</v>
      </c>
      <c r="AE1569" s="25">
        <v>0</v>
      </c>
    </row>
    <row r="1570" spans="1:31" x14ac:dyDescent="0.2">
      <c r="A1570" s="38" t="s">
        <v>2300</v>
      </c>
      <c r="B1570" s="104" t="s">
        <v>2287</v>
      </c>
      <c r="C1570" s="25">
        <v>0</v>
      </c>
      <c r="D1570" s="25">
        <v>0</v>
      </c>
      <c r="E1570" s="25">
        <v>0</v>
      </c>
      <c r="F1570" s="25">
        <v>0</v>
      </c>
      <c r="G1570" s="25">
        <v>0</v>
      </c>
      <c r="H1570" s="25">
        <v>0</v>
      </c>
      <c r="I1570" s="25">
        <v>0</v>
      </c>
      <c r="J1570" s="25">
        <v>0</v>
      </c>
      <c r="K1570" s="25">
        <v>0</v>
      </c>
      <c r="L1570" s="25">
        <v>0</v>
      </c>
      <c r="M1570" s="25">
        <v>0</v>
      </c>
      <c r="N1570" s="25">
        <v>0</v>
      </c>
      <c r="O1570" s="25">
        <v>0</v>
      </c>
      <c r="P1570" s="25">
        <v>0</v>
      </c>
      <c r="Q1570" s="25">
        <v>0</v>
      </c>
      <c r="R1570" s="25">
        <v>0</v>
      </c>
      <c r="S1570" s="25">
        <v>0</v>
      </c>
      <c r="T1570" s="25">
        <v>0</v>
      </c>
      <c r="U1570" s="25">
        <v>0</v>
      </c>
      <c r="V1570" s="25">
        <v>0</v>
      </c>
      <c r="W1570" s="25">
        <v>0</v>
      </c>
      <c r="X1570" s="25">
        <v>0</v>
      </c>
      <c r="Y1570" s="25">
        <v>0</v>
      </c>
      <c r="Z1570" s="25">
        <v>0</v>
      </c>
      <c r="AA1570" s="25">
        <v>0</v>
      </c>
      <c r="AB1570" s="25">
        <v>0</v>
      </c>
      <c r="AC1570" s="25">
        <v>0</v>
      </c>
      <c r="AD1570" s="25">
        <v>0</v>
      </c>
      <c r="AE1570" s="25">
        <v>0</v>
      </c>
    </row>
    <row r="1571" spans="1:31" x14ac:dyDescent="0.2">
      <c r="A1571" s="38" t="s">
        <v>2301</v>
      </c>
      <c r="B1571" s="104" t="s">
        <v>2302</v>
      </c>
      <c r="C1571" s="25">
        <v>0</v>
      </c>
      <c r="D1571" s="25">
        <v>0</v>
      </c>
      <c r="E1571" s="25">
        <v>0</v>
      </c>
      <c r="F1571" s="25">
        <v>0</v>
      </c>
      <c r="G1571" s="25">
        <v>0</v>
      </c>
      <c r="H1571" s="25">
        <v>0</v>
      </c>
      <c r="I1571" s="25">
        <v>0</v>
      </c>
      <c r="J1571" s="25">
        <v>0</v>
      </c>
      <c r="K1571" s="25">
        <v>0</v>
      </c>
      <c r="L1571" s="25">
        <v>0</v>
      </c>
      <c r="M1571" s="25">
        <v>0</v>
      </c>
      <c r="N1571" s="25">
        <v>0</v>
      </c>
      <c r="O1571" s="25">
        <v>0</v>
      </c>
      <c r="P1571" s="25">
        <v>0</v>
      </c>
      <c r="Q1571" s="25">
        <v>0</v>
      </c>
      <c r="R1571" s="25">
        <v>0</v>
      </c>
      <c r="S1571" s="25">
        <v>0</v>
      </c>
      <c r="T1571" s="25">
        <v>0</v>
      </c>
      <c r="U1571" s="25">
        <v>0</v>
      </c>
      <c r="V1571" s="25">
        <v>0</v>
      </c>
      <c r="W1571" s="25">
        <v>0</v>
      </c>
      <c r="X1571" s="25">
        <v>0</v>
      </c>
      <c r="Y1571" s="25">
        <v>0</v>
      </c>
      <c r="Z1571" s="25">
        <v>0</v>
      </c>
      <c r="AA1571" s="25">
        <v>0</v>
      </c>
      <c r="AB1571" s="25">
        <v>0</v>
      </c>
      <c r="AC1571" s="25">
        <v>0</v>
      </c>
      <c r="AD1571" s="25">
        <v>0</v>
      </c>
      <c r="AE1571" s="25">
        <v>0</v>
      </c>
    </row>
    <row r="1572" spans="1:31" x14ac:dyDescent="0.2">
      <c r="A1572" s="38" t="s">
        <v>2303</v>
      </c>
      <c r="B1572" s="104" t="s">
        <v>2304</v>
      </c>
      <c r="C1572" s="25">
        <v>0</v>
      </c>
      <c r="D1572" s="25">
        <v>0</v>
      </c>
      <c r="E1572" s="25">
        <v>0</v>
      </c>
      <c r="F1572" s="25">
        <v>0</v>
      </c>
      <c r="G1572" s="25">
        <v>0</v>
      </c>
      <c r="H1572" s="25">
        <v>0</v>
      </c>
      <c r="I1572" s="25">
        <v>0</v>
      </c>
      <c r="J1572" s="25">
        <v>0</v>
      </c>
      <c r="K1572" s="25">
        <v>0</v>
      </c>
      <c r="L1572" s="25">
        <v>0</v>
      </c>
      <c r="M1572" s="25">
        <v>0</v>
      </c>
      <c r="N1572" s="25">
        <v>0</v>
      </c>
      <c r="O1572" s="25">
        <v>0</v>
      </c>
      <c r="P1572" s="25">
        <v>0</v>
      </c>
      <c r="Q1572" s="25">
        <v>0</v>
      </c>
      <c r="R1572" s="25">
        <v>0</v>
      </c>
      <c r="S1572" s="25">
        <v>0</v>
      </c>
      <c r="T1572" s="25">
        <v>0</v>
      </c>
      <c r="U1572" s="25">
        <v>0</v>
      </c>
      <c r="V1572" s="25">
        <v>0</v>
      </c>
      <c r="W1572" s="25">
        <v>0</v>
      </c>
      <c r="X1572" s="25">
        <v>0</v>
      </c>
      <c r="Y1572" s="25">
        <v>0</v>
      </c>
      <c r="Z1572" s="25">
        <v>0</v>
      </c>
      <c r="AA1572" s="25">
        <v>0</v>
      </c>
      <c r="AB1572" s="25">
        <v>0</v>
      </c>
      <c r="AC1572" s="25">
        <v>0</v>
      </c>
      <c r="AD1572" s="25">
        <v>0</v>
      </c>
      <c r="AE1572" s="25">
        <v>0</v>
      </c>
    </row>
    <row r="1573" spans="1:31" ht="25.5" x14ac:dyDescent="0.2">
      <c r="A1573" s="38" t="s">
        <v>2305</v>
      </c>
      <c r="B1573" s="104" t="s">
        <v>2306</v>
      </c>
      <c r="C1573" s="25">
        <v>0</v>
      </c>
      <c r="D1573" s="25">
        <v>0</v>
      </c>
      <c r="E1573" s="25">
        <v>0</v>
      </c>
      <c r="F1573" s="25">
        <v>0</v>
      </c>
      <c r="G1573" s="25">
        <v>0</v>
      </c>
      <c r="H1573" s="25">
        <v>0</v>
      </c>
      <c r="I1573" s="25">
        <v>0</v>
      </c>
      <c r="J1573" s="25">
        <v>0</v>
      </c>
      <c r="K1573" s="25">
        <v>0</v>
      </c>
      <c r="L1573" s="25">
        <v>0</v>
      </c>
      <c r="M1573" s="25">
        <v>0</v>
      </c>
      <c r="N1573" s="25">
        <v>0</v>
      </c>
      <c r="O1573" s="25">
        <v>0</v>
      </c>
      <c r="P1573" s="25">
        <v>0</v>
      </c>
      <c r="Q1573" s="25">
        <v>0</v>
      </c>
      <c r="R1573" s="25">
        <v>0</v>
      </c>
      <c r="S1573" s="25">
        <v>0</v>
      </c>
      <c r="T1573" s="25">
        <v>0</v>
      </c>
      <c r="U1573" s="25">
        <v>0</v>
      </c>
      <c r="V1573" s="25">
        <v>0</v>
      </c>
      <c r="W1573" s="25">
        <v>0</v>
      </c>
      <c r="X1573" s="25">
        <v>0</v>
      </c>
      <c r="Y1573" s="25">
        <v>0</v>
      </c>
      <c r="Z1573" s="25">
        <v>0</v>
      </c>
      <c r="AA1573" s="25">
        <v>0</v>
      </c>
      <c r="AB1573" s="25">
        <v>0</v>
      </c>
      <c r="AC1573" s="25">
        <v>0</v>
      </c>
      <c r="AD1573" s="25">
        <v>0</v>
      </c>
      <c r="AE1573" s="25">
        <v>0</v>
      </c>
    </row>
    <row r="1574" spans="1:31" x14ac:dyDescent="0.2">
      <c r="A1574" s="38" t="s">
        <v>2307</v>
      </c>
      <c r="B1574" s="104" t="s">
        <v>500</v>
      </c>
      <c r="C1574" s="25">
        <v>0</v>
      </c>
      <c r="D1574" s="25">
        <v>0</v>
      </c>
      <c r="E1574" s="25">
        <v>0</v>
      </c>
      <c r="F1574" s="25">
        <v>0</v>
      </c>
      <c r="G1574" s="25">
        <v>0</v>
      </c>
      <c r="H1574" s="25">
        <v>0</v>
      </c>
      <c r="I1574" s="25">
        <v>0</v>
      </c>
      <c r="J1574" s="25">
        <v>0</v>
      </c>
      <c r="K1574" s="25">
        <v>0</v>
      </c>
      <c r="L1574" s="25">
        <v>0</v>
      </c>
      <c r="M1574" s="25">
        <v>0</v>
      </c>
      <c r="N1574" s="25">
        <v>0</v>
      </c>
      <c r="O1574" s="25">
        <v>0</v>
      </c>
      <c r="P1574" s="25">
        <v>0</v>
      </c>
      <c r="Q1574" s="25">
        <v>0</v>
      </c>
      <c r="R1574" s="25">
        <v>0</v>
      </c>
      <c r="S1574" s="25">
        <v>0</v>
      </c>
      <c r="T1574" s="25">
        <v>0</v>
      </c>
      <c r="U1574" s="25">
        <v>0</v>
      </c>
      <c r="V1574" s="25">
        <v>0</v>
      </c>
      <c r="W1574" s="25">
        <v>0</v>
      </c>
      <c r="X1574" s="25">
        <v>0</v>
      </c>
      <c r="Y1574" s="25">
        <v>0</v>
      </c>
      <c r="Z1574" s="25">
        <v>0</v>
      </c>
      <c r="AA1574" s="25">
        <v>0</v>
      </c>
      <c r="AB1574" s="25">
        <v>0</v>
      </c>
      <c r="AC1574" s="25">
        <v>0</v>
      </c>
      <c r="AD1574" s="25">
        <v>0</v>
      </c>
      <c r="AE1574" s="25">
        <v>0</v>
      </c>
    </row>
    <row r="1575" spans="1:31" x14ac:dyDescent="0.2">
      <c r="A1575" s="38" t="s">
        <v>2308</v>
      </c>
      <c r="B1575" s="104" t="s">
        <v>2309</v>
      </c>
      <c r="C1575" s="25">
        <v>0</v>
      </c>
      <c r="D1575" s="25">
        <v>0</v>
      </c>
      <c r="E1575" s="25">
        <v>0</v>
      </c>
      <c r="F1575" s="25">
        <v>0</v>
      </c>
      <c r="G1575" s="25">
        <v>0</v>
      </c>
      <c r="H1575" s="25">
        <v>0</v>
      </c>
      <c r="I1575" s="25">
        <v>0</v>
      </c>
      <c r="J1575" s="25">
        <v>0</v>
      </c>
      <c r="K1575" s="25">
        <v>0</v>
      </c>
      <c r="L1575" s="25">
        <v>0</v>
      </c>
      <c r="M1575" s="25">
        <v>0</v>
      </c>
      <c r="N1575" s="25">
        <v>0</v>
      </c>
      <c r="O1575" s="25">
        <v>0</v>
      </c>
      <c r="P1575" s="25">
        <v>0</v>
      </c>
      <c r="Q1575" s="25">
        <v>0</v>
      </c>
      <c r="R1575" s="25">
        <v>0</v>
      </c>
      <c r="S1575" s="25">
        <v>0</v>
      </c>
      <c r="T1575" s="25">
        <v>0</v>
      </c>
      <c r="U1575" s="25">
        <v>0</v>
      </c>
      <c r="V1575" s="25">
        <v>0</v>
      </c>
      <c r="W1575" s="25">
        <v>0</v>
      </c>
      <c r="X1575" s="25">
        <v>0</v>
      </c>
      <c r="Y1575" s="25">
        <v>0</v>
      </c>
      <c r="Z1575" s="25">
        <v>0</v>
      </c>
      <c r="AA1575" s="25">
        <v>0</v>
      </c>
      <c r="AB1575" s="25">
        <v>0</v>
      </c>
      <c r="AC1575" s="25">
        <v>0</v>
      </c>
      <c r="AD1575" s="25">
        <v>0</v>
      </c>
      <c r="AE1575" s="25">
        <v>0</v>
      </c>
    </row>
    <row r="1576" spans="1:31" x14ac:dyDescent="0.2">
      <c r="A1576" s="38" t="s">
        <v>2310</v>
      </c>
      <c r="B1576" s="104" t="s">
        <v>2287</v>
      </c>
      <c r="C1576" s="25">
        <v>0</v>
      </c>
      <c r="D1576" s="25">
        <v>0</v>
      </c>
      <c r="E1576" s="25">
        <v>0</v>
      </c>
      <c r="F1576" s="25">
        <v>0</v>
      </c>
      <c r="G1576" s="25">
        <v>0</v>
      </c>
      <c r="H1576" s="25">
        <v>0</v>
      </c>
      <c r="I1576" s="25">
        <v>0</v>
      </c>
      <c r="J1576" s="25">
        <v>0</v>
      </c>
      <c r="K1576" s="25">
        <v>0</v>
      </c>
      <c r="L1576" s="25">
        <v>0</v>
      </c>
      <c r="M1576" s="25">
        <v>0</v>
      </c>
      <c r="N1576" s="25">
        <v>0</v>
      </c>
      <c r="O1576" s="25">
        <v>0</v>
      </c>
      <c r="P1576" s="25">
        <v>0</v>
      </c>
      <c r="Q1576" s="25">
        <v>0</v>
      </c>
      <c r="R1576" s="25">
        <v>0</v>
      </c>
      <c r="S1576" s="25">
        <v>0</v>
      </c>
      <c r="T1576" s="25">
        <v>0</v>
      </c>
      <c r="U1576" s="25">
        <v>0</v>
      </c>
      <c r="V1576" s="25">
        <v>0</v>
      </c>
      <c r="W1576" s="25">
        <v>0</v>
      </c>
      <c r="X1576" s="25">
        <v>0</v>
      </c>
      <c r="Y1576" s="25">
        <v>0</v>
      </c>
      <c r="Z1576" s="25">
        <v>0</v>
      </c>
      <c r="AA1576" s="25">
        <v>0</v>
      </c>
      <c r="AB1576" s="25">
        <v>0</v>
      </c>
      <c r="AC1576" s="25">
        <v>0</v>
      </c>
      <c r="AD1576" s="25">
        <v>0</v>
      </c>
      <c r="AE1576" s="25">
        <v>0</v>
      </c>
    </row>
    <row r="1577" spans="1:31" x14ac:dyDescent="0.2">
      <c r="A1577" s="38" t="s">
        <v>2311</v>
      </c>
      <c r="B1577" s="104" t="s">
        <v>2309</v>
      </c>
      <c r="C1577" s="25">
        <v>0</v>
      </c>
      <c r="D1577" s="25">
        <v>0</v>
      </c>
      <c r="E1577" s="25">
        <v>0</v>
      </c>
      <c r="F1577" s="25">
        <v>0</v>
      </c>
      <c r="G1577" s="25">
        <v>0</v>
      </c>
      <c r="H1577" s="25">
        <v>0</v>
      </c>
      <c r="I1577" s="25">
        <v>0</v>
      </c>
      <c r="J1577" s="25">
        <v>0</v>
      </c>
      <c r="K1577" s="25">
        <v>0</v>
      </c>
      <c r="L1577" s="25">
        <v>0</v>
      </c>
      <c r="M1577" s="25">
        <v>0</v>
      </c>
      <c r="N1577" s="25">
        <v>0</v>
      </c>
      <c r="O1577" s="25">
        <v>0</v>
      </c>
      <c r="P1577" s="25">
        <v>0</v>
      </c>
      <c r="Q1577" s="25">
        <v>0</v>
      </c>
      <c r="R1577" s="25">
        <v>0</v>
      </c>
      <c r="S1577" s="25">
        <v>0</v>
      </c>
      <c r="T1577" s="25">
        <v>0</v>
      </c>
      <c r="U1577" s="25">
        <v>0</v>
      </c>
      <c r="V1577" s="25">
        <v>0</v>
      </c>
      <c r="W1577" s="25">
        <v>0</v>
      </c>
      <c r="X1577" s="25">
        <v>0</v>
      </c>
      <c r="Y1577" s="25">
        <v>0</v>
      </c>
      <c r="Z1577" s="25">
        <v>0</v>
      </c>
      <c r="AA1577" s="25">
        <v>0</v>
      </c>
      <c r="AB1577" s="25">
        <v>0</v>
      </c>
      <c r="AC1577" s="25">
        <v>0</v>
      </c>
      <c r="AD1577" s="25">
        <v>0</v>
      </c>
      <c r="AE1577" s="25">
        <v>0</v>
      </c>
    </row>
    <row r="1578" spans="1:31" x14ac:dyDescent="0.2">
      <c r="A1578" s="38" t="s">
        <v>2312</v>
      </c>
      <c r="B1578" s="104" t="s">
        <v>2313</v>
      </c>
      <c r="C1578" s="25">
        <v>5620000000</v>
      </c>
      <c r="D1578" s="25">
        <v>500000000</v>
      </c>
      <c r="E1578" s="25">
        <v>1514940320</v>
      </c>
      <c r="F1578" s="25">
        <v>2857869006.1799998</v>
      </c>
      <c r="G1578" s="25">
        <v>2707869006.1799998</v>
      </c>
      <c r="H1578" s="25">
        <v>4755059680</v>
      </c>
      <c r="I1578" s="25">
        <v>4755059680</v>
      </c>
      <c r="J1578" s="25">
        <v>4755059680</v>
      </c>
      <c r="K1578" s="25">
        <v>4598679228.1800003</v>
      </c>
      <c r="L1578" s="25">
        <v>4598679228.1800003</v>
      </c>
      <c r="M1578" s="25">
        <v>4598679228.1800003</v>
      </c>
      <c r="N1578" s="25">
        <v>4598679228.1800003</v>
      </c>
      <c r="O1578" s="25">
        <v>4598679228.1800003</v>
      </c>
      <c r="P1578" s="25">
        <v>4598679228.1800003</v>
      </c>
      <c r="Q1578" s="25">
        <v>4080139578</v>
      </c>
      <c r="R1578" s="25">
        <v>4080139578</v>
      </c>
      <c r="S1578" s="25">
        <v>0</v>
      </c>
      <c r="T1578" s="25">
        <v>0</v>
      </c>
      <c r="U1578" s="25">
        <v>0</v>
      </c>
      <c r="V1578" s="25">
        <v>0</v>
      </c>
      <c r="W1578" s="25">
        <v>156380451.81999999</v>
      </c>
      <c r="X1578" s="25">
        <v>3.2887169109095202</v>
      </c>
      <c r="Y1578" s="25">
        <v>156380451.81999999</v>
      </c>
      <c r="Z1578" s="25">
        <v>3.2887169109095202</v>
      </c>
      <c r="AA1578" s="25">
        <v>156380451.81999999</v>
      </c>
      <c r="AB1578" s="25">
        <v>3.2887169109095202</v>
      </c>
      <c r="AC1578" s="25">
        <v>0</v>
      </c>
      <c r="AD1578" s="25">
        <v>0</v>
      </c>
      <c r="AE1578" s="25">
        <v>518539650.18000001</v>
      </c>
    </row>
    <row r="1579" spans="1:31" x14ac:dyDescent="0.2">
      <c r="A1579" s="38" t="s">
        <v>2314</v>
      </c>
      <c r="B1579" s="104" t="s">
        <v>2315</v>
      </c>
      <c r="C1579" s="25">
        <v>5620000000</v>
      </c>
      <c r="D1579" s="25">
        <v>500000000</v>
      </c>
      <c r="E1579" s="25">
        <v>1514940320</v>
      </c>
      <c r="F1579" s="25">
        <v>2857869006.1799998</v>
      </c>
      <c r="G1579" s="25">
        <v>2707869006.1799998</v>
      </c>
      <c r="H1579" s="25">
        <v>4755059680</v>
      </c>
      <c r="I1579" s="25">
        <v>4755059680</v>
      </c>
      <c r="J1579" s="25">
        <v>4755059680</v>
      </c>
      <c r="K1579" s="25">
        <v>4598679228.1800003</v>
      </c>
      <c r="L1579" s="25">
        <v>4598679228.1800003</v>
      </c>
      <c r="M1579" s="25">
        <v>4598679228.1800003</v>
      </c>
      <c r="N1579" s="25">
        <v>4598679228.1800003</v>
      </c>
      <c r="O1579" s="25">
        <v>4598679228.1800003</v>
      </c>
      <c r="P1579" s="25">
        <v>4598679228.1800003</v>
      </c>
      <c r="Q1579" s="25">
        <v>4080139578</v>
      </c>
      <c r="R1579" s="25">
        <v>4080139578</v>
      </c>
      <c r="S1579" s="25">
        <v>0</v>
      </c>
      <c r="T1579" s="25">
        <v>0</v>
      </c>
      <c r="U1579" s="25">
        <v>0</v>
      </c>
      <c r="V1579" s="25">
        <v>0</v>
      </c>
      <c r="W1579" s="25">
        <v>156380451.81999999</v>
      </c>
      <c r="X1579" s="25">
        <v>3.2887169109095202</v>
      </c>
      <c r="Y1579" s="25">
        <v>156380451.81999999</v>
      </c>
      <c r="Z1579" s="25">
        <v>3.2887169109095202</v>
      </c>
      <c r="AA1579" s="25">
        <v>156380451.81999999</v>
      </c>
      <c r="AB1579" s="25">
        <v>3.2887169109095202</v>
      </c>
      <c r="AC1579" s="25">
        <v>0</v>
      </c>
      <c r="AD1579" s="25">
        <v>0</v>
      </c>
      <c r="AE1579" s="25">
        <v>518539650.18000001</v>
      </c>
    </row>
    <row r="1580" spans="1:31" x14ac:dyDescent="0.2">
      <c r="A1580" s="38" t="s">
        <v>2316</v>
      </c>
      <c r="B1580" s="104" t="s">
        <v>488</v>
      </c>
      <c r="C1580" s="25">
        <v>5620000000</v>
      </c>
      <c r="D1580" s="25">
        <v>500000000</v>
      </c>
      <c r="E1580" s="25">
        <v>1514940320</v>
      </c>
      <c r="F1580" s="25">
        <v>2857869006.1799998</v>
      </c>
      <c r="G1580" s="25">
        <v>2707869006.1799998</v>
      </c>
      <c r="H1580" s="25">
        <v>4755059680</v>
      </c>
      <c r="I1580" s="25">
        <v>4755059680</v>
      </c>
      <c r="J1580" s="25">
        <v>4755059680</v>
      </c>
      <c r="K1580" s="25">
        <v>4598679228.1800003</v>
      </c>
      <c r="L1580" s="25">
        <v>4598679228.1800003</v>
      </c>
      <c r="M1580" s="25">
        <v>4598679228.1800003</v>
      </c>
      <c r="N1580" s="25">
        <v>4598679228.1800003</v>
      </c>
      <c r="O1580" s="25">
        <v>4598679228.1800003</v>
      </c>
      <c r="P1580" s="25">
        <v>4598679228.1800003</v>
      </c>
      <c r="Q1580" s="25">
        <v>4080139578</v>
      </c>
      <c r="R1580" s="25">
        <v>4080139578</v>
      </c>
      <c r="S1580" s="25">
        <v>0</v>
      </c>
      <c r="T1580" s="25">
        <v>0</v>
      </c>
      <c r="U1580" s="25">
        <v>0</v>
      </c>
      <c r="V1580" s="25">
        <v>0</v>
      </c>
      <c r="W1580" s="25">
        <v>156380451.81999999</v>
      </c>
      <c r="X1580" s="25">
        <v>3.2887169109095202</v>
      </c>
      <c r="Y1580" s="25">
        <v>156380451.81999999</v>
      </c>
      <c r="Z1580" s="25">
        <v>3.2887169109095202</v>
      </c>
      <c r="AA1580" s="25">
        <v>156380451.81999999</v>
      </c>
      <c r="AB1580" s="25">
        <v>3.2887169109095202</v>
      </c>
      <c r="AC1580" s="25">
        <v>0</v>
      </c>
      <c r="AD1580" s="25">
        <v>0</v>
      </c>
      <c r="AE1580" s="25">
        <v>518539650.18000001</v>
      </c>
    </row>
    <row r="1581" spans="1:31" x14ac:dyDescent="0.2">
      <c r="A1581" s="38" t="s">
        <v>2317</v>
      </c>
      <c r="B1581" s="104" t="s">
        <v>490</v>
      </c>
      <c r="C1581" s="25">
        <v>5300000000</v>
      </c>
      <c r="D1581" s="25">
        <v>0</v>
      </c>
      <c r="E1581" s="25">
        <v>0</v>
      </c>
      <c r="F1581" s="25">
        <v>3904981</v>
      </c>
      <c r="G1581" s="25">
        <v>2393390563.1799998</v>
      </c>
      <c r="H1581" s="25">
        <v>2910514417.8200002</v>
      </c>
      <c r="I1581" s="25">
        <v>2910514417.8200002</v>
      </c>
      <c r="J1581" s="25">
        <v>2910514417.8200002</v>
      </c>
      <c r="K1581" s="25">
        <v>2775810270</v>
      </c>
      <c r="L1581" s="25">
        <v>2775810270</v>
      </c>
      <c r="M1581" s="25">
        <v>2775810270</v>
      </c>
      <c r="N1581" s="25">
        <v>2775810270</v>
      </c>
      <c r="O1581" s="25">
        <v>2775810270</v>
      </c>
      <c r="P1581" s="25">
        <v>2775810270</v>
      </c>
      <c r="Q1581" s="25">
        <v>2388832311</v>
      </c>
      <c r="R1581" s="25">
        <v>2388832311</v>
      </c>
      <c r="S1581" s="25">
        <v>0</v>
      </c>
      <c r="T1581" s="25">
        <v>0</v>
      </c>
      <c r="U1581" s="25">
        <v>0</v>
      </c>
      <c r="V1581" s="25">
        <v>0</v>
      </c>
      <c r="W1581" s="25">
        <v>134704147.81999999</v>
      </c>
      <c r="X1581" s="25">
        <v>4.6281903637122195</v>
      </c>
      <c r="Y1581" s="25">
        <v>134704147.81999999</v>
      </c>
      <c r="Z1581" s="25">
        <v>4.6281903637122195</v>
      </c>
      <c r="AA1581" s="25">
        <v>134704147.81999999</v>
      </c>
      <c r="AB1581" s="25">
        <v>4.6281903637122195</v>
      </c>
      <c r="AC1581" s="25">
        <v>0</v>
      </c>
      <c r="AD1581" s="25">
        <v>0</v>
      </c>
      <c r="AE1581" s="25">
        <v>386977959</v>
      </c>
    </row>
    <row r="1582" spans="1:31" x14ac:dyDescent="0.2">
      <c r="A1582" s="38" t="s">
        <v>2318</v>
      </c>
      <c r="B1582" s="104" t="s">
        <v>2062</v>
      </c>
      <c r="C1582" s="25">
        <v>5300000000</v>
      </c>
      <c r="D1582" s="25">
        <v>0</v>
      </c>
      <c r="E1582" s="25">
        <v>0</v>
      </c>
      <c r="F1582" s="25">
        <v>3904981</v>
      </c>
      <c r="G1582" s="25">
        <v>2393390563.1799998</v>
      </c>
      <c r="H1582" s="25">
        <v>2910514417.8200002</v>
      </c>
      <c r="I1582" s="25">
        <v>2910514417.8200002</v>
      </c>
      <c r="J1582" s="25">
        <v>2910514417.8200002</v>
      </c>
      <c r="K1582" s="25">
        <v>2775810270</v>
      </c>
      <c r="L1582" s="25">
        <v>2775810270</v>
      </c>
      <c r="M1582" s="25">
        <v>2775810270</v>
      </c>
      <c r="N1582" s="25">
        <v>2775810270</v>
      </c>
      <c r="O1582" s="25">
        <v>2775810270</v>
      </c>
      <c r="P1582" s="25">
        <v>2775810270</v>
      </c>
      <c r="Q1582" s="25">
        <v>2388832311</v>
      </c>
      <c r="R1582" s="25">
        <v>2388832311</v>
      </c>
      <c r="S1582" s="25">
        <v>0</v>
      </c>
      <c r="T1582" s="25">
        <v>0</v>
      </c>
      <c r="U1582" s="25">
        <v>0</v>
      </c>
      <c r="V1582" s="25">
        <v>0</v>
      </c>
      <c r="W1582" s="25">
        <v>134704147.81999999</v>
      </c>
      <c r="X1582" s="25">
        <v>4.6281903637122195</v>
      </c>
      <c r="Y1582" s="25">
        <v>134704147.81999999</v>
      </c>
      <c r="Z1582" s="25">
        <v>4.6281903637122195</v>
      </c>
      <c r="AA1582" s="25">
        <v>134704147.81999999</v>
      </c>
      <c r="AB1582" s="25">
        <v>4.6281903637122195</v>
      </c>
      <c r="AC1582" s="25">
        <v>0</v>
      </c>
      <c r="AD1582" s="25">
        <v>0</v>
      </c>
      <c r="AE1582" s="25">
        <v>386977959</v>
      </c>
    </row>
    <row r="1583" spans="1:31" x14ac:dyDescent="0.2">
      <c r="A1583" s="38" t="s">
        <v>2319</v>
      </c>
      <c r="B1583" s="104" t="s">
        <v>2064</v>
      </c>
      <c r="C1583" s="25">
        <v>5300000000</v>
      </c>
      <c r="D1583" s="25">
        <v>0</v>
      </c>
      <c r="E1583" s="25">
        <v>0</v>
      </c>
      <c r="F1583" s="25">
        <v>3904981</v>
      </c>
      <c r="G1583" s="25">
        <v>2393390563.1799998</v>
      </c>
      <c r="H1583" s="25">
        <v>2910514417.8200002</v>
      </c>
      <c r="I1583" s="25">
        <v>2910514417.8200002</v>
      </c>
      <c r="J1583" s="25">
        <v>2910514417.8200002</v>
      </c>
      <c r="K1583" s="25">
        <v>2775810270</v>
      </c>
      <c r="L1583" s="25">
        <v>2775810270</v>
      </c>
      <c r="M1583" s="25">
        <v>2775810270</v>
      </c>
      <c r="N1583" s="25">
        <v>2775810270</v>
      </c>
      <c r="O1583" s="25">
        <v>2775810270</v>
      </c>
      <c r="P1583" s="25">
        <v>2775810270</v>
      </c>
      <c r="Q1583" s="25">
        <v>2388832311</v>
      </c>
      <c r="R1583" s="25">
        <v>2388832311</v>
      </c>
      <c r="S1583" s="25">
        <v>0</v>
      </c>
      <c r="T1583" s="25">
        <v>0</v>
      </c>
      <c r="U1583" s="25">
        <v>0</v>
      </c>
      <c r="V1583" s="25">
        <v>0</v>
      </c>
      <c r="W1583" s="25">
        <v>134704147.81999999</v>
      </c>
      <c r="X1583" s="25">
        <v>4.6281903637122195</v>
      </c>
      <c r="Y1583" s="25">
        <v>134704147.81999999</v>
      </c>
      <c r="Z1583" s="25">
        <v>4.6281903637122195</v>
      </c>
      <c r="AA1583" s="25">
        <v>134704147.81999999</v>
      </c>
      <c r="AB1583" s="25">
        <v>4.6281903637122195</v>
      </c>
      <c r="AC1583" s="25">
        <v>0</v>
      </c>
      <c r="AD1583" s="25">
        <v>0</v>
      </c>
      <c r="AE1583" s="25">
        <v>386977959</v>
      </c>
    </row>
    <row r="1584" spans="1:31" x14ac:dyDescent="0.2">
      <c r="A1584" s="38" t="s">
        <v>2320</v>
      </c>
      <c r="B1584" s="104" t="s">
        <v>2245</v>
      </c>
      <c r="C1584" s="25">
        <v>5300000000</v>
      </c>
      <c r="D1584" s="25">
        <v>0</v>
      </c>
      <c r="E1584" s="25">
        <v>0</v>
      </c>
      <c r="F1584" s="25">
        <v>3904981</v>
      </c>
      <c r="G1584" s="25">
        <v>2393390563.1799998</v>
      </c>
      <c r="H1584" s="25">
        <v>2910514417.8200002</v>
      </c>
      <c r="I1584" s="25">
        <v>2910514417.8200002</v>
      </c>
      <c r="J1584" s="25">
        <v>2910514417.8200002</v>
      </c>
      <c r="K1584" s="25">
        <v>2775810270</v>
      </c>
      <c r="L1584" s="25">
        <v>2775810270</v>
      </c>
      <c r="M1584" s="25">
        <v>2775810270</v>
      </c>
      <c r="N1584" s="25">
        <v>2775810270</v>
      </c>
      <c r="O1584" s="25">
        <v>2775810270</v>
      </c>
      <c r="P1584" s="25">
        <v>2775810270</v>
      </c>
      <c r="Q1584" s="25">
        <v>2388832311</v>
      </c>
      <c r="R1584" s="25">
        <v>2388832311</v>
      </c>
      <c r="S1584" s="25">
        <v>0</v>
      </c>
      <c r="T1584" s="25">
        <v>0</v>
      </c>
      <c r="U1584" s="25">
        <v>0</v>
      </c>
      <c r="V1584" s="25">
        <v>0</v>
      </c>
      <c r="W1584" s="25">
        <v>134704147.81999999</v>
      </c>
      <c r="X1584" s="25">
        <v>4.6281903637122195</v>
      </c>
      <c r="Y1584" s="25">
        <v>134704147.81999999</v>
      </c>
      <c r="Z1584" s="25">
        <v>4.6281903637122195</v>
      </c>
      <c r="AA1584" s="25">
        <v>134704147.81999999</v>
      </c>
      <c r="AB1584" s="25">
        <v>4.6281903637122195</v>
      </c>
      <c r="AC1584" s="25">
        <v>0</v>
      </c>
      <c r="AD1584" s="25">
        <v>0</v>
      </c>
      <c r="AE1584" s="25">
        <v>386977959</v>
      </c>
    </row>
    <row r="1585" spans="1:31" x14ac:dyDescent="0.2">
      <c r="A1585" s="38" t="s">
        <v>2321</v>
      </c>
      <c r="B1585" s="104" t="s">
        <v>2064</v>
      </c>
      <c r="C1585" s="25">
        <v>5300000000</v>
      </c>
      <c r="D1585" s="25">
        <v>0</v>
      </c>
      <c r="E1585" s="25">
        <v>0</v>
      </c>
      <c r="F1585" s="25">
        <v>3904981</v>
      </c>
      <c r="G1585" s="25">
        <v>2393390563.1799998</v>
      </c>
      <c r="H1585" s="25">
        <v>2910514417.8200002</v>
      </c>
      <c r="I1585" s="25">
        <v>2910514417.8200002</v>
      </c>
      <c r="J1585" s="25">
        <v>2910514417.8200002</v>
      </c>
      <c r="K1585" s="25">
        <v>2775810270</v>
      </c>
      <c r="L1585" s="25">
        <v>2775810270</v>
      </c>
      <c r="M1585" s="25">
        <v>2775810270</v>
      </c>
      <c r="N1585" s="25">
        <v>2775810270</v>
      </c>
      <c r="O1585" s="25">
        <v>2775810270</v>
      </c>
      <c r="P1585" s="25">
        <v>2775810270</v>
      </c>
      <c r="Q1585" s="25">
        <v>2388832311</v>
      </c>
      <c r="R1585" s="25">
        <v>2388832311</v>
      </c>
      <c r="S1585" s="25">
        <v>0</v>
      </c>
      <c r="T1585" s="25">
        <v>0</v>
      </c>
      <c r="U1585" s="25">
        <v>0</v>
      </c>
      <c r="V1585" s="25">
        <v>0</v>
      </c>
      <c r="W1585" s="25">
        <v>134704147.81999999</v>
      </c>
      <c r="X1585" s="25">
        <v>4.6281903637122195</v>
      </c>
      <c r="Y1585" s="25">
        <v>134704147.81999999</v>
      </c>
      <c r="Z1585" s="25">
        <v>4.6281903637122195</v>
      </c>
      <c r="AA1585" s="25">
        <v>134704147.81999999</v>
      </c>
      <c r="AB1585" s="25">
        <v>4.6281903637122195</v>
      </c>
      <c r="AC1585" s="25">
        <v>0</v>
      </c>
      <c r="AD1585" s="25">
        <v>0</v>
      </c>
      <c r="AE1585" s="25">
        <v>386977959</v>
      </c>
    </row>
    <row r="1586" spans="1:31" x14ac:dyDescent="0.2">
      <c r="A1586" s="38" t="s">
        <v>2322</v>
      </c>
      <c r="B1586" s="104" t="s">
        <v>2323</v>
      </c>
      <c r="C1586" s="25">
        <v>2980000000</v>
      </c>
      <c r="D1586" s="25">
        <v>0</v>
      </c>
      <c r="E1586" s="25">
        <v>0</v>
      </c>
      <c r="F1586" s="25">
        <v>0</v>
      </c>
      <c r="G1586" s="25">
        <v>991556459.17999995</v>
      </c>
      <c r="H1586" s="25">
        <v>1988443540.8199999</v>
      </c>
      <c r="I1586" s="25">
        <v>1988443540.8199999</v>
      </c>
      <c r="J1586" s="25">
        <v>1988443540.8199999</v>
      </c>
      <c r="K1586" s="25">
        <v>1873188861</v>
      </c>
      <c r="L1586" s="25">
        <v>1873188861</v>
      </c>
      <c r="M1586" s="25">
        <v>1873188861</v>
      </c>
      <c r="N1586" s="25">
        <v>1873188861</v>
      </c>
      <c r="O1586" s="25">
        <v>1873188861</v>
      </c>
      <c r="P1586" s="25">
        <v>1873188861</v>
      </c>
      <c r="Q1586" s="25">
        <v>1616961016</v>
      </c>
      <c r="R1586" s="25">
        <v>1616961016</v>
      </c>
      <c r="S1586" s="25">
        <v>0</v>
      </c>
      <c r="T1586" s="25">
        <v>0</v>
      </c>
      <c r="U1586" s="25">
        <v>0</v>
      </c>
      <c r="V1586" s="25">
        <v>0</v>
      </c>
      <c r="W1586" s="25">
        <v>115254679.81999999</v>
      </c>
      <c r="X1586" s="25">
        <v>5.7962259150929096</v>
      </c>
      <c r="Y1586" s="25">
        <v>115254679.81999999</v>
      </c>
      <c r="Z1586" s="25">
        <v>5.7962259150929096</v>
      </c>
      <c r="AA1586" s="25">
        <v>115254679.81999999</v>
      </c>
      <c r="AB1586" s="25">
        <v>5.7962259150929096</v>
      </c>
      <c r="AC1586" s="25">
        <v>0</v>
      </c>
      <c r="AD1586" s="25">
        <v>0</v>
      </c>
      <c r="AE1586" s="25">
        <v>256227845</v>
      </c>
    </row>
    <row r="1587" spans="1:31" x14ac:dyDescent="0.2">
      <c r="A1587" s="38" t="s">
        <v>2324</v>
      </c>
      <c r="B1587" s="104" t="s">
        <v>2325</v>
      </c>
      <c r="C1587" s="25">
        <v>5000000</v>
      </c>
      <c r="D1587" s="25">
        <v>0</v>
      </c>
      <c r="E1587" s="25">
        <v>0</v>
      </c>
      <c r="F1587" s="25">
        <v>0</v>
      </c>
      <c r="G1587" s="25">
        <v>5000000</v>
      </c>
      <c r="H1587" s="25">
        <v>0</v>
      </c>
      <c r="I1587" s="25">
        <v>0</v>
      </c>
      <c r="J1587" s="25">
        <v>0</v>
      </c>
      <c r="K1587" s="25">
        <v>0</v>
      </c>
      <c r="L1587" s="25">
        <v>0</v>
      </c>
      <c r="M1587" s="25">
        <v>0</v>
      </c>
      <c r="N1587" s="25">
        <v>0</v>
      </c>
      <c r="O1587" s="25">
        <v>0</v>
      </c>
      <c r="P1587" s="25">
        <v>0</v>
      </c>
      <c r="Q1587" s="25">
        <v>0</v>
      </c>
      <c r="R1587" s="25">
        <v>0</v>
      </c>
      <c r="S1587" s="25">
        <v>0</v>
      </c>
      <c r="T1587" s="25">
        <v>0</v>
      </c>
      <c r="U1587" s="25">
        <v>0</v>
      </c>
      <c r="V1587" s="25">
        <v>0</v>
      </c>
      <c r="W1587" s="25">
        <v>0</v>
      </c>
      <c r="X1587" s="25">
        <v>0</v>
      </c>
      <c r="Y1587" s="25">
        <v>0</v>
      </c>
      <c r="Z1587" s="25">
        <v>0</v>
      </c>
      <c r="AA1587" s="25">
        <v>0</v>
      </c>
      <c r="AB1587" s="25">
        <v>0</v>
      </c>
      <c r="AC1587" s="25">
        <v>0</v>
      </c>
      <c r="AD1587" s="25">
        <v>0</v>
      </c>
      <c r="AE1587" s="25">
        <v>0</v>
      </c>
    </row>
    <row r="1588" spans="1:31" x14ac:dyDescent="0.2">
      <c r="A1588" s="38" t="s">
        <v>2326</v>
      </c>
      <c r="B1588" s="104" t="s">
        <v>2327</v>
      </c>
      <c r="C1588" s="25">
        <v>300000000</v>
      </c>
      <c r="D1588" s="25">
        <v>0</v>
      </c>
      <c r="E1588" s="25">
        <v>0</v>
      </c>
      <c r="F1588" s="25">
        <v>0</v>
      </c>
      <c r="G1588" s="25">
        <v>94838385.180000007</v>
      </c>
      <c r="H1588" s="25">
        <v>205161614.81999999</v>
      </c>
      <c r="I1588" s="25">
        <v>205161614.81999999</v>
      </c>
      <c r="J1588" s="25">
        <v>205161614.81999999</v>
      </c>
      <c r="K1588" s="25">
        <v>181121181</v>
      </c>
      <c r="L1588" s="25">
        <v>181121181</v>
      </c>
      <c r="M1588" s="25">
        <v>181121181</v>
      </c>
      <c r="N1588" s="25">
        <v>181121181</v>
      </c>
      <c r="O1588" s="25">
        <v>181121181</v>
      </c>
      <c r="P1588" s="25">
        <v>181121181</v>
      </c>
      <c r="Q1588" s="25">
        <v>70172181</v>
      </c>
      <c r="R1588" s="25">
        <v>70172181</v>
      </c>
      <c r="S1588" s="25">
        <v>0</v>
      </c>
      <c r="T1588" s="25">
        <v>0</v>
      </c>
      <c r="U1588" s="25">
        <v>0</v>
      </c>
      <c r="V1588" s="25">
        <v>0</v>
      </c>
      <c r="W1588" s="25">
        <v>24040433.82</v>
      </c>
      <c r="X1588" s="25">
        <v>11.7178029823425</v>
      </c>
      <c r="Y1588" s="25">
        <v>24040433.82</v>
      </c>
      <c r="Z1588" s="25">
        <v>11.7178029823425</v>
      </c>
      <c r="AA1588" s="25">
        <v>24040433.82</v>
      </c>
      <c r="AB1588" s="25">
        <v>11.7178029823425</v>
      </c>
      <c r="AC1588" s="25">
        <v>0</v>
      </c>
      <c r="AD1588" s="25">
        <v>0</v>
      </c>
      <c r="AE1588" s="25">
        <v>110949000</v>
      </c>
    </row>
    <row r="1589" spans="1:31" x14ac:dyDescent="0.2">
      <c r="A1589" s="38" t="s">
        <v>2328</v>
      </c>
      <c r="B1589" s="104" t="s">
        <v>2329</v>
      </c>
      <c r="C1589" s="25">
        <v>350000000</v>
      </c>
      <c r="D1589" s="25">
        <v>0</v>
      </c>
      <c r="E1589" s="25">
        <v>0</v>
      </c>
      <c r="F1589" s="25">
        <v>0</v>
      </c>
      <c r="G1589" s="25">
        <v>137236918</v>
      </c>
      <c r="H1589" s="25">
        <v>212763082</v>
      </c>
      <c r="I1589" s="25">
        <v>212763082</v>
      </c>
      <c r="J1589" s="25">
        <v>212763082</v>
      </c>
      <c r="K1589" s="25">
        <v>212757486</v>
      </c>
      <c r="L1589" s="25">
        <v>212757486</v>
      </c>
      <c r="M1589" s="25">
        <v>212757486</v>
      </c>
      <c r="N1589" s="25">
        <v>212757486</v>
      </c>
      <c r="O1589" s="25">
        <v>212757486</v>
      </c>
      <c r="P1589" s="25">
        <v>212757486</v>
      </c>
      <c r="Q1589" s="25">
        <v>143281066</v>
      </c>
      <c r="R1589" s="25">
        <v>143281066</v>
      </c>
      <c r="S1589" s="25">
        <v>0</v>
      </c>
      <c r="T1589" s="25">
        <v>0</v>
      </c>
      <c r="U1589" s="25">
        <v>0</v>
      </c>
      <c r="V1589" s="25">
        <v>0</v>
      </c>
      <c r="W1589" s="25">
        <v>5596</v>
      </c>
      <c r="X1589" s="25">
        <v>2.6301555455001402E-3</v>
      </c>
      <c r="Y1589" s="25">
        <v>5596</v>
      </c>
      <c r="Z1589" s="25">
        <v>2.6301555455001402E-3</v>
      </c>
      <c r="AA1589" s="25">
        <v>5596</v>
      </c>
      <c r="AB1589" s="25">
        <v>2.6301555455001402E-3</v>
      </c>
      <c r="AC1589" s="25">
        <v>0</v>
      </c>
      <c r="AD1589" s="25">
        <v>0</v>
      </c>
      <c r="AE1589" s="25">
        <v>69476420</v>
      </c>
    </row>
    <row r="1590" spans="1:31" ht="25.5" x14ac:dyDescent="0.2">
      <c r="A1590" s="38" t="s">
        <v>2330</v>
      </c>
      <c r="B1590" s="104" t="s">
        <v>2331</v>
      </c>
      <c r="C1590" s="25">
        <v>2290000000</v>
      </c>
      <c r="D1590" s="25">
        <v>0</v>
      </c>
      <c r="E1590" s="25">
        <v>0</v>
      </c>
      <c r="F1590" s="25">
        <v>0</v>
      </c>
      <c r="G1590" s="25">
        <v>719481156</v>
      </c>
      <c r="H1590" s="25">
        <v>1570518844</v>
      </c>
      <c r="I1590" s="25">
        <v>1570518844</v>
      </c>
      <c r="J1590" s="25">
        <v>1570518844</v>
      </c>
      <c r="K1590" s="25">
        <v>1479310194</v>
      </c>
      <c r="L1590" s="25">
        <v>1479310194</v>
      </c>
      <c r="M1590" s="25">
        <v>1479310194</v>
      </c>
      <c r="N1590" s="25">
        <v>1479310194</v>
      </c>
      <c r="O1590" s="25">
        <v>1479310194</v>
      </c>
      <c r="P1590" s="25">
        <v>1479310194</v>
      </c>
      <c r="Q1590" s="25">
        <v>1403507769</v>
      </c>
      <c r="R1590" s="25">
        <v>1403507769</v>
      </c>
      <c r="S1590" s="25">
        <v>0</v>
      </c>
      <c r="T1590" s="25">
        <v>0</v>
      </c>
      <c r="U1590" s="25">
        <v>0</v>
      </c>
      <c r="V1590" s="25">
        <v>0</v>
      </c>
      <c r="W1590" s="25">
        <v>91208650</v>
      </c>
      <c r="X1590" s="25">
        <v>5.8075489096137192</v>
      </c>
      <c r="Y1590" s="25">
        <v>91208650</v>
      </c>
      <c r="Z1590" s="25">
        <v>5.8075489096137192</v>
      </c>
      <c r="AA1590" s="25">
        <v>91208650</v>
      </c>
      <c r="AB1590" s="25">
        <v>5.8075489096137192</v>
      </c>
      <c r="AC1590" s="25">
        <v>0</v>
      </c>
      <c r="AD1590" s="25">
        <v>0</v>
      </c>
      <c r="AE1590" s="25">
        <v>75802425</v>
      </c>
    </row>
    <row r="1591" spans="1:31" ht="25.5" x14ac:dyDescent="0.2">
      <c r="A1591" s="38" t="s">
        <v>2332</v>
      </c>
      <c r="B1591" s="104" t="s">
        <v>2333</v>
      </c>
      <c r="C1591" s="25">
        <v>35000000</v>
      </c>
      <c r="D1591" s="25">
        <v>0</v>
      </c>
      <c r="E1591" s="25">
        <v>0</v>
      </c>
      <c r="F1591" s="25">
        <v>0</v>
      </c>
      <c r="G1591" s="25">
        <v>35000000</v>
      </c>
      <c r="H1591" s="25">
        <v>0</v>
      </c>
      <c r="I1591" s="25">
        <v>0</v>
      </c>
      <c r="J1591" s="25">
        <v>0</v>
      </c>
      <c r="K1591" s="25">
        <v>0</v>
      </c>
      <c r="L1591" s="25">
        <v>0</v>
      </c>
      <c r="M1591" s="25">
        <v>0</v>
      </c>
      <c r="N1591" s="25">
        <v>0</v>
      </c>
      <c r="O1591" s="25">
        <v>0</v>
      </c>
      <c r="P1591" s="25">
        <v>0</v>
      </c>
      <c r="Q1591" s="25">
        <v>0</v>
      </c>
      <c r="R1591" s="25">
        <v>0</v>
      </c>
      <c r="S1591" s="25">
        <v>0</v>
      </c>
      <c r="T1591" s="25">
        <v>0</v>
      </c>
      <c r="U1591" s="25">
        <v>0</v>
      </c>
      <c r="V1591" s="25">
        <v>0</v>
      </c>
      <c r="W1591" s="25">
        <v>0</v>
      </c>
      <c r="X1591" s="25">
        <v>0</v>
      </c>
      <c r="Y1591" s="25">
        <v>0</v>
      </c>
      <c r="Z1591" s="25">
        <v>0</v>
      </c>
      <c r="AA1591" s="25">
        <v>0</v>
      </c>
      <c r="AB1591" s="25">
        <v>0</v>
      </c>
      <c r="AC1591" s="25">
        <v>0</v>
      </c>
      <c r="AD1591" s="25">
        <v>0</v>
      </c>
      <c r="AE1591" s="25">
        <v>0</v>
      </c>
    </row>
    <row r="1592" spans="1:31" x14ac:dyDescent="0.2">
      <c r="A1592" s="38" t="s">
        <v>2334</v>
      </c>
      <c r="B1592" s="104" t="s">
        <v>2098</v>
      </c>
      <c r="C1592" s="25">
        <v>1300000000</v>
      </c>
      <c r="D1592" s="25">
        <v>0</v>
      </c>
      <c r="E1592" s="25">
        <v>0</v>
      </c>
      <c r="F1592" s="25">
        <v>3904981</v>
      </c>
      <c r="G1592" s="25">
        <v>381834104</v>
      </c>
      <c r="H1592" s="25">
        <v>922070877</v>
      </c>
      <c r="I1592" s="25">
        <v>922070877</v>
      </c>
      <c r="J1592" s="25">
        <v>922070877</v>
      </c>
      <c r="K1592" s="25">
        <v>902621409</v>
      </c>
      <c r="L1592" s="25">
        <v>902621409</v>
      </c>
      <c r="M1592" s="25">
        <v>902621409</v>
      </c>
      <c r="N1592" s="25">
        <v>902621409</v>
      </c>
      <c r="O1592" s="25">
        <v>902621409</v>
      </c>
      <c r="P1592" s="25">
        <v>902621409</v>
      </c>
      <c r="Q1592" s="25">
        <v>771871295</v>
      </c>
      <c r="R1592" s="25">
        <v>771871295</v>
      </c>
      <c r="S1592" s="25">
        <v>0</v>
      </c>
      <c r="T1592" s="25">
        <v>0</v>
      </c>
      <c r="U1592" s="25">
        <v>0</v>
      </c>
      <c r="V1592" s="25">
        <v>0</v>
      </c>
      <c r="W1592" s="25">
        <v>19449468</v>
      </c>
      <c r="X1592" s="25">
        <v>2.1093246175695</v>
      </c>
      <c r="Y1592" s="25">
        <v>19449468</v>
      </c>
      <c r="Z1592" s="25">
        <v>2.1093246175695</v>
      </c>
      <c r="AA1592" s="25">
        <v>19449468</v>
      </c>
      <c r="AB1592" s="25">
        <v>2.1093246175695</v>
      </c>
      <c r="AC1592" s="25">
        <v>0</v>
      </c>
      <c r="AD1592" s="25">
        <v>0</v>
      </c>
      <c r="AE1592" s="25">
        <v>130750114</v>
      </c>
    </row>
    <row r="1593" spans="1:31" x14ac:dyDescent="0.2">
      <c r="A1593" s="38" t="s">
        <v>2335</v>
      </c>
      <c r="B1593" s="104" t="s">
        <v>2325</v>
      </c>
      <c r="C1593" s="25">
        <v>0</v>
      </c>
      <c r="D1593" s="25">
        <v>0</v>
      </c>
      <c r="E1593" s="25">
        <v>0</v>
      </c>
      <c r="F1593" s="25">
        <v>3904981</v>
      </c>
      <c r="G1593" s="25">
        <v>0</v>
      </c>
      <c r="H1593" s="25">
        <v>3904981</v>
      </c>
      <c r="I1593" s="25">
        <v>3904981</v>
      </c>
      <c r="J1593" s="25">
        <v>3904981</v>
      </c>
      <c r="K1593" s="25">
        <v>3904981</v>
      </c>
      <c r="L1593" s="25">
        <v>3904981</v>
      </c>
      <c r="M1593" s="25">
        <v>3904981</v>
      </c>
      <c r="N1593" s="25">
        <v>3904981</v>
      </c>
      <c r="O1593" s="25">
        <v>3904981</v>
      </c>
      <c r="P1593" s="25">
        <v>3904981</v>
      </c>
      <c r="Q1593" s="25">
        <v>3904981</v>
      </c>
      <c r="R1593" s="25">
        <v>3904981</v>
      </c>
      <c r="S1593" s="25">
        <v>0</v>
      </c>
      <c r="T1593" s="25">
        <v>0</v>
      </c>
      <c r="U1593" s="25">
        <v>0</v>
      </c>
      <c r="V1593" s="25">
        <v>0</v>
      </c>
      <c r="W1593" s="25">
        <v>0</v>
      </c>
      <c r="X1593" s="25">
        <v>0</v>
      </c>
      <c r="Y1593" s="25">
        <v>0</v>
      </c>
      <c r="Z1593" s="25">
        <v>0</v>
      </c>
      <c r="AA1593" s="25">
        <v>0</v>
      </c>
      <c r="AB1593" s="25">
        <v>0</v>
      </c>
      <c r="AC1593" s="25">
        <v>0</v>
      </c>
      <c r="AD1593" s="25">
        <v>0</v>
      </c>
      <c r="AE1593" s="25">
        <v>0</v>
      </c>
    </row>
    <row r="1594" spans="1:31" ht="25.5" x14ac:dyDescent="0.2">
      <c r="A1594" s="38" t="s">
        <v>2336</v>
      </c>
      <c r="B1594" s="104" t="s">
        <v>2337</v>
      </c>
      <c r="C1594" s="25">
        <v>1300000000</v>
      </c>
      <c r="D1594" s="25">
        <v>0</v>
      </c>
      <c r="E1594" s="25">
        <v>0</v>
      </c>
      <c r="F1594" s="25">
        <v>0</v>
      </c>
      <c r="G1594" s="25">
        <v>381834104</v>
      </c>
      <c r="H1594" s="25">
        <v>918165896</v>
      </c>
      <c r="I1594" s="25">
        <v>918165896</v>
      </c>
      <c r="J1594" s="25">
        <v>918165896</v>
      </c>
      <c r="K1594" s="25">
        <v>898716428</v>
      </c>
      <c r="L1594" s="25">
        <v>898716428</v>
      </c>
      <c r="M1594" s="25">
        <v>898716428</v>
      </c>
      <c r="N1594" s="25">
        <v>898716428</v>
      </c>
      <c r="O1594" s="25">
        <v>898716428</v>
      </c>
      <c r="P1594" s="25">
        <v>898716428</v>
      </c>
      <c r="Q1594" s="25">
        <v>767966314</v>
      </c>
      <c r="R1594" s="25">
        <v>767966314</v>
      </c>
      <c r="S1594" s="25">
        <v>0</v>
      </c>
      <c r="T1594" s="25">
        <v>0</v>
      </c>
      <c r="U1594" s="25">
        <v>0</v>
      </c>
      <c r="V1594" s="25">
        <v>0</v>
      </c>
      <c r="W1594" s="25">
        <v>19449468</v>
      </c>
      <c r="X1594" s="25">
        <v>2.1182956244325601</v>
      </c>
      <c r="Y1594" s="25">
        <v>19449468</v>
      </c>
      <c r="Z1594" s="25">
        <v>2.1182956244325601</v>
      </c>
      <c r="AA1594" s="25">
        <v>19449468</v>
      </c>
      <c r="AB1594" s="25">
        <v>2.1182956244325601</v>
      </c>
      <c r="AC1594" s="25">
        <v>0</v>
      </c>
      <c r="AD1594" s="25">
        <v>0</v>
      </c>
      <c r="AE1594" s="25">
        <v>130750114</v>
      </c>
    </row>
    <row r="1595" spans="1:31" x14ac:dyDescent="0.2">
      <c r="A1595" s="38" t="s">
        <v>2338</v>
      </c>
      <c r="B1595" s="104" t="s">
        <v>2101</v>
      </c>
      <c r="C1595" s="25">
        <v>1020000000</v>
      </c>
      <c r="D1595" s="25">
        <v>0</v>
      </c>
      <c r="E1595" s="25">
        <v>0</v>
      </c>
      <c r="F1595" s="25">
        <v>0</v>
      </c>
      <c r="G1595" s="25">
        <v>1020000000</v>
      </c>
      <c r="H1595" s="25">
        <v>0</v>
      </c>
      <c r="I1595" s="25">
        <v>0</v>
      </c>
      <c r="J1595" s="25">
        <v>0</v>
      </c>
      <c r="K1595" s="25">
        <v>0</v>
      </c>
      <c r="L1595" s="25">
        <v>0</v>
      </c>
      <c r="M1595" s="25">
        <v>0</v>
      </c>
      <c r="N1595" s="25">
        <v>0</v>
      </c>
      <c r="O1595" s="25">
        <v>0</v>
      </c>
      <c r="P1595" s="25">
        <v>0</v>
      </c>
      <c r="Q1595" s="25">
        <v>0</v>
      </c>
      <c r="R1595" s="25">
        <v>0</v>
      </c>
      <c r="S1595" s="25">
        <v>0</v>
      </c>
      <c r="T1595" s="25">
        <v>0</v>
      </c>
      <c r="U1595" s="25">
        <v>0</v>
      </c>
      <c r="V1595" s="25">
        <v>0</v>
      </c>
      <c r="W1595" s="25">
        <v>0</v>
      </c>
      <c r="X1595" s="25">
        <v>0</v>
      </c>
      <c r="Y1595" s="25">
        <v>0</v>
      </c>
      <c r="Z1595" s="25">
        <v>0</v>
      </c>
      <c r="AA1595" s="25">
        <v>0</v>
      </c>
      <c r="AB1595" s="25">
        <v>0</v>
      </c>
      <c r="AC1595" s="25">
        <v>0</v>
      </c>
      <c r="AD1595" s="25">
        <v>0</v>
      </c>
      <c r="AE1595" s="25">
        <v>0</v>
      </c>
    </row>
    <row r="1596" spans="1:31" ht="25.5" x14ac:dyDescent="0.2">
      <c r="A1596" s="38" t="s">
        <v>2339</v>
      </c>
      <c r="B1596" s="104" t="s">
        <v>2331</v>
      </c>
      <c r="C1596" s="25">
        <v>720000000</v>
      </c>
      <c r="D1596" s="25">
        <v>0</v>
      </c>
      <c r="E1596" s="25">
        <v>0</v>
      </c>
      <c r="F1596" s="25">
        <v>0</v>
      </c>
      <c r="G1596" s="25">
        <v>720000000</v>
      </c>
      <c r="H1596" s="25">
        <v>0</v>
      </c>
      <c r="I1596" s="25">
        <v>0</v>
      </c>
      <c r="J1596" s="25">
        <v>0</v>
      </c>
      <c r="K1596" s="25">
        <v>0</v>
      </c>
      <c r="L1596" s="25">
        <v>0</v>
      </c>
      <c r="M1596" s="25">
        <v>0</v>
      </c>
      <c r="N1596" s="25">
        <v>0</v>
      </c>
      <c r="O1596" s="25">
        <v>0</v>
      </c>
      <c r="P1596" s="25">
        <v>0</v>
      </c>
      <c r="Q1596" s="25">
        <v>0</v>
      </c>
      <c r="R1596" s="25">
        <v>0</v>
      </c>
      <c r="S1596" s="25">
        <v>0</v>
      </c>
      <c r="T1596" s="25">
        <v>0</v>
      </c>
      <c r="U1596" s="25">
        <v>0</v>
      </c>
      <c r="V1596" s="25">
        <v>0</v>
      </c>
      <c r="W1596" s="25">
        <v>0</v>
      </c>
      <c r="X1596" s="25">
        <v>0</v>
      </c>
      <c r="Y1596" s="25">
        <v>0</v>
      </c>
      <c r="Z1596" s="25">
        <v>0</v>
      </c>
      <c r="AA1596" s="25">
        <v>0</v>
      </c>
      <c r="AB1596" s="25">
        <v>0</v>
      </c>
      <c r="AC1596" s="25">
        <v>0</v>
      </c>
      <c r="AD1596" s="25">
        <v>0</v>
      </c>
      <c r="AE1596" s="25">
        <v>0</v>
      </c>
    </row>
    <row r="1597" spans="1:31" ht="25.5" x14ac:dyDescent="0.2">
      <c r="A1597" s="38" t="s">
        <v>2340</v>
      </c>
      <c r="B1597" s="104" t="s">
        <v>2337</v>
      </c>
      <c r="C1597" s="25">
        <v>300000000</v>
      </c>
      <c r="D1597" s="25">
        <v>0</v>
      </c>
      <c r="E1597" s="25">
        <v>0</v>
      </c>
      <c r="F1597" s="25">
        <v>0</v>
      </c>
      <c r="G1597" s="25">
        <v>300000000</v>
      </c>
      <c r="H1597" s="25">
        <v>0</v>
      </c>
      <c r="I1597" s="25">
        <v>0</v>
      </c>
      <c r="J1597" s="25">
        <v>0</v>
      </c>
      <c r="K1597" s="25">
        <v>0</v>
      </c>
      <c r="L1597" s="25">
        <v>0</v>
      </c>
      <c r="M1597" s="25">
        <v>0</v>
      </c>
      <c r="N1597" s="25">
        <v>0</v>
      </c>
      <c r="O1597" s="25">
        <v>0</v>
      </c>
      <c r="P1597" s="25">
        <v>0</v>
      </c>
      <c r="Q1597" s="25">
        <v>0</v>
      </c>
      <c r="R1597" s="25">
        <v>0</v>
      </c>
      <c r="S1597" s="25">
        <v>0</v>
      </c>
      <c r="T1597" s="25">
        <v>0</v>
      </c>
      <c r="U1597" s="25">
        <v>0</v>
      </c>
      <c r="V1597" s="25">
        <v>0</v>
      </c>
      <c r="W1597" s="25">
        <v>0</v>
      </c>
      <c r="X1597" s="25">
        <v>0</v>
      </c>
      <c r="Y1597" s="25">
        <v>0</v>
      </c>
      <c r="Z1597" s="25">
        <v>0</v>
      </c>
      <c r="AA1597" s="25">
        <v>0</v>
      </c>
      <c r="AB1597" s="25">
        <v>0</v>
      </c>
      <c r="AC1597" s="25">
        <v>0</v>
      </c>
      <c r="AD1597" s="25">
        <v>0</v>
      </c>
      <c r="AE1597" s="25">
        <v>0</v>
      </c>
    </row>
    <row r="1598" spans="1:31" x14ac:dyDescent="0.2">
      <c r="A1598" s="38" t="s">
        <v>2341</v>
      </c>
      <c r="B1598" s="104" t="s">
        <v>2342</v>
      </c>
      <c r="C1598" s="25">
        <v>0</v>
      </c>
      <c r="D1598" s="25">
        <v>0</v>
      </c>
      <c r="E1598" s="25">
        <v>0</v>
      </c>
      <c r="F1598" s="25">
        <v>0</v>
      </c>
      <c r="G1598" s="25">
        <v>0</v>
      </c>
      <c r="H1598" s="25">
        <v>0</v>
      </c>
      <c r="I1598" s="25">
        <v>0</v>
      </c>
      <c r="J1598" s="25">
        <v>0</v>
      </c>
      <c r="K1598" s="25">
        <v>0</v>
      </c>
      <c r="L1598" s="25">
        <v>0</v>
      </c>
      <c r="M1598" s="25">
        <v>0</v>
      </c>
      <c r="N1598" s="25">
        <v>0</v>
      </c>
      <c r="O1598" s="25">
        <v>0</v>
      </c>
      <c r="P1598" s="25">
        <v>0</v>
      </c>
      <c r="Q1598" s="25">
        <v>0</v>
      </c>
      <c r="R1598" s="25">
        <v>0</v>
      </c>
      <c r="S1598" s="25">
        <v>0</v>
      </c>
      <c r="T1598" s="25">
        <v>0</v>
      </c>
      <c r="U1598" s="25">
        <v>0</v>
      </c>
      <c r="V1598" s="25">
        <v>0</v>
      </c>
      <c r="W1598" s="25">
        <v>0</v>
      </c>
      <c r="X1598" s="25">
        <v>0</v>
      </c>
      <c r="Y1598" s="25">
        <v>0</v>
      </c>
      <c r="Z1598" s="25">
        <v>0</v>
      </c>
      <c r="AA1598" s="25">
        <v>0</v>
      </c>
      <c r="AB1598" s="25">
        <v>0</v>
      </c>
      <c r="AC1598" s="25">
        <v>0</v>
      </c>
      <c r="AD1598" s="25">
        <v>0</v>
      </c>
      <c r="AE1598" s="25">
        <v>0</v>
      </c>
    </row>
    <row r="1599" spans="1:31" x14ac:dyDescent="0.2">
      <c r="A1599" s="38" t="s">
        <v>2343</v>
      </c>
      <c r="B1599" s="104" t="s">
        <v>2344</v>
      </c>
      <c r="C1599" s="25">
        <v>0</v>
      </c>
      <c r="D1599" s="25">
        <v>0</v>
      </c>
      <c r="E1599" s="25">
        <v>0</v>
      </c>
      <c r="F1599" s="25">
        <v>0</v>
      </c>
      <c r="G1599" s="25">
        <v>0</v>
      </c>
      <c r="H1599" s="25">
        <v>0</v>
      </c>
      <c r="I1599" s="25">
        <v>0</v>
      </c>
      <c r="J1599" s="25">
        <v>0</v>
      </c>
      <c r="K1599" s="25">
        <v>0</v>
      </c>
      <c r="L1599" s="25">
        <v>0</v>
      </c>
      <c r="M1599" s="25">
        <v>0</v>
      </c>
      <c r="N1599" s="25">
        <v>0</v>
      </c>
      <c r="O1599" s="25">
        <v>0</v>
      </c>
      <c r="P1599" s="25">
        <v>0</v>
      </c>
      <c r="Q1599" s="25">
        <v>0</v>
      </c>
      <c r="R1599" s="25">
        <v>0</v>
      </c>
      <c r="S1599" s="25">
        <v>0</v>
      </c>
      <c r="T1599" s="25">
        <v>0</v>
      </c>
      <c r="U1599" s="25">
        <v>0</v>
      </c>
      <c r="V1599" s="25">
        <v>0</v>
      </c>
      <c r="W1599" s="25">
        <v>0</v>
      </c>
      <c r="X1599" s="25">
        <v>0</v>
      </c>
      <c r="Y1599" s="25">
        <v>0</v>
      </c>
      <c r="Z1599" s="25">
        <v>0</v>
      </c>
      <c r="AA1599" s="25">
        <v>0</v>
      </c>
      <c r="AB1599" s="25">
        <v>0</v>
      </c>
      <c r="AC1599" s="25">
        <v>0</v>
      </c>
      <c r="AD1599" s="25">
        <v>0</v>
      </c>
      <c r="AE1599" s="25">
        <v>0</v>
      </c>
    </row>
    <row r="1600" spans="1:31" ht="25.5" x14ac:dyDescent="0.2">
      <c r="A1600" s="38" t="s">
        <v>2345</v>
      </c>
      <c r="B1600" s="104" t="s">
        <v>2346</v>
      </c>
      <c r="C1600" s="25">
        <v>0</v>
      </c>
      <c r="D1600" s="25">
        <v>0</v>
      </c>
      <c r="E1600" s="25">
        <v>0</v>
      </c>
      <c r="F1600" s="25">
        <v>0</v>
      </c>
      <c r="G1600" s="25">
        <v>0</v>
      </c>
      <c r="H1600" s="25">
        <v>0</v>
      </c>
      <c r="I1600" s="25">
        <v>0</v>
      </c>
      <c r="J1600" s="25">
        <v>0</v>
      </c>
      <c r="K1600" s="25">
        <v>0</v>
      </c>
      <c r="L1600" s="25">
        <v>0</v>
      </c>
      <c r="M1600" s="25">
        <v>0</v>
      </c>
      <c r="N1600" s="25">
        <v>0</v>
      </c>
      <c r="O1600" s="25">
        <v>0</v>
      </c>
      <c r="P1600" s="25">
        <v>0</v>
      </c>
      <c r="Q1600" s="25">
        <v>0</v>
      </c>
      <c r="R1600" s="25">
        <v>0</v>
      </c>
      <c r="S1600" s="25">
        <v>0</v>
      </c>
      <c r="T1600" s="25">
        <v>0</v>
      </c>
      <c r="U1600" s="25">
        <v>0</v>
      </c>
      <c r="V1600" s="25">
        <v>0</v>
      </c>
      <c r="W1600" s="25">
        <v>0</v>
      </c>
      <c r="X1600" s="25">
        <v>0</v>
      </c>
      <c r="Y1600" s="25">
        <v>0</v>
      </c>
      <c r="Z1600" s="25">
        <v>0</v>
      </c>
      <c r="AA1600" s="25">
        <v>0</v>
      </c>
      <c r="AB1600" s="25">
        <v>0</v>
      </c>
      <c r="AC1600" s="25">
        <v>0</v>
      </c>
      <c r="AD1600" s="25">
        <v>0</v>
      </c>
      <c r="AE1600" s="25">
        <v>0</v>
      </c>
    </row>
    <row r="1601" spans="1:31" x14ac:dyDescent="0.2">
      <c r="A1601" s="38" t="s">
        <v>2347</v>
      </c>
      <c r="B1601" s="104" t="s">
        <v>2325</v>
      </c>
      <c r="C1601" s="25">
        <v>0</v>
      </c>
      <c r="D1601" s="25">
        <v>0</v>
      </c>
      <c r="E1601" s="25">
        <v>0</v>
      </c>
      <c r="F1601" s="25">
        <v>0</v>
      </c>
      <c r="G1601" s="25">
        <v>0</v>
      </c>
      <c r="H1601" s="25">
        <v>0</v>
      </c>
      <c r="I1601" s="25">
        <v>0</v>
      </c>
      <c r="J1601" s="25">
        <v>0</v>
      </c>
      <c r="K1601" s="25">
        <v>0</v>
      </c>
      <c r="L1601" s="25">
        <v>0</v>
      </c>
      <c r="M1601" s="25">
        <v>0</v>
      </c>
      <c r="N1601" s="25">
        <v>0</v>
      </c>
      <c r="O1601" s="25">
        <v>0</v>
      </c>
      <c r="P1601" s="25">
        <v>0</v>
      </c>
      <c r="Q1601" s="25">
        <v>0</v>
      </c>
      <c r="R1601" s="25">
        <v>0</v>
      </c>
      <c r="S1601" s="25">
        <v>0</v>
      </c>
      <c r="T1601" s="25">
        <v>0</v>
      </c>
      <c r="U1601" s="25">
        <v>0</v>
      </c>
      <c r="V1601" s="25">
        <v>0</v>
      </c>
      <c r="W1601" s="25">
        <v>0</v>
      </c>
      <c r="X1601" s="25">
        <v>0</v>
      </c>
      <c r="Y1601" s="25">
        <v>0</v>
      </c>
      <c r="Z1601" s="25">
        <v>0</v>
      </c>
      <c r="AA1601" s="25">
        <v>0</v>
      </c>
      <c r="AB1601" s="25">
        <v>0</v>
      </c>
      <c r="AC1601" s="25">
        <v>0</v>
      </c>
      <c r="AD1601" s="25">
        <v>0</v>
      </c>
      <c r="AE1601" s="25">
        <v>0</v>
      </c>
    </row>
    <row r="1602" spans="1:31" x14ac:dyDescent="0.2">
      <c r="A1602" s="38" t="s">
        <v>2348</v>
      </c>
      <c r="B1602" s="104" t="s">
        <v>683</v>
      </c>
      <c r="C1602" s="25">
        <v>320000000</v>
      </c>
      <c r="D1602" s="25">
        <v>0</v>
      </c>
      <c r="E1602" s="25">
        <v>0</v>
      </c>
      <c r="F1602" s="25">
        <v>0</v>
      </c>
      <c r="G1602" s="25">
        <v>140687216</v>
      </c>
      <c r="H1602" s="25">
        <v>179312784</v>
      </c>
      <c r="I1602" s="25">
        <v>179312784</v>
      </c>
      <c r="J1602" s="25">
        <v>179312784</v>
      </c>
      <c r="K1602" s="25">
        <v>177100784</v>
      </c>
      <c r="L1602" s="25">
        <v>177100784</v>
      </c>
      <c r="M1602" s="25">
        <v>177100784</v>
      </c>
      <c r="N1602" s="25">
        <v>177100784</v>
      </c>
      <c r="O1602" s="25">
        <v>177100784</v>
      </c>
      <c r="P1602" s="25">
        <v>177100784</v>
      </c>
      <c r="Q1602" s="25">
        <v>177100783</v>
      </c>
      <c r="R1602" s="25">
        <v>177100783</v>
      </c>
      <c r="S1602" s="25">
        <v>0</v>
      </c>
      <c r="T1602" s="25">
        <v>0</v>
      </c>
      <c r="U1602" s="25">
        <v>0</v>
      </c>
      <c r="V1602" s="25">
        <v>0</v>
      </c>
      <c r="W1602" s="25">
        <v>2212000</v>
      </c>
      <c r="X1602" s="25">
        <v>1.2335986038786799</v>
      </c>
      <c r="Y1602" s="25">
        <v>2212000</v>
      </c>
      <c r="Z1602" s="25">
        <v>1.2335986038786799</v>
      </c>
      <c r="AA1602" s="25">
        <v>2212000</v>
      </c>
      <c r="AB1602" s="25">
        <v>1.2335986038786799</v>
      </c>
      <c r="AC1602" s="25">
        <v>0</v>
      </c>
      <c r="AD1602" s="25">
        <v>0</v>
      </c>
      <c r="AE1602" s="25">
        <v>1</v>
      </c>
    </row>
    <row r="1603" spans="1:31" x14ac:dyDescent="0.2">
      <c r="A1603" s="38" t="s">
        <v>2349</v>
      </c>
      <c r="B1603" s="104" t="s">
        <v>2062</v>
      </c>
      <c r="C1603" s="25">
        <v>320000000</v>
      </c>
      <c r="D1603" s="25">
        <v>0</v>
      </c>
      <c r="E1603" s="25">
        <v>0</v>
      </c>
      <c r="F1603" s="25">
        <v>0</v>
      </c>
      <c r="G1603" s="25">
        <v>140687216</v>
      </c>
      <c r="H1603" s="25">
        <v>179312784</v>
      </c>
      <c r="I1603" s="25">
        <v>179312784</v>
      </c>
      <c r="J1603" s="25">
        <v>179312784</v>
      </c>
      <c r="K1603" s="25">
        <v>177100784</v>
      </c>
      <c r="L1603" s="25">
        <v>177100784</v>
      </c>
      <c r="M1603" s="25">
        <v>177100784</v>
      </c>
      <c r="N1603" s="25">
        <v>177100784</v>
      </c>
      <c r="O1603" s="25">
        <v>177100784</v>
      </c>
      <c r="P1603" s="25">
        <v>177100784</v>
      </c>
      <c r="Q1603" s="25">
        <v>177100783</v>
      </c>
      <c r="R1603" s="25">
        <v>177100783</v>
      </c>
      <c r="S1603" s="25">
        <v>0</v>
      </c>
      <c r="T1603" s="25">
        <v>0</v>
      </c>
      <c r="U1603" s="25">
        <v>0</v>
      </c>
      <c r="V1603" s="25">
        <v>0</v>
      </c>
      <c r="W1603" s="25">
        <v>2212000</v>
      </c>
      <c r="X1603" s="25">
        <v>1.2335986038786799</v>
      </c>
      <c r="Y1603" s="25">
        <v>2212000</v>
      </c>
      <c r="Z1603" s="25">
        <v>1.2335986038786799</v>
      </c>
      <c r="AA1603" s="25">
        <v>2212000</v>
      </c>
      <c r="AB1603" s="25">
        <v>1.2335986038786799</v>
      </c>
      <c r="AC1603" s="25">
        <v>0</v>
      </c>
      <c r="AD1603" s="25">
        <v>0</v>
      </c>
      <c r="AE1603" s="25">
        <v>1</v>
      </c>
    </row>
    <row r="1604" spans="1:31" x14ac:dyDescent="0.2">
      <c r="A1604" s="38" t="s">
        <v>2350</v>
      </c>
      <c r="B1604" s="104" t="s">
        <v>1047</v>
      </c>
      <c r="C1604" s="25">
        <v>320000000</v>
      </c>
      <c r="D1604" s="25">
        <v>0</v>
      </c>
      <c r="E1604" s="25">
        <v>0</v>
      </c>
      <c r="F1604" s="25">
        <v>0</v>
      </c>
      <c r="G1604" s="25">
        <v>140687216</v>
      </c>
      <c r="H1604" s="25">
        <v>179312784</v>
      </c>
      <c r="I1604" s="25">
        <v>179312784</v>
      </c>
      <c r="J1604" s="25">
        <v>179312784</v>
      </c>
      <c r="K1604" s="25">
        <v>177100784</v>
      </c>
      <c r="L1604" s="25">
        <v>177100784</v>
      </c>
      <c r="M1604" s="25">
        <v>177100784</v>
      </c>
      <c r="N1604" s="25">
        <v>177100784</v>
      </c>
      <c r="O1604" s="25">
        <v>177100784</v>
      </c>
      <c r="P1604" s="25">
        <v>177100784</v>
      </c>
      <c r="Q1604" s="25">
        <v>177100783</v>
      </c>
      <c r="R1604" s="25">
        <v>177100783</v>
      </c>
      <c r="S1604" s="25">
        <v>0</v>
      </c>
      <c r="T1604" s="25">
        <v>0</v>
      </c>
      <c r="U1604" s="25">
        <v>0</v>
      </c>
      <c r="V1604" s="25">
        <v>0</v>
      </c>
      <c r="W1604" s="25">
        <v>2212000</v>
      </c>
      <c r="X1604" s="25">
        <v>1.2335986038786799</v>
      </c>
      <c r="Y1604" s="25">
        <v>2212000</v>
      </c>
      <c r="Z1604" s="25">
        <v>1.2335986038786799</v>
      </c>
      <c r="AA1604" s="25">
        <v>2212000</v>
      </c>
      <c r="AB1604" s="25">
        <v>1.2335986038786799</v>
      </c>
      <c r="AC1604" s="25">
        <v>0</v>
      </c>
      <c r="AD1604" s="25">
        <v>0</v>
      </c>
      <c r="AE1604" s="25">
        <v>1</v>
      </c>
    </row>
    <row r="1605" spans="1:31" x14ac:dyDescent="0.2">
      <c r="A1605" s="38" t="s">
        <v>2351</v>
      </c>
      <c r="B1605" s="104" t="s">
        <v>1049</v>
      </c>
      <c r="C1605" s="25">
        <v>320000000</v>
      </c>
      <c r="D1605" s="25">
        <v>0</v>
      </c>
      <c r="E1605" s="25">
        <v>0</v>
      </c>
      <c r="F1605" s="25">
        <v>0</v>
      </c>
      <c r="G1605" s="25">
        <v>140687216</v>
      </c>
      <c r="H1605" s="25">
        <v>179312784</v>
      </c>
      <c r="I1605" s="25">
        <v>179312784</v>
      </c>
      <c r="J1605" s="25">
        <v>179312784</v>
      </c>
      <c r="K1605" s="25">
        <v>177100784</v>
      </c>
      <c r="L1605" s="25">
        <v>177100784</v>
      </c>
      <c r="M1605" s="25">
        <v>177100784</v>
      </c>
      <c r="N1605" s="25">
        <v>177100784</v>
      </c>
      <c r="O1605" s="25">
        <v>177100784</v>
      </c>
      <c r="P1605" s="25">
        <v>177100784</v>
      </c>
      <c r="Q1605" s="25">
        <v>177100783</v>
      </c>
      <c r="R1605" s="25">
        <v>177100783</v>
      </c>
      <c r="S1605" s="25">
        <v>0</v>
      </c>
      <c r="T1605" s="25">
        <v>0</v>
      </c>
      <c r="U1605" s="25">
        <v>0</v>
      </c>
      <c r="V1605" s="25">
        <v>0</v>
      </c>
      <c r="W1605" s="25">
        <v>2212000</v>
      </c>
      <c r="X1605" s="25">
        <v>1.2335986038786799</v>
      </c>
      <c r="Y1605" s="25">
        <v>2212000</v>
      </c>
      <c r="Z1605" s="25">
        <v>1.2335986038786799</v>
      </c>
      <c r="AA1605" s="25">
        <v>2212000</v>
      </c>
      <c r="AB1605" s="25">
        <v>1.2335986038786799</v>
      </c>
      <c r="AC1605" s="25">
        <v>0</v>
      </c>
      <c r="AD1605" s="25">
        <v>0</v>
      </c>
      <c r="AE1605" s="25">
        <v>1</v>
      </c>
    </row>
    <row r="1606" spans="1:31" x14ac:dyDescent="0.2">
      <c r="A1606" s="38" t="s">
        <v>2352</v>
      </c>
      <c r="B1606" s="104" t="s">
        <v>1051</v>
      </c>
      <c r="C1606" s="25">
        <v>320000000</v>
      </c>
      <c r="D1606" s="25">
        <v>0</v>
      </c>
      <c r="E1606" s="25">
        <v>0</v>
      </c>
      <c r="F1606" s="25">
        <v>0</v>
      </c>
      <c r="G1606" s="25">
        <v>140687216</v>
      </c>
      <c r="H1606" s="25">
        <v>179312784</v>
      </c>
      <c r="I1606" s="25">
        <v>179312784</v>
      </c>
      <c r="J1606" s="25">
        <v>179312784</v>
      </c>
      <c r="K1606" s="25">
        <v>177100784</v>
      </c>
      <c r="L1606" s="25">
        <v>177100784</v>
      </c>
      <c r="M1606" s="25">
        <v>177100784</v>
      </c>
      <c r="N1606" s="25">
        <v>177100784</v>
      </c>
      <c r="O1606" s="25">
        <v>177100784</v>
      </c>
      <c r="P1606" s="25">
        <v>177100784</v>
      </c>
      <c r="Q1606" s="25">
        <v>177100783</v>
      </c>
      <c r="R1606" s="25">
        <v>177100783</v>
      </c>
      <c r="S1606" s="25">
        <v>0</v>
      </c>
      <c r="T1606" s="25">
        <v>0</v>
      </c>
      <c r="U1606" s="25">
        <v>0</v>
      </c>
      <c r="V1606" s="25">
        <v>0</v>
      </c>
      <c r="W1606" s="25">
        <v>2212000</v>
      </c>
      <c r="X1606" s="25">
        <v>1.2335986038786799</v>
      </c>
      <c r="Y1606" s="25">
        <v>2212000</v>
      </c>
      <c r="Z1606" s="25">
        <v>1.2335986038786799</v>
      </c>
      <c r="AA1606" s="25">
        <v>2212000</v>
      </c>
      <c r="AB1606" s="25">
        <v>1.2335986038786799</v>
      </c>
      <c r="AC1606" s="25">
        <v>0</v>
      </c>
      <c r="AD1606" s="25">
        <v>0</v>
      </c>
      <c r="AE1606" s="25">
        <v>1</v>
      </c>
    </row>
    <row r="1607" spans="1:31" x14ac:dyDescent="0.2">
      <c r="A1607" s="38" t="s">
        <v>2353</v>
      </c>
      <c r="B1607" s="104" t="s">
        <v>2323</v>
      </c>
      <c r="C1607" s="25">
        <v>320000000</v>
      </c>
      <c r="D1607" s="25">
        <v>0</v>
      </c>
      <c r="E1607" s="25">
        <v>0</v>
      </c>
      <c r="F1607" s="25">
        <v>0</v>
      </c>
      <c r="G1607" s="25">
        <v>140687216</v>
      </c>
      <c r="H1607" s="25">
        <v>179312784</v>
      </c>
      <c r="I1607" s="25">
        <v>179312784</v>
      </c>
      <c r="J1607" s="25">
        <v>179312784</v>
      </c>
      <c r="K1607" s="25">
        <v>177100784</v>
      </c>
      <c r="L1607" s="25">
        <v>177100784</v>
      </c>
      <c r="M1607" s="25">
        <v>177100784</v>
      </c>
      <c r="N1607" s="25">
        <v>177100784</v>
      </c>
      <c r="O1607" s="25">
        <v>177100784</v>
      </c>
      <c r="P1607" s="25">
        <v>177100784</v>
      </c>
      <c r="Q1607" s="25">
        <v>177100783</v>
      </c>
      <c r="R1607" s="25">
        <v>177100783</v>
      </c>
      <c r="S1607" s="25">
        <v>0</v>
      </c>
      <c r="T1607" s="25">
        <v>0</v>
      </c>
      <c r="U1607" s="25">
        <v>0</v>
      </c>
      <c r="V1607" s="25">
        <v>0</v>
      </c>
      <c r="W1607" s="25">
        <v>2212000</v>
      </c>
      <c r="X1607" s="25">
        <v>1.2335986038786799</v>
      </c>
      <c r="Y1607" s="25">
        <v>2212000</v>
      </c>
      <c r="Z1607" s="25">
        <v>1.2335986038786799</v>
      </c>
      <c r="AA1607" s="25">
        <v>2212000</v>
      </c>
      <c r="AB1607" s="25">
        <v>1.2335986038786799</v>
      </c>
      <c r="AC1607" s="25">
        <v>0</v>
      </c>
      <c r="AD1607" s="25">
        <v>0</v>
      </c>
      <c r="AE1607" s="25">
        <v>1</v>
      </c>
    </row>
    <row r="1608" spans="1:31" x14ac:dyDescent="0.2">
      <c r="A1608" s="38" t="s">
        <v>2354</v>
      </c>
      <c r="B1608" s="104" t="s">
        <v>2355</v>
      </c>
      <c r="C1608" s="25">
        <v>320000000</v>
      </c>
      <c r="D1608" s="25">
        <v>0</v>
      </c>
      <c r="E1608" s="25">
        <v>0</v>
      </c>
      <c r="F1608" s="25">
        <v>0</v>
      </c>
      <c r="G1608" s="25">
        <v>140687216</v>
      </c>
      <c r="H1608" s="25">
        <v>179312784</v>
      </c>
      <c r="I1608" s="25">
        <v>179312784</v>
      </c>
      <c r="J1608" s="25">
        <v>179312784</v>
      </c>
      <c r="K1608" s="25">
        <v>177100784</v>
      </c>
      <c r="L1608" s="25">
        <v>177100784</v>
      </c>
      <c r="M1608" s="25">
        <v>177100784</v>
      </c>
      <c r="N1608" s="25">
        <v>177100784</v>
      </c>
      <c r="O1608" s="25">
        <v>177100784</v>
      </c>
      <c r="P1608" s="25">
        <v>177100784</v>
      </c>
      <c r="Q1608" s="25">
        <v>177100783</v>
      </c>
      <c r="R1608" s="25">
        <v>177100783</v>
      </c>
      <c r="S1608" s="25">
        <v>0</v>
      </c>
      <c r="T1608" s="25">
        <v>0</v>
      </c>
      <c r="U1608" s="25">
        <v>0</v>
      </c>
      <c r="V1608" s="25">
        <v>0</v>
      </c>
      <c r="W1608" s="25">
        <v>2212000</v>
      </c>
      <c r="X1608" s="25">
        <v>1.2335986038786799</v>
      </c>
      <c r="Y1608" s="25">
        <v>2212000</v>
      </c>
      <c r="Z1608" s="25">
        <v>1.2335986038786799</v>
      </c>
      <c r="AA1608" s="25">
        <v>2212000</v>
      </c>
      <c r="AB1608" s="25">
        <v>1.2335986038786799</v>
      </c>
      <c r="AC1608" s="25">
        <v>0</v>
      </c>
      <c r="AD1608" s="25">
        <v>0</v>
      </c>
      <c r="AE1608" s="25">
        <v>1</v>
      </c>
    </row>
    <row r="1609" spans="1:31" x14ac:dyDescent="0.2">
      <c r="A1609" s="38" t="s">
        <v>2356</v>
      </c>
      <c r="B1609" s="104" t="s">
        <v>2188</v>
      </c>
      <c r="C1609" s="25">
        <v>0</v>
      </c>
      <c r="D1609" s="25">
        <v>500000000</v>
      </c>
      <c r="E1609" s="25">
        <v>1514940320</v>
      </c>
      <c r="F1609" s="25">
        <v>2853964025.1799998</v>
      </c>
      <c r="G1609" s="25">
        <v>173791227</v>
      </c>
      <c r="H1609" s="25">
        <v>1665232478.1800001</v>
      </c>
      <c r="I1609" s="25">
        <v>1665232478.1800001</v>
      </c>
      <c r="J1609" s="25">
        <v>1665232478.1800001</v>
      </c>
      <c r="K1609" s="25">
        <v>1645768174.1800001</v>
      </c>
      <c r="L1609" s="25">
        <v>1645768174.1800001</v>
      </c>
      <c r="M1609" s="25">
        <v>1645768174.1800001</v>
      </c>
      <c r="N1609" s="25">
        <v>1645768174.1800001</v>
      </c>
      <c r="O1609" s="25">
        <v>1645768174.1800001</v>
      </c>
      <c r="P1609" s="25">
        <v>1645768174.1800001</v>
      </c>
      <c r="Q1609" s="25">
        <v>1514206484</v>
      </c>
      <c r="R1609" s="25">
        <v>1514206484</v>
      </c>
      <c r="S1609" s="25">
        <v>0</v>
      </c>
      <c r="T1609" s="25">
        <v>0</v>
      </c>
      <c r="U1609" s="25">
        <v>0</v>
      </c>
      <c r="V1609" s="25">
        <v>0</v>
      </c>
      <c r="W1609" s="25">
        <v>19464304</v>
      </c>
      <c r="X1609" s="25">
        <v>1.1688640628288298</v>
      </c>
      <c r="Y1609" s="25">
        <v>19464304</v>
      </c>
      <c r="Z1609" s="25">
        <v>1.1688640628288298</v>
      </c>
      <c r="AA1609" s="25">
        <v>19464304</v>
      </c>
      <c r="AB1609" s="25">
        <v>1.1688640628288298</v>
      </c>
      <c r="AC1609" s="25">
        <v>0</v>
      </c>
      <c r="AD1609" s="25">
        <v>0</v>
      </c>
      <c r="AE1609" s="25">
        <v>131561690.18000001</v>
      </c>
    </row>
    <row r="1610" spans="1:31" x14ac:dyDescent="0.2">
      <c r="A1610" s="38" t="s">
        <v>2357</v>
      </c>
      <c r="B1610" s="104" t="s">
        <v>2062</v>
      </c>
      <c r="C1610" s="25">
        <v>0</v>
      </c>
      <c r="D1610" s="25">
        <v>500000000</v>
      </c>
      <c r="E1610" s="25">
        <v>1514940320</v>
      </c>
      <c r="F1610" s="25">
        <v>2853964025.1799998</v>
      </c>
      <c r="G1610" s="25">
        <v>173791227</v>
      </c>
      <c r="H1610" s="25">
        <v>1665232478.1800001</v>
      </c>
      <c r="I1610" s="25">
        <v>1665232478.1800001</v>
      </c>
      <c r="J1610" s="25">
        <v>1665232478.1800001</v>
      </c>
      <c r="K1610" s="25">
        <v>1645768174.1800001</v>
      </c>
      <c r="L1610" s="25">
        <v>1645768174.1800001</v>
      </c>
      <c r="M1610" s="25">
        <v>1645768174.1800001</v>
      </c>
      <c r="N1610" s="25">
        <v>1645768174.1800001</v>
      </c>
      <c r="O1610" s="25">
        <v>1645768174.1800001</v>
      </c>
      <c r="P1610" s="25">
        <v>1645768174.1800001</v>
      </c>
      <c r="Q1610" s="25">
        <v>1514206484</v>
      </c>
      <c r="R1610" s="25">
        <v>1514206484</v>
      </c>
      <c r="S1610" s="25">
        <v>0</v>
      </c>
      <c r="T1610" s="25">
        <v>0</v>
      </c>
      <c r="U1610" s="25">
        <v>0</v>
      </c>
      <c r="V1610" s="25">
        <v>0</v>
      </c>
      <c r="W1610" s="25">
        <v>19464304</v>
      </c>
      <c r="X1610" s="25">
        <v>1.1688640628288298</v>
      </c>
      <c r="Y1610" s="25">
        <v>19464304</v>
      </c>
      <c r="Z1610" s="25">
        <v>1.1688640628288298</v>
      </c>
      <c r="AA1610" s="25">
        <v>19464304</v>
      </c>
      <c r="AB1610" s="25">
        <v>1.1688640628288298</v>
      </c>
      <c r="AC1610" s="25">
        <v>0</v>
      </c>
      <c r="AD1610" s="25">
        <v>0</v>
      </c>
      <c r="AE1610" s="25">
        <v>131561690.18000001</v>
      </c>
    </row>
    <row r="1611" spans="1:31" x14ac:dyDescent="0.2">
      <c r="A1611" s="38" t="s">
        <v>2358</v>
      </c>
      <c r="B1611" s="104" t="s">
        <v>2191</v>
      </c>
      <c r="C1611" s="25">
        <v>0</v>
      </c>
      <c r="D1611" s="25">
        <v>500000000</v>
      </c>
      <c r="E1611" s="25">
        <v>1514940320</v>
      </c>
      <c r="F1611" s="25">
        <v>2853964025.1799998</v>
      </c>
      <c r="G1611" s="25">
        <v>173791227</v>
      </c>
      <c r="H1611" s="25">
        <v>1665232478.1800001</v>
      </c>
      <c r="I1611" s="25">
        <v>1665232478.1800001</v>
      </c>
      <c r="J1611" s="25">
        <v>1665232478.1800001</v>
      </c>
      <c r="K1611" s="25">
        <v>1645768174.1800001</v>
      </c>
      <c r="L1611" s="25">
        <v>1645768174.1800001</v>
      </c>
      <c r="M1611" s="25">
        <v>1645768174.1800001</v>
      </c>
      <c r="N1611" s="25">
        <v>1645768174.1800001</v>
      </c>
      <c r="O1611" s="25">
        <v>1645768174.1800001</v>
      </c>
      <c r="P1611" s="25">
        <v>1645768174.1800001</v>
      </c>
      <c r="Q1611" s="25">
        <v>1514206484</v>
      </c>
      <c r="R1611" s="25">
        <v>1514206484</v>
      </c>
      <c r="S1611" s="25">
        <v>0</v>
      </c>
      <c r="T1611" s="25">
        <v>0</v>
      </c>
      <c r="U1611" s="25">
        <v>0</v>
      </c>
      <c r="V1611" s="25">
        <v>0</v>
      </c>
      <c r="W1611" s="25">
        <v>19464304</v>
      </c>
      <c r="X1611" s="25">
        <v>1.1688640628288298</v>
      </c>
      <c r="Y1611" s="25">
        <v>19464304</v>
      </c>
      <c r="Z1611" s="25">
        <v>1.1688640628288298</v>
      </c>
      <c r="AA1611" s="25">
        <v>19464304</v>
      </c>
      <c r="AB1611" s="25">
        <v>1.1688640628288298</v>
      </c>
      <c r="AC1611" s="25">
        <v>0</v>
      </c>
      <c r="AD1611" s="25">
        <v>0</v>
      </c>
      <c r="AE1611" s="25">
        <v>131561690.18000001</v>
      </c>
    </row>
    <row r="1612" spans="1:31" x14ac:dyDescent="0.2">
      <c r="A1612" s="38" t="s">
        <v>2359</v>
      </c>
      <c r="B1612" s="104" t="s">
        <v>2193</v>
      </c>
      <c r="C1612" s="25">
        <v>0</v>
      </c>
      <c r="D1612" s="25">
        <v>500000000</v>
      </c>
      <c r="E1612" s="25">
        <v>1514940320</v>
      </c>
      <c r="F1612" s="25">
        <v>2853964025.1799998</v>
      </c>
      <c r="G1612" s="25">
        <v>173791227</v>
      </c>
      <c r="H1612" s="25">
        <v>1665232478.1800001</v>
      </c>
      <c r="I1612" s="25">
        <v>1665232478.1800001</v>
      </c>
      <c r="J1612" s="25">
        <v>1665232478.1800001</v>
      </c>
      <c r="K1612" s="25">
        <v>1645768174.1800001</v>
      </c>
      <c r="L1612" s="25">
        <v>1645768174.1800001</v>
      </c>
      <c r="M1612" s="25">
        <v>1645768174.1800001</v>
      </c>
      <c r="N1612" s="25">
        <v>1645768174.1800001</v>
      </c>
      <c r="O1612" s="25">
        <v>1645768174.1800001</v>
      </c>
      <c r="P1612" s="25">
        <v>1645768174.1800001</v>
      </c>
      <c r="Q1612" s="25">
        <v>1514206484</v>
      </c>
      <c r="R1612" s="25">
        <v>1514206484</v>
      </c>
      <c r="S1612" s="25">
        <v>0</v>
      </c>
      <c r="T1612" s="25">
        <v>0</v>
      </c>
      <c r="U1612" s="25">
        <v>0</v>
      </c>
      <c r="V1612" s="25">
        <v>0</v>
      </c>
      <c r="W1612" s="25">
        <v>19464304</v>
      </c>
      <c r="X1612" s="25">
        <v>1.1688640628288298</v>
      </c>
      <c r="Y1612" s="25">
        <v>19464304</v>
      </c>
      <c r="Z1612" s="25">
        <v>1.1688640628288298</v>
      </c>
      <c r="AA1612" s="25">
        <v>19464304</v>
      </c>
      <c r="AB1612" s="25">
        <v>1.1688640628288298</v>
      </c>
      <c r="AC1612" s="25">
        <v>0</v>
      </c>
      <c r="AD1612" s="25">
        <v>0</v>
      </c>
      <c r="AE1612" s="25">
        <v>131561690.18000001</v>
      </c>
    </row>
    <row r="1613" spans="1:31" x14ac:dyDescent="0.2">
      <c r="A1613" s="38" t="s">
        <v>2360</v>
      </c>
      <c r="B1613" s="104" t="s">
        <v>2361</v>
      </c>
      <c r="C1613" s="25">
        <v>0</v>
      </c>
      <c r="D1613" s="25">
        <v>500000000</v>
      </c>
      <c r="E1613" s="25">
        <v>1514940320</v>
      </c>
      <c r="F1613" s="25">
        <v>2853964025.1799998</v>
      </c>
      <c r="G1613" s="25">
        <v>173791227</v>
      </c>
      <c r="H1613" s="25">
        <v>1665232478.1800001</v>
      </c>
      <c r="I1613" s="25">
        <v>1665232478.1800001</v>
      </c>
      <c r="J1613" s="25">
        <v>1665232478.1800001</v>
      </c>
      <c r="K1613" s="25">
        <v>1645768174.1800001</v>
      </c>
      <c r="L1613" s="25">
        <v>1645768174.1800001</v>
      </c>
      <c r="M1613" s="25">
        <v>1645768174.1800001</v>
      </c>
      <c r="N1613" s="25">
        <v>1645768174.1800001</v>
      </c>
      <c r="O1613" s="25">
        <v>1645768174.1800001</v>
      </c>
      <c r="P1613" s="25">
        <v>1645768174.1800001</v>
      </c>
      <c r="Q1613" s="25">
        <v>1514206484</v>
      </c>
      <c r="R1613" s="25">
        <v>1514206484</v>
      </c>
      <c r="S1613" s="25">
        <v>0</v>
      </c>
      <c r="T1613" s="25">
        <v>0</v>
      </c>
      <c r="U1613" s="25">
        <v>0</v>
      </c>
      <c r="V1613" s="25">
        <v>0</v>
      </c>
      <c r="W1613" s="25">
        <v>19464304</v>
      </c>
      <c r="X1613" s="25">
        <v>1.1688640628288298</v>
      </c>
      <c r="Y1613" s="25">
        <v>19464304</v>
      </c>
      <c r="Z1613" s="25">
        <v>1.1688640628288298</v>
      </c>
      <c r="AA1613" s="25">
        <v>19464304</v>
      </c>
      <c r="AB1613" s="25">
        <v>1.1688640628288298</v>
      </c>
      <c r="AC1613" s="25">
        <v>0</v>
      </c>
      <c r="AD1613" s="25">
        <v>0</v>
      </c>
      <c r="AE1613" s="25">
        <v>131561690.18000001</v>
      </c>
    </row>
    <row r="1614" spans="1:31" x14ac:dyDescent="0.2">
      <c r="A1614" s="38" t="s">
        <v>2362</v>
      </c>
      <c r="B1614" s="104" t="s">
        <v>500</v>
      </c>
      <c r="C1614" s="25">
        <v>0</v>
      </c>
      <c r="D1614" s="25">
        <v>0</v>
      </c>
      <c r="E1614" s="25">
        <v>2295200</v>
      </c>
      <c r="F1614" s="25">
        <v>150000000</v>
      </c>
      <c r="G1614" s="25">
        <v>0</v>
      </c>
      <c r="H1614" s="25">
        <v>147704800</v>
      </c>
      <c r="I1614" s="25">
        <v>147704800</v>
      </c>
      <c r="J1614" s="25">
        <v>147704800</v>
      </c>
      <c r="K1614" s="25">
        <v>146791104</v>
      </c>
      <c r="L1614" s="25">
        <v>146791104</v>
      </c>
      <c r="M1614" s="25">
        <v>146791104</v>
      </c>
      <c r="N1614" s="25">
        <v>146791104</v>
      </c>
      <c r="O1614" s="25">
        <v>146791104</v>
      </c>
      <c r="P1614" s="25">
        <v>146791104</v>
      </c>
      <c r="Q1614" s="25">
        <v>101791104</v>
      </c>
      <c r="R1614" s="25">
        <v>101791104</v>
      </c>
      <c r="S1614" s="25">
        <v>0</v>
      </c>
      <c r="T1614" s="25">
        <v>0</v>
      </c>
      <c r="U1614" s="25">
        <v>0</v>
      </c>
      <c r="V1614" s="25">
        <v>0</v>
      </c>
      <c r="W1614" s="25">
        <v>913696</v>
      </c>
      <c r="X1614" s="25">
        <v>0.61859601042078494</v>
      </c>
      <c r="Y1614" s="25">
        <v>913696</v>
      </c>
      <c r="Z1614" s="25">
        <v>0.61859601042078494</v>
      </c>
      <c r="AA1614" s="25">
        <v>913696</v>
      </c>
      <c r="AB1614" s="25">
        <v>0.61859601042078494</v>
      </c>
      <c r="AC1614" s="25">
        <v>0</v>
      </c>
      <c r="AD1614" s="25">
        <v>0</v>
      </c>
      <c r="AE1614" s="25">
        <v>45000000</v>
      </c>
    </row>
    <row r="1615" spans="1:31" ht="25.5" x14ac:dyDescent="0.2">
      <c r="A1615" s="38" t="s">
        <v>2363</v>
      </c>
      <c r="B1615" s="104" t="s">
        <v>2364</v>
      </c>
      <c r="C1615" s="25">
        <v>0</v>
      </c>
      <c r="D1615" s="25">
        <v>0</v>
      </c>
      <c r="E1615" s="25">
        <v>2295200</v>
      </c>
      <c r="F1615" s="25">
        <v>150000000</v>
      </c>
      <c r="G1615" s="25">
        <v>0</v>
      </c>
      <c r="H1615" s="25">
        <v>147704800</v>
      </c>
      <c r="I1615" s="25">
        <v>147704800</v>
      </c>
      <c r="J1615" s="25">
        <v>147704800</v>
      </c>
      <c r="K1615" s="25">
        <v>146791104</v>
      </c>
      <c r="L1615" s="25">
        <v>146791104</v>
      </c>
      <c r="M1615" s="25">
        <v>146791104</v>
      </c>
      <c r="N1615" s="25">
        <v>146791104</v>
      </c>
      <c r="O1615" s="25">
        <v>146791104</v>
      </c>
      <c r="P1615" s="25">
        <v>146791104</v>
      </c>
      <c r="Q1615" s="25">
        <v>101791104</v>
      </c>
      <c r="R1615" s="25">
        <v>101791104</v>
      </c>
      <c r="S1615" s="25">
        <v>0</v>
      </c>
      <c r="T1615" s="25">
        <v>0</v>
      </c>
      <c r="U1615" s="25">
        <v>0</v>
      </c>
      <c r="V1615" s="25">
        <v>0</v>
      </c>
      <c r="W1615" s="25">
        <v>913696</v>
      </c>
      <c r="X1615" s="25">
        <v>0.61859601042078494</v>
      </c>
      <c r="Y1615" s="25">
        <v>913696</v>
      </c>
      <c r="Z1615" s="25">
        <v>0.61859601042078494</v>
      </c>
      <c r="AA1615" s="25">
        <v>913696</v>
      </c>
      <c r="AB1615" s="25">
        <v>0.61859601042078494</v>
      </c>
      <c r="AC1615" s="25">
        <v>0</v>
      </c>
      <c r="AD1615" s="25">
        <v>0</v>
      </c>
      <c r="AE1615" s="25">
        <v>45000000</v>
      </c>
    </row>
    <row r="1616" spans="1:31" x14ac:dyDescent="0.2">
      <c r="A1616" s="38" t="s">
        <v>2365</v>
      </c>
      <c r="B1616" s="104" t="s">
        <v>2323</v>
      </c>
      <c r="C1616" s="25">
        <v>0</v>
      </c>
      <c r="D1616" s="25">
        <v>0</v>
      </c>
      <c r="E1616" s="25">
        <v>0</v>
      </c>
      <c r="F1616" s="25">
        <v>1306034902.1800001</v>
      </c>
      <c r="G1616" s="25">
        <v>173791227</v>
      </c>
      <c r="H1616" s="25">
        <v>1132243675.1800001</v>
      </c>
      <c r="I1616" s="25">
        <v>1132243675.1800001</v>
      </c>
      <c r="J1616" s="25">
        <v>1132243675.1800001</v>
      </c>
      <c r="K1616" s="25">
        <v>1122992461.1800001</v>
      </c>
      <c r="L1616" s="25">
        <v>1122992461.1800001</v>
      </c>
      <c r="M1616" s="25">
        <v>1122992461.1800001</v>
      </c>
      <c r="N1616" s="25">
        <v>1122992461.1800001</v>
      </c>
      <c r="O1616" s="25">
        <v>1122992461.1800001</v>
      </c>
      <c r="P1616" s="25">
        <v>1122992461.1800001</v>
      </c>
      <c r="Q1616" s="25">
        <v>1119098701</v>
      </c>
      <c r="R1616" s="25">
        <v>1119098701</v>
      </c>
      <c r="S1616" s="25">
        <v>0</v>
      </c>
      <c r="T1616" s="25">
        <v>0</v>
      </c>
      <c r="U1616" s="25">
        <v>0</v>
      </c>
      <c r="V1616" s="25">
        <v>0</v>
      </c>
      <c r="W1616" s="25">
        <v>9251214</v>
      </c>
      <c r="X1616" s="25">
        <v>0.81706917007324198</v>
      </c>
      <c r="Y1616" s="25">
        <v>9251214</v>
      </c>
      <c r="Z1616" s="25">
        <v>0.81706917007324198</v>
      </c>
      <c r="AA1616" s="25">
        <v>9251214</v>
      </c>
      <c r="AB1616" s="25">
        <v>0.81706917007324198</v>
      </c>
      <c r="AC1616" s="25">
        <v>0</v>
      </c>
      <c r="AD1616" s="25">
        <v>0</v>
      </c>
      <c r="AE1616" s="25">
        <v>3893760.18</v>
      </c>
    </row>
    <row r="1617" spans="1:31" ht="25.5" x14ac:dyDescent="0.2">
      <c r="A1617" s="38" t="s">
        <v>2366</v>
      </c>
      <c r="B1617" s="104" t="s">
        <v>2367</v>
      </c>
      <c r="C1617" s="25">
        <v>0</v>
      </c>
      <c r="D1617" s="25">
        <v>0</v>
      </c>
      <c r="E1617" s="25">
        <v>0</v>
      </c>
      <c r="F1617" s="25">
        <v>172390715</v>
      </c>
      <c r="G1617" s="25">
        <v>91762768</v>
      </c>
      <c r="H1617" s="25">
        <v>80627947</v>
      </c>
      <c r="I1617" s="25">
        <v>80627947</v>
      </c>
      <c r="J1617" s="25">
        <v>80627947</v>
      </c>
      <c r="K1617" s="25">
        <v>76500853</v>
      </c>
      <c r="L1617" s="25">
        <v>76500853</v>
      </c>
      <c r="M1617" s="25">
        <v>76500853</v>
      </c>
      <c r="N1617" s="25">
        <v>76500853</v>
      </c>
      <c r="O1617" s="25">
        <v>76500853</v>
      </c>
      <c r="P1617" s="25">
        <v>76500853</v>
      </c>
      <c r="Q1617" s="25">
        <v>73905013</v>
      </c>
      <c r="R1617" s="25">
        <v>73905013</v>
      </c>
      <c r="S1617" s="25">
        <v>0</v>
      </c>
      <c r="T1617" s="25">
        <v>0</v>
      </c>
      <c r="U1617" s="25">
        <v>0</v>
      </c>
      <c r="V1617" s="25">
        <v>0</v>
      </c>
      <c r="W1617" s="25">
        <v>4127094</v>
      </c>
      <c r="X1617" s="25">
        <v>5.1186891810602599</v>
      </c>
      <c r="Y1617" s="25">
        <v>4127094</v>
      </c>
      <c r="Z1617" s="25">
        <v>5.1186891810602599</v>
      </c>
      <c r="AA1617" s="25">
        <v>4127094</v>
      </c>
      <c r="AB1617" s="25">
        <v>5.1186891810602599</v>
      </c>
      <c r="AC1617" s="25">
        <v>0</v>
      </c>
      <c r="AD1617" s="25">
        <v>0</v>
      </c>
      <c r="AE1617" s="25">
        <v>2595840</v>
      </c>
    </row>
    <row r="1618" spans="1:31" ht="25.5" x14ac:dyDescent="0.2">
      <c r="A1618" s="38" t="s">
        <v>2368</v>
      </c>
      <c r="B1618" s="104" t="s">
        <v>2369</v>
      </c>
      <c r="C1618" s="25">
        <v>0</v>
      </c>
      <c r="D1618" s="25">
        <v>0</v>
      </c>
      <c r="E1618" s="25">
        <v>0</v>
      </c>
      <c r="F1618" s="25">
        <v>13959851</v>
      </c>
      <c r="G1618" s="25">
        <v>0</v>
      </c>
      <c r="H1618" s="25">
        <v>13959851</v>
      </c>
      <c r="I1618" s="25">
        <v>13959851</v>
      </c>
      <c r="J1618" s="25">
        <v>13959851</v>
      </c>
      <c r="K1618" s="25">
        <v>13959851</v>
      </c>
      <c r="L1618" s="25">
        <v>13959851</v>
      </c>
      <c r="M1618" s="25">
        <v>13959851</v>
      </c>
      <c r="N1618" s="25">
        <v>13959851</v>
      </c>
      <c r="O1618" s="25">
        <v>13959851</v>
      </c>
      <c r="P1618" s="25">
        <v>13959851</v>
      </c>
      <c r="Q1618" s="25">
        <v>13959851</v>
      </c>
      <c r="R1618" s="25">
        <v>13959851</v>
      </c>
      <c r="S1618" s="25">
        <v>0</v>
      </c>
      <c r="T1618" s="25">
        <v>0</v>
      </c>
      <c r="U1618" s="25">
        <v>0</v>
      </c>
      <c r="V1618" s="25">
        <v>0</v>
      </c>
      <c r="W1618" s="25">
        <v>0</v>
      </c>
      <c r="X1618" s="25">
        <v>0</v>
      </c>
      <c r="Y1618" s="25">
        <v>0</v>
      </c>
      <c r="Z1618" s="25">
        <v>0</v>
      </c>
      <c r="AA1618" s="25">
        <v>0</v>
      </c>
      <c r="AB1618" s="25">
        <v>0</v>
      </c>
      <c r="AC1618" s="25">
        <v>0</v>
      </c>
      <c r="AD1618" s="25">
        <v>0</v>
      </c>
      <c r="AE1618" s="25">
        <v>0</v>
      </c>
    </row>
    <row r="1619" spans="1:31" ht="25.5" x14ac:dyDescent="0.2">
      <c r="A1619" s="38" t="s">
        <v>2370</v>
      </c>
      <c r="B1619" s="104" t="s">
        <v>2371</v>
      </c>
      <c r="C1619" s="25">
        <v>0</v>
      </c>
      <c r="D1619" s="25">
        <v>0</v>
      </c>
      <c r="E1619" s="25">
        <v>0</v>
      </c>
      <c r="F1619" s="25">
        <v>105533419</v>
      </c>
      <c r="G1619" s="25">
        <v>67028459</v>
      </c>
      <c r="H1619" s="25">
        <v>38504960</v>
      </c>
      <c r="I1619" s="25">
        <v>38504960</v>
      </c>
      <c r="J1619" s="25">
        <v>38504960</v>
      </c>
      <c r="K1619" s="25">
        <v>38504960</v>
      </c>
      <c r="L1619" s="25">
        <v>38504960</v>
      </c>
      <c r="M1619" s="25">
        <v>38504960</v>
      </c>
      <c r="N1619" s="25">
        <v>38504960</v>
      </c>
      <c r="O1619" s="25">
        <v>38504960</v>
      </c>
      <c r="P1619" s="25">
        <v>38504960</v>
      </c>
      <c r="Q1619" s="25">
        <v>38504960</v>
      </c>
      <c r="R1619" s="25">
        <v>38504960</v>
      </c>
      <c r="S1619" s="25">
        <v>0</v>
      </c>
      <c r="T1619" s="25">
        <v>0</v>
      </c>
      <c r="U1619" s="25">
        <v>0</v>
      </c>
      <c r="V1619" s="25">
        <v>0</v>
      </c>
      <c r="W1619" s="25">
        <v>0</v>
      </c>
      <c r="X1619" s="25">
        <v>0</v>
      </c>
      <c r="Y1619" s="25">
        <v>0</v>
      </c>
      <c r="Z1619" s="25">
        <v>0</v>
      </c>
      <c r="AA1619" s="25">
        <v>0</v>
      </c>
      <c r="AB1619" s="25">
        <v>0</v>
      </c>
      <c r="AC1619" s="25">
        <v>0</v>
      </c>
      <c r="AD1619" s="25">
        <v>0</v>
      </c>
      <c r="AE1619" s="25">
        <v>0</v>
      </c>
    </row>
    <row r="1620" spans="1:31" ht="25.5" x14ac:dyDescent="0.2">
      <c r="A1620" s="38" t="s">
        <v>2372</v>
      </c>
      <c r="B1620" s="104" t="s">
        <v>2373</v>
      </c>
      <c r="C1620" s="25">
        <v>0</v>
      </c>
      <c r="D1620" s="25">
        <v>0</v>
      </c>
      <c r="E1620" s="25">
        <v>0</v>
      </c>
      <c r="F1620" s="25">
        <v>999150917.17999995</v>
      </c>
      <c r="G1620" s="25">
        <v>0</v>
      </c>
      <c r="H1620" s="25">
        <v>999150917.17999995</v>
      </c>
      <c r="I1620" s="25">
        <v>999150917.17999995</v>
      </c>
      <c r="J1620" s="25">
        <v>999150917.17999995</v>
      </c>
      <c r="K1620" s="25">
        <v>994026797.17999995</v>
      </c>
      <c r="L1620" s="25">
        <v>994026797.17999995</v>
      </c>
      <c r="M1620" s="25">
        <v>994026797.17999995</v>
      </c>
      <c r="N1620" s="25">
        <v>994026797.17999995</v>
      </c>
      <c r="O1620" s="25">
        <v>994026797.17999995</v>
      </c>
      <c r="P1620" s="25">
        <v>994026797.17999995</v>
      </c>
      <c r="Q1620" s="25">
        <v>992728877</v>
      </c>
      <c r="R1620" s="25">
        <v>992728877</v>
      </c>
      <c r="S1620" s="25">
        <v>0</v>
      </c>
      <c r="T1620" s="25">
        <v>0</v>
      </c>
      <c r="U1620" s="25">
        <v>0</v>
      </c>
      <c r="V1620" s="25">
        <v>0</v>
      </c>
      <c r="W1620" s="25">
        <v>5124120</v>
      </c>
      <c r="X1620" s="25">
        <v>0.51284744995904108</v>
      </c>
      <c r="Y1620" s="25">
        <v>5124120</v>
      </c>
      <c r="Z1620" s="25">
        <v>0.51284744995904108</v>
      </c>
      <c r="AA1620" s="25">
        <v>5124120</v>
      </c>
      <c r="AB1620" s="25">
        <v>0.51284744995904108</v>
      </c>
      <c r="AC1620" s="25">
        <v>0</v>
      </c>
      <c r="AD1620" s="25">
        <v>0</v>
      </c>
      <c r="AE1620" s="25">
        <v>1297920.18</v>
      </c>
    </row>
    <row r="1621" spans="1:31" ht="25.5" x14ac:dyDescent="0.2">
      <c r="A1621" s="38" t="s">
        <v>2374</v>
      </c>
      <c r="B1621" s="104" t="s">
        <v>2375</v>
      </c>
      <c r="C1621" s="25">
        <v>0</v>
      </c>
      <c r="D1621" s="25">
        <v>0</v>
      </c>
      <c r="E1621" s="25">
        <v>0</v>
      </c>
      <c r="F1621" s="25">
        <v>15000000</v>
      </c>
      <c r="G1621" s="25">
        <v>15000000</v>
      </c>
      <c r="H1621" s="25">
        <v>0</v>
      </c>
      <c r="I1621" s="25">
        <v>0</v>
      </c>
      <c r="J1621" s="25">
        <v>0</v>
      </c>
      <c r="K1621" s="25">
        <v>0</v>
      </c>
      <c r="L1621" s="25">
        <v>0</v>
      </c>
      <c r="M1621" s="25">
        <v>0</v>
      </c>
      <c r="N1621" s="25">
        <v>0</v>
      </c>
      <c r="O1621" s="25">
        <v>0</v>
      </c>
      <c r="P1621" s="25">
        <v>0</v>
      </c>
      <c r="Q1621" s="25">
        <v>0</v>
      </c>
      <c r="R1621" s="25">
        <v>0</v>
      </c>
      <c r="S1621" s="25">
        <v>0</v>
      </c>
      <c r="T1621" s="25">
        <v>0</v>
      </c>
      <c r="U1621" s="25">
        <v>0</v>
      </c>
      <c r="V1621" s="25">
        <v>0</v>
      </c>
      <c r="W1621" s="25">
        <v>0</v>
      </c>
      <c r="X1621" s="25">
        <v>0</v>
      </c>
      <c r="Y1621" s="25">
        <v>0</v>
      </c>
      <c r="Z1621" s="25">
        <v>0</v>
      </c>
      <c r="AA1621" s="25">
        <v>0</v>
      </c>
      <c r="AB1621" s="25">
        <v>0</v>
      </c>
      <c r="AC1621" s="25">
        <v>0</v>
      </c>
      <c r="AD1621" s="25">
        <v>0</v>
      </c>
      <c r="AE1621" s="25">
        <v>0</v>
      </c>
    </row>
    <row r="1622" spans="1:31" x14ac:dyDescent="0.2">
      <c r="A1622" s="38" t="s">
        <v>2376</v>
      </c>
      <c r="B1622" s="104" t="s">
        <v>2098</v>
      </c>
      <c r="C1622" s="25">
        <v>0</v>
      </c>
      <c r="D1622" s="25">
        <v>0</v>
      </c>
      <c r="E1622" s="25">
        <v>0</v>
      </c>
      <c r="F1622" s="25">
        <v>377929123</v>
      </c>
      <c r="G1622" s="25">
        <v>0</v>
      </c>
      <c r="H1622" s="25">
        <v>377929123</v>
      </c>
      <c r="I1622" s="25">
        <v>377929123</v>
      </c>
      <c r="J1622" s="25">
        <v>377929123</v>
      </c>
      <c r="K1622" s="25">
        <v>368629729</v>
      </c>
      <c r="L1622" s="25">
        <v>368629729</v>
      </c>
      <c r="M1622" s="25">
        <v>368629729</v>
      </c>
      <c r="N1622" s="25">
        <v>368629729</v>
      </c>
      <c r="O1622" s="25">
        <v>368629729</v>
      </c>
      <c r="P1622" s="25">
        <v>368629729</v>
      </c>
      <c r="Q1622" s="25">
        <v>285961799</v>
      </c>
      <c r="R1622" s="25">
        <v>285961799</v>
      </c>
      <c r="S1622" s="25">
        <v>0</v>
      </c>
      <c r="T1622" s="25">
        <v>0</v>
      </c>
      <c r="U1622" s="25">
        <v>0</v>
      </c>
      <c r="V1622" s="25">
        <v>0</v>
      </c>
      <c r="W1622" s="25">
        <v>9299394</v>
      </c>
      <c r="X1622" s="25">
        <v>2.4606185218491401</v>
      </c>
      <c r="Y1622" s="25">
        <v>9299394</v>
      </c>
      <c r="Z1622" s="25">
        <v>2.4606185218491401</v>
      </c>
      <c r="AA1622" s="25">
        <v>9299394</v>
      </c>
      <c r="AB1622" s="25">
        <v>2.4606185218491401</v>
      </c>
      <c r="AC1622" s="25">
        <v>0</v>
      </c>
      <c r="AD1622" s="25">
        <v>0</v>
      </c>
      <c r="AE1622" s="25">
        <v>82667930</v>
      </c>
    </row>
    <row r="1623" spans="1:31" ht="25.5" x14ac:dyDescent="0.2">
      <c r="A1623" s="38" t="s">
        <v>2377</v>
      </c>
      <c r="B1623" s="104" t="s">
        <v>2364</v>
      </c>
      <c r="C1623" s="25">
        <v>0</v>
      </c>
      <c r="D1623" s="25">
        <v>0</v>
      </c>
      <c r="E1623" s="25">
        <v>0</v>
      </c>
      <c r="F1623" s="25">
        <v>377929123</v>
      </c>
      <c r="G1623" s="25">
        <v>0</v>
      </c>
      <c r="H1623" s="25">
        <v>377929123</v>
      </c>
      <c r="I1623" s="25">
        <v>377929123</v>
      </c>
      <c r="J1623" s="25">
        <v>377929123</v>
      </c>
      <c r="K1623" s="25">
        <v>368629729</v>
      </c>
      <c r="L1623" s="25">
        <v>368629729</v>
      </c>
      <c r="M1623" s="25">
        <v>368629729</v>
      </c>
      <c r="N1623" s="25">
        <v>368629729</v>
      </c>
      <c r="O1623" s="25">
        <v>368629729</v>
      </c>
      <c r="P1623" s="25">
        <v>368629729</v>
      </c>
      <c r="Q1623" s="25">
        <v>285961799</v>
      </c>
      <c r="R1623" s="25">
        <v>285961799</v>
      </c>
      <c r="S1623" s="25">
        <v>0</v>
      </c>
      <c r="T1623" s="25">
        <v>0</v>
      </c>
      <c r="U1623" s="25">
        <v>0</v>
      </c>
      <c r="V1623" s="25">
        <v>0</v>
      </c>
      <c r="W1623" s="25">
        <v>9299394</v>
      </c>
      <c r="X1623" s="25">
        <v>2.4606185218491401</v>
      </c>
      <c r="Y1623" s="25">
        <v>9299394</v>
      </c>
      <c r="Z1623" s="25">
        <v>2.4606185218491401</v>
      </c>
      <c r="AA1623" s="25">
        <v>9299394</v>
      </c>
      <c r="AB1623" s="25">
        <v>2.4606185218491401</v>
      </c>
      <c r="AC1623" s="25">
        <v>0</v>
      </c>
      <c r="AD1623" s="25">
        <v>0</v>
      </c>
      <c r="AE1623" s="25">
        <v>82667930</v>
      </c>
    </row>
    <row r="1624" spans="1:31" x14ac:dyDescent="0.2">
      <c r="A1624" s="38" t="s">
        <v>2378</v>
      </c>
      <c r="B1624" s="104" t="s">
        <v>2101</v>
      </c>
      <c r="C1624" s="25">
        <v>0</v>
      </c>
      <c r="D1624" s="25">
        <v>0</v>
      </c>
      <c r="E1624" s="25">
        <v>1020000000</v>
      </c>
      <c r="F1624" s="25">
        <v>1020000000</v>
      </c>
      <c r="G1624" s="25">
        <v>0</v>
      </c>
      <c r="H1624" s="25">
        <v>0</v>
      </c>
      <c r="I1624" s="25">
        <v>0</v>
      </c>
      <c r="J1624" s="25">
        <v>0</v>
      </c>
      <c r="K1624" s="25">
        <v>0</v>
      </c>
      <c r="L1624" s="25">
        <v>0</v>
      </c>
      <c r="M1624" s="25">
        <v>0</v>
      </c>
      <c r="N1624" s="25">
        <v>0</v>
      </c>
      <c r="O1624" s="25">
        <v>0</v>
      </c>
      <c r="P1624" s="25">
        <v>0</v>
      </c>
      <c r="Q1624" s="25">
        <v>0</v>
      </c>
      <c r="R1624" s="25">
        <v>0</v>
      </c>
      <c r="S1624" s="25">
        <v>0</v>
      </c>
      <c r="T1624" s="25">
        <v>0</v>
      </c>
      <c r="U1624" s="25">
        <v>0</v>
      </c>
      <c r="V1624" s="25">
        <v>0</v>
      </c>
      <c r="W1624" s="25">
        <v>0</v>
      </c>
      <c r="X1624" s="25">
        <v>0</v>
      </c>
      <c r="Y1624" s="25">
        <v>0</v>
      </c>
      <c r="Z1624" s="25">
        <v>0</v>
      </c>
      <c r="AA1624" s="25">
        <v>0</v>
      </c>
      <c r="AB1624" s="25">
        <v>0</v>
      </c>
      <c r="AC1624" s="25">
        <v>0</v>
      </c>
      <c r="AD1624" s="25">
        <v>0</v>
      </c>
      <c r="AE1624" s="25">
        <v>0</v>
      </c>
    </row>
    <row r="1625" spans="1:31" ht="25.5" x14ac:dyDescent="0.2">
      <c r="A1625" s="38" t="s">
        <v>2379</v>
      </c>
      <c r="B1625" s="104" t="s">
        <v>2373</v>
      </c>
      <c r="C1625" s="25">
        <v>0</v>
      </c>
      <c r="D1625" s="25">
        <v>0</v>
      </c>
      <c r="E1625" s="25">
        <v>720000000</v>
      </c>
      <c r="F1625" s="25">
        <v>720000000</v>
      </c>
      <c r="G1625" s="25">
        <v>0</v>
      </c>
      <c r="H1625" s="25">
        <v>0</v>
      </c>
      <c r="I1625" s="25">
        <v>0</v>
      </c>
      <c r="J1625" s="25">
        <v>0</v>
      </c>
      <c r="K1625" s="25">
        <v>0</v>
      </c>
      <c r="L1625" s="25">
        <v>0</v>
      </c>
      <c r="M1625" s="25">
        <v>0</v>
      </c>
      <c r="N1625" s="25">
        <v>0</v>
      </c>
      <c r="O1625" s="25">
        <v>0</v>
      </c>
      <c r="P1625" s="25">
        <v>0</v>
      </c>
      <c r="Q1625" s="25">
        <v>0</v>
      </c>
      <c r="R1625" s="25">
        <v>0</v>
      </c>
      <c r="S1625" s="25">
        <v>0</v>
      </c>
      <c r="T1625" s="25">
        <v>0</v>
      </c>
      <c r="U1625" s="25">
        <v>0</v>
      </c>
      <c r="V1625" s="25">
        <v>0</v>
      </c>
      <c r="W1625" s="25">
        <v>0</v>
      </c>
      <c r="X1625" s="25">
        <v>0</v>
      </c>
      <c r="Y1625" s="25">
        <v>0</v>
      </c>
      <c r="Z1625" s="25">
        <v>0</v>
      </c>
      <c r="AA1625" s="25">
        <v>0</v>
      </c>
      <c r="AB1625" s="25">
        <v>0</v>
      </c>
      <c r="AC1625" s="25">
        <v>0</v>
      </c>
      <c r="AD1625" s="25">
        <v>0</v>
      </c>
      <c r="AE1625" s="25">
        <v>0</v>
      </c>
    </row>
    <row r="1626" spans="1:31" ht="25.5" x14ac:dyDescent="0.2">
      <c r="A1626" s="38" t="s">
        <v>2380</v>
      </c>
      <c r="B1626" s="104" t="s">
        <v>2364</v>
      </c>
      <c r="C1626" s="25">
        <v>0</v>
      </c>
      <c r="D1626" s="25">
        <v>0</v>
      </c>
      <c r="E1626" s="25">
        <v>300000000</v>
      </c>
      <c r="F1626" s="25">
        <v>300000000</v>
      </c>
      <c r="G1626" s="25">
        <v>0</v>
      </c>
      <c r="H1626" s="25">
        <v>0</v>
      </c>
      <c r="I1626" s="25">
        <v>0</v>
      </c>
      <c r="J1626" s="25">
        <v>0</v>
      </c>
      <c r="K1626" s="25">
        <v>0</v>
      </c>
      <c r="L1626" s="25">
        <v>0</v>
      </c>
      <c r="M1626" s="25">
        <v>0</v>
      </c>
      <c r="N1626" s="25">
        <v>0</v>
      </c>
      <c r="O1626" s="25">
        <v>0</v>
      </c>
      <c r="P1626" s="25">
        <v>0</v>
      </c>
      <c r="Q1626" s="25">
        <v>0</v>
      </c>
      <c r="R1626" s="25">
        <v>0</v>
      </c>
      <c r="S1626" s="25">
        <v>0</v>
      </c>
      <c r="T1626" s="25">
        <v>0</v>
      </c>
      <c r="U1626" s="25">
        <v>0</v>
      </c>
      <c r="V1626" s="25">
        <v>0</v>
      </c>
      <c r="W1626" s="25">
        <v>0</v>
      </c>
      <c r="X1626" s="25">
        <v>0</v>
      </c>
      <c r="Y1626" s="25">
        <v>0</v>
      </c>
      <c r="Z1626" s="25">
        <v>0</v>
      </c>
      <c r="AA1626" s="25">
        <v>0</v>
      </c>
      <c r="AB1626" s="25">
        <v>0</v>
      </c>
      <c r="AC1626" s="25">
        <v>0</v>
      </c>
      <c r="AD1626" s="25">
        <v>0</v>
      </c>
      <c r="AE1626" s="25">
        <v>0</v>
      </c>
    </row>
    <row r="1627" spans="1:31" x14ac:dyDescent="0.2">
      <c r="A1627" s="38" t="s">
        <v>2381</v>
      </c>
      <c r="B1627" s="104" t="s">
        <v>2382</v>
      </c>
      <c r="C1627" s="25">
        <v>0</v>
      </c>
      <c r="D1627" s="25">
        <v>500000000</v>
      </c>
      <c r="E1627" s="25">
        <v>492645120</v>
      </c>
      <c r="F1627" s="25">
        <v>0</v>
      </c>
      <c r="G1627" s="25">
        <v>0</v>
      </c>
      <c r="H1627" s="25">
        <v>7354880</v>
      </c>
      <c r="I1627" s="25">
        <v>7354880</v>
      </c>
      <c r="J1627" s="25">
        <v>7354880</v>
      </c>
      <c r="K1627" s="25">
        <v>7354880</v>
      </c>
      <c r="L1627" s="25">
        <v>7354880</v>
      </c>
      <c r="M1627" s="25">
        <v>7354880</v>
      </c>
      <c r="N1627" s="25">
        <v>7354880</v>
      </c>
      <c r="O1627" s="25">
        <v>7354880</v>
      </c>
      <c r="P1627" s="25">
        <v>7354880</v>
      </c>
      <c r="Q1627" s="25">
        <v>7354880</v>
      </c>
      <c r="R1627" s="25">
        <v>7354880</v>
      </c>
      <c r="S1627" s="25">
        <v>0</v>
      </c>
      <c r="T1627" s="25">
        <v>0</v>
      </c>
      <c r="U1627" s="25">
        <v>0</v>
      </c>
      <c r="V1627" s="25">
        <v>0</v>
      </c>
      <c r="W1627" s="25">
        <v>0</v>
      </c>
      <c r="X1627" s="25">
        <v>0</v>
      </c>
      <c r="Y1627" s="25">
        <v>0</v>
      </c>
      <c r="Z1627" s="25">
        <v>0</v>
      </c>
      <c r="AA1627" s="25">
        <v>0</v>
      </c>
      <c r="AB1627" s="25">
        <v>0</v>
      </c>
      <c r="AC1627" s="25">
        <v>0</v>
      </c>
      <c r="AD1627" s="25">
        <v>0</v>
      </c>
      <c r="AE1627" s="25">
        <v>0</v>
      </c>
    </row>
    <row r="1628" spans="1:31" ht="25.5" x14ac:dyDescent="0.2">
      <c r="A1628" s="38" t="s">
        <v>2383</v>
      </c>
      <c r="B1628" s="104" t="s">
        <v>2384</v>
      </c>
      <c r="C1628" s="25">
        <v>0</v>
      </c>
      <c r="D1628" s="25">
        <v>500000000</v>
      </c>
      <c r="E1628" s="25">
        <v>492645120</v>
      </c>
      <c r="F1628" s="25">
        <v>0</v>
      </c>
      <c r="G1628" s="25">
        <v>0</v>
      </c>
      <c r="H1628" s="25">
        <v>7354880</v>
      </c>
      <c r="I1628" s="25">
        <v>7354880</v>
      </c>
      <c r="J1628" s="25">
        <v>7354880</v>
      </c>
      <c r="K1628" s="25">
        <v>7354880</v>
      </c>
      <c r="L1628" s="25">
        <v>7354880</v>
      </c>
      <c r="M1628" s="25">
        <v>7354880</v>
      </c>
      <c r="N1628" s="25">
        <v>7354880</v>
      </c>
      <c r="O1628" s="25">
        <v>7354880</v>
      </c>
      <c r="P1628" s="25">
        <v>7354880</v>
      </c>
      <c r="Q1628" s="25">
        <v>7354880</v>
      </c>
      <c r="R1628" s="25">
        <v>7354880</v>
      </c>
      <c r="S1628" s="25">
        <v>0</v>
      </c>
      <c r="T1628" s="25">
        <v>0</v>
      </c>
      <c r="U1628" s="25">
        <v>0</v>
      </c>
      <c r="V1628" s="25">
        <v>0</v>
      </c>
      <c r="W1628" s="25">
        <v>0</v>
      </c>
      <c r="X1628" s="25">
        <v>0</v>
      </c>
      <c r="Y1628" s="25">
        <v>0</v>
      </c>
      <c r="Z1628" s="25">
        <v>0</v>
      </c>
      <c r="AA1628" s="25">
        <v>0</v>
      </c>
      <c r="AB1628" s="25">
        <v>0</v>
      </c>
      <c r="AC1628" s="25">
        <v>0</v>
      </c>
      <c r="AD1628" s="25">
        <v>0</v>
      </c>
      <c r="AE1628" s="25">
        <v>0</v>
      </c>
    </row>
    <row r="1629" spans="1:31" x14ac:dyDescent="0.2">
      <c r="A1629" s="38" t="s">
        <v>2385</v>
      </c>
      <c r="B1629" s="104" t="s">
        <v>2386</v>
      </c>
      <c r="C1629" s="25">
        <v>3952000000</v>
      </c>
      <c r="D1629" s="25">
        <v>4873556387.7600002</v>
      </c>
      <c r="E1629" s="25">
        <v>141925113</v>
      </c>
      <c r="F1629" s="25">
        <v>2248047373.3899999</v>
      </c>
      <c r="G1629" s="25">
        <v>2190847373.3899999</v>
      </c>
      <c r="H1629" s="25">
        <v>8740831274.7600002</v>
      </c>
      <c r="I1629" s="25">
        <v>8740831274.7600002</v>
      </c>
      <c r="J1629" s="25">
        <v>8740831274.7600002</v>
      </c>
      <c r="K1629" s="25">
        <v>7781324840.3299999</v>
      </c>
      <c r="L1629" s="25">
        <v>7781324840.3299999</v>
      </c>
      <c r="M1629" s="25">
        <v>7781324840.3299999</v>
      </c>
      <c r="N1629" s="25">
        <v>7781324840.3299999</v>
      </c>
      <c r="O1629" s="25">
        <v>6342277585.3299999</v>
      </c>
      <c r="P1629" s="25">
        <v>6342277585.3299999</v>
      </c>
      <c r="Q1629" s="25">
        <v>5703676236.6700001</v>
      </c>
      <c r="R1629" s="25">
        <v>5703676236.6700001</v>
      </c>
      <c r="S1629" s="25">
        <v>0</v>
      </c>
      <c r="T1629" s="25">
        <v>0</v>
      </c>
      <c r="U1629" s="25">
        <v>0</v>
      </c>
      <c r="V1629" s="25">
        <v>0</v>
      </c>
      <c r="W1629" s="25">
        <v>959506434.42999995</v>
      </c>
      <c r="X1629" s="25">
        <v>10.977290423173699</v>
      </c>
      <c r="Y1629" s="25">
        <v>959506434.42999995</v>
      </c>
      <c r="Z1629" s="25">
        <v>10.977290423173699</v>
      </c>
      <c r="AA1629" s="25">
        <v>2398553689.4299998</v>
      </c>
      <c r="AB1629" s="25">
        <v>27.440796121486297</v>
      </c>
      <c r="AC1629" s="25">
        <v>0</v>
      </c>
      <c r="AD1629" s="25">
        <v>1439047255</v>
      </c>
      <c r="AE1629" s="25">
        <v>638601348.65999997</v>
      </c>
    </row>
    <row r="1630" spans="1:31" x14ac:dyDescent="0.2">
      <c r="A1630" s="38" t="s">
        <v>2387</v>
      </c>
      <c r="B1630" s="104" t="s">
        <v>2388</v>
      </c>
      <c r="C1630" s="25">
        <v>3952000000</v>
      </c>
      <c r="D1630" s="25">
        <v>4873556387.7600002</v>
      </c>
      <c r="E1630" s="25">
        <v>141925113</v>
      </c>
      <c r="F1630" s="25">
        <v>2248047373.3899999</v>
      </c>
      <c r="G1630" s="25">
        <v>2190847373.3899999</v>
      </c>
      <c r="H1630" s="25">
        <v>8740831274.7600002</v>
      </c>
      <c r="I1630" s="25">
        <v>8740831274.7600002</v>
      </c>
      <c r="J1630" s="25">
        <v>8740831274.7600002</v>
      </c>
      <c r="K1630" s="25">
        <v>7781324840.3299999</v>
      </c>
      <c r="L1630" s="25">
        <v>7781324840.3299999</v>
      </c>
      <c r="M1630" s="25">
        <v>7781324840.3299999</v>
      </c>
      <c r="N1630" s="25">
        <v>7781324840.3299999</v>
      </c>
      <c r="O1630" s="25">
        <v>6342277585.3299999</v>
      </c>
      <c r="P1630" s="25">
        <v>6342277585.3299999</v>
      </c>
      <c r="Q1630" s="25">
        <v>5703676236.6700001</v>
      </c>
      <c r="R1630" s="25">
        <v>5703676236.6700001</v>
      </c>
      <c r="S1630" s="25">
        <v>0</v>
      </c>
      <c r="T1630" s="25">
        <v>0</v>
      </c>
      <c r="U1630" s="25">
        <v>0</v>
      </c>
      <c r="V1630" s="25">
        <v>0</v>
      </c>
      <c r="W1630" s="25">
        <v>959506434.42999995</v>
      </c>
      <c r="X1630" s="25">
        <v>10.977290423173699</v>
      </c>
      <c r="Y1630" s="25">
        <v>959506434.42999995</v>
      </c>
      <c r="Z1630" s="25">
        <v>10.977290423173699</v>
      </c>
      <c r="AA1630" s="25">
        <v>2398553689.4299998</v>
      </c>
      <c r="AB1630" s="25">
        <v>27.440796121486297</v>
      </c>
      <c r="AC1630" s="25">
        <v>0</v>
      </c>
      <c r="AD1630" s="25">
        <v>1439047255</v>
      </c>
      <c r="AE1630" s="25">
        <v>638601348.65999997</v>
      </c>
    </row>
    <row r="1631" spans="1:31" x14ac:dyDescent="0.2">
      <c r="A1631" s="38" t="s">
        <v>2389</v>
      </c>
      <c r="B1631" s="104" t="s">
        <v>488</v>
      </c>
      <c r="C1631" s="25">
        <v>3952000000</v>
      </c>
      <c r="D1631" s="25">
        <v>4873556387.7600002</v>
      </c>
      <c r="E1631" s="25">
        <v>141925113</v>
      </c>
      <c r="F1631" s="25">
        <v>2248047373.3899999</v>
      </c>
      <c r="G1631" s="25">
        <v>2190847373.3899999</v>
      </c>
      <c r="H1631" s="25">
        <v>8740831274.7600002</v>
      </c>
      <c r="I1631" s="25">
        <v>8740831274.7600002</v>
      </c>
      <c r="J1631" s="25">
        <v>8740831274.7600002</v>
      </c>
      <c r="K1631" s="25">
        <v>7781324840.3299999</v>
      </c>
      <c r="L1631" s="25">
        <v>7781324840.3299999</v>
      </c>
      <c r="M1631" s="25">
        <v>7781324840.3299999</v>
      </c>
      <c r="N1631" s="25">
        <v>7781324840.3299999</v>
      </c>
      <c r="O1631" s="25">
        <v>6342277585.3299999</v>
      </c>
      <c r="P1631" s="25">
        <v>6342277585.3299999</v>
      </c>
      <c r="Q1631" s="25">
        <v>5703676236.6700001</v>
      </c>
      <c r="R1631" s="25">
        <v>5703676236.6700001</v>
      </c>
      <c r="S1631" s="25">
        <v>0</v>
      </c>
      <c r="T1631" s="25">
        <v>0</v>
      </c>
      <c r="U1631" s="25">
        <v>0</v>
      </c>
      <c r="V1631" s="25">
        <v>0</v>
      </c>
      <c r="W1631" s="25">
        <v>959506434.42999995</v>
      </c>
      <c r="X1631" s="25">
        <v>10.977290423173699</v>
      </c>
      <c r="Y1631" s="25">
        <v>959506434.42999995</v>
      </c>
      <c r="Z1631" s="25">
        <v>10.977290423173699</v>
      </c>
      <c r="AA1631" s="25">
        <v>2398553689.4299998</v>
      </c>
      <c r="AB1631" s="25">
        <v>27.440796121486297</v>
      </c>
      <c r="AC1631" s="25">
        <v>0</v>
      </c>
      <c r="AD1631" s="25">
        <v>1439047255</v>
      </c>
      <c r="AE1631" s="25">
        <v>638601348.65999997</v>
      </c>
    </row>
    <row r="1632" spans="1:31" x14ac:dyDescent="0.2">
      <c r="A1632" s="38" t="s">
        <v>2390</v>
      </c>
      <c r="B1632" s="104" t="s">
        <v>683</v>
      </c>
      <c r="C1632" s="25">
        <v>364000000</v>
      </c>
      <c r="D1632" s="25">
        <v>0</v>
      </c>
      <c r="E1632" s="25">
        <v>0</v>
      </c>
      <c r="F1632" s="25">
        <v>170000000</v>
      </c>
      <c r="G1632" s="25">
        <v>404976460</v>
      </c>
      <c r="H1632" s="25">
        <v>129023540</v>
      </c>
      <c r="I1632" s="25">
        <v>129023540</v>
      </c>
      <c r="J1632" s="25">
        <v>129023540</v>
      </c>
      <c r="K1632" s="25">
        <v>119348924.2</v>
      </c>
      <c r="L1632" s="25">
        <v>119348924.2</v>
      </c>
      <c r="M1632" s="25">
        <v>119348924.2</v>
      </c>
      <c r="N1632" s="25">
        <v>119348924.2</v>
      </c>
      <c r="O1632" s="25">
        <v>107848924.2</v>
      </c>
      <c r="P1632" s="25">
        <v>107848924.2</v>
      </c>
      <c r="Q1632" s="25">
        <v>102957408.40000001</v>
      </c>
      <c r="R1632" s="25">
        <v>102957408.40000001</v>
      </c>
      <c r="S1632" s="25">
        <v>0</v>
      </c>
      <c r="T1632" s="25">
        <v>0</v>
      </c>
      <c r="U1632" s="25">
        <v>0</v>
      </c>
      <c r="V1632" s="25">
        <v>0</v>
      </c>
      <c r="W1632" s="25">
        <v>9674615.8000000007</v>
      </c>
      <c r="X1632" s="25">
        <v>7.4983338699279196</v>
      </c>
      <c r="Y1632" s="25">
        <v>9674615.8000000007</v>
      </c>
      <c r="Z1632" s="25">
        <v>7.4983338699279196</v>
      </c>
      <c r="AA1632" s="25">
        <v>21174615.800000001</v>
      </c>
      <c r="AB1632" s="25">
        <v>16.411436083679</v>
      </c>
      <c r="AC1632" s="25">
        <v>0</v>
      </c>
      <c r="AD1632" s="25">
        <v>11500000</v>
      </c>
      <c r="AE1632" s="25">
        <v>4891515.8</v>
      </c>
    </row>
    <row r="1633" spans="1:31" x14ac:dyDescent="0.2">
      <c r="A1633" s="38" t="s">
        <v>2391</v>
      </c>
      <c r="B1633" s="104" t="s">
        <v>510</v>
      </c>
      <c r="C1633" s="25">
        <v>364000000</v>
      </c>
      <c r="D1633" s="25">
        <v>0</v>
      </c>
      <c r="E1633" s="25">
        <v>0</v>
      </c>
      <c r="F1633" s="25">
        <v>170000000</v>
      </c>
      <c r="G1633" s="25">
        <v>404976460</v>
      </c>
      <c r="H1633" s="25">
        <v>129023540</v>
      </c>
      <c r="I1633" s="25">
        <v>129023540</v>
      </c>
      <c r="J1633" s="25">
        <v>129023540</v>
      </c>
      <c r="K1633" s="25">
        <v>119348924.2</v>
      </c>
      <c r="L1633" s="25">
        <v>119348924.2</v>
      </c>
      <c r="M1633" s="25">
        <v>119348924.2</v>
      </c>
      <c r="N1633" s="25">
        <v>119348924.2</v>
      </c>
      <c r="O1633" s="25">
        <v>107848924.2</v>
      </c>
      <c r="P1633" s="25">
        <v>107848924.2</v>
      </c>
      <c r="Q1633" s="25">
        <v>102957408.40000001</v>
      </c>
      <c r="R1633" s="25">
        <v>102957408.40000001</v>
      </c>
      <c r="S1633" s="25">
        <v>0</v>
      </c>
      <c r="T1633" s="25">
        <v>0</v>
      </c>
      <c r="U1633" s="25">
        <v>0</v>
      </c>
      <c r="V1633" s="25">
        <v>0</v>
      </c>
      <c r="W1633" s="25">
        <v>9674615.8000000007</v>
      </c>
      <c r="X1633" s="25">
        <v>7.4983338699279196</v>
      </c>
      <c r="Y1633" s="25">
        <v>9674615.8000000007</v>
      </c>
      <c r="Z1633" s="25">
        <v>7.4983338699279196</v>
      </c>
      <c r="AA1633" s="25">
        <v>21174615.800000001</v>
      </c>
      <c r="AB1633" s="25">
        <v>16.411436083679</v>
      </c>
      <c r="AC1633" s="25">
        <v>0</v>
      </c>
      <c r="AD1633" s="25">
        <v>11500000</v>
      </c>
      <c r="AE1633" s="25">
        <v>4891515.8</v>
      </c>
    </row>
    <row r="1634" spans="1:31" x14ac:dyDescent="0.2">
      <c r="A1634" s="38" t="s">
        <v>2392</v>
      </c>
      <c r="B1634" s="104" t="s">
        <v>1015</v>
      </c>
      <c r="C1634" s="25">
        <v>288000000</v>
      </c>
      <c r="D1634" s="25">
        <v>0</v>
      </c>
      <c r="E1634" s="25">
        <v>0</v>
      </c>
      <c r="F1634" s="25">
        <v>160000000</v>
      </c>
      <c r="G1634" s="25">
        <v>338753580</v>
      </c>
      <c r="H1634" s="25">
        <v>109246420</v>
      </c>
      <c r="I1634" s="25">
        <v>109246420</v>
      </c>
      <c r="J1634" s="25">
        <v>109246420</v>
      </c>
      <c r="K1634" s="25">
        <v>99703299.200000003</v>
      </c>
      <c r="L1634" s="25">
        <v>99703299.200000003</v>
      </c>
      <c r="M1634" s="25">
        <v>99703299.200000003</v>
      </c>
      <c r="N1634" s="25">
        <v>99703299.200000003</v>
      </c>
      <c r="O1634" s="25">
        <v>88203299.200000003</v>
      </c>
      <c r="P1634" s="25">
        <v>88203299.200000003</v>
      </c>
      <c r="Q1634" s="25">
        <v>84775483.400000006</v>
      </c>
      <c r="R1634" s="25">
        <v>84775483.400000006</v>
      </c>
      <c r="S1634" s="25">
        <v>0</v>
      </c>
      <c r="T1634" s="25">
        <v>0</v>
      </c>
      <c r="U1634" s="25">
        <v>0</v>
      </c>
      <c r="V1634" s="25">
        <v>0</v>
      </c>
      <c r="W1634" s="25">
        <v>9543120.8000000007</v>
      </c>
      <c r="X1634" s="25">
        <v>8.7354082632639098</v>
      </c>
      <c r="Y1634" s="25">
        <v>9543120.8000000007</v>
      </c>
      <c r="Z1634" s="25">
        <v>8.7354082632639098</v>
      </c>
      <c r="AA1634" s="25">
        <v>21043120.800000001</v>
      </c>
      <c r="AB1634" s="25">
        <v>19.262068999606598</v>
      </c>
      <c r="AC1634" s="25">
        <v>0</v>
      </c>
      <c r="AD1634" s="25">
        <v>11500000</v>
      </c>
      <c r="AE1634" s="25">
        <v>3427815.8</v>
      </c>
    </row>
    <row r="1635" spans="1:31" x14ac:dyDescent="0.2">
      <c r="A1635" s="38" t="s">
        <v>2393</v>
      </c>
      <c r="B1635" s="104" t="s">
        <v>1017</v>
      </c>
      <c r="C1635" s="25">
        <v>288000000</v>
      </c>
      <c r="D1635" s="25">
        <v>0</v>
      </c>
      <c r="E1635" s="25">
        <v>0</v>
      </c>
      <c r="F1635" s="25">
        <v>160000000</v>
      </c>
      <c r="G1635" s="25">
        <v>338753580</v>
      </c>
      <c r="H1635" s="25">
        <v>109246420</v>
      </c>
      <c r="I1635" s="25">
        <v>109246420</v>
      </c>
      <c r="J1635" s="25">
        <v>109246420</v>
      </c>
      <c r="K1635" s="25">
        <v>99703299.200000003</v>
      </c>
      <c r="L1635" s="25">
        <v>99703299.200000003</v>
      </c>
      <c r="M1635" s="25">
        <v>99703299.200000003</v>
      </c>
      <c r="N1635" s="25">
        <v>99703299.200000003</v>
      </c>
      <c r="O1635" s="25">
        <v>88203299.200000003</v>
      </c>
      <c r="P1635" s="25">
        <v>88203299.200000003</v>
      </c>
      <c r="Q1635" s="25">
        <v>84775483.400000006</v>
      </c>
      <c r="R1635" s="25">
        <v>84775483.400000006</v>
      </c>
      <c r="S1635" s="25">
        <v>0</v>
      </c>
      <c r="T1635" s="25">
        <v>0</v>
      </c>
      <c r="U1635" s="25">
        <v>0</v>
      </c>
      <c r="V1635" s="25">
        <v>0</v>
      </c>
      <c r="W1635" s="25">
        <v>9543120.8000000007</v>
      </c>
      <c r="X1635" s="25">
        <v>8.7354082632639098</v>
      </c>
      <c r="Y1635" s="25">
        <v>9543120.8000000007</v>
      </c>
      <c r="Z1635" s="25">
        <v>8.7354082632639098</v>
      </c>
      <c r="AA1635" s="25">
        <v>21043120.800000001</v>
      </c>
      <c r="AB1635" s="25">
        <v>19.262068999606598</v>
      </c>
      <c r="AC1635" s="25">
        <v>0</v>
      </c>
      <c r="AD1635" s="25">
        <v>11500000</v>
      </c>
      <c r="AE1635" s="25">
        <v>3427815.8</v>
      </c>
    </row>
    <row r="1636" spans="1:31" x14ac:dyDescent="0.2">
      <c r="A1636" s="38" t="s">
        <v>2394</v>
      </c>
      <c r="B1636" s="104" t="s">
        <v>1017</v>
      </c>
      <c r="C1636" s="25">
        <v>288000000</v>
      </c>
      <c r="D1636" s="25">
        <v>0</v>
      </c>
      <c r="E1636" s="25">
        <v>0</v>
      </c>
      <c r="F1636" s="25">
        <v>160000000</v>
      </c>
      <c r="G1636" s="25">
        <v>338753580</v>
      </c>
      <c r="H1636" s="25">
        <v>109246420</v>
      </c>
      <c r="I1636" s="25">
        <v>109246420</v>
      </c>
      <c r="J1636" s="25">
        <v>109246420</v>
      </c>
      <c r="K1636" s="25">
        <v>99703299.200000003</v>
      </c>
      <c r="L1636" s="25">
        <v>99703299.200000003</v>
      </c>
      <c r="M1636" s="25">
        <v>99703299.200000003</v>
      </c>
      <c r="N1636" s="25">
        <v>99703299.200000003</v>
      </c>
      <c r="O1636" s="25">
        <v>88203299.200000003</v>
      </c>
      <c r="P1636" s="25">
        <v>88203299.200000003</v>
      </c>
      <c r="Q1636" s="25">
        <v>84775483.400000006</v>
      </c>
      <c r="R1636" s="25">
        <v>84775483.400000006</v>
      </c>
      <c r="S1636" s="25">
        <v>0</v>
      </c>
      <c r="T1636" s="25">
        <v>0</v>
      </c>
      <c r="U1636" s="25">
        <v>0</v>
      </c>
      <c r="V1636" s="25">
        <v>0</v>
      </c>
      <c r="W1636" s="25">
        <v>9543120.8000000007</v>
      </c>
      <c r="X1636" s="25">
        <v>8.7354082632639098</v>
      </c>
      <c r="Y1636" s="25">
        <v>9543120.8000000007</v>
      </c>
      <c r="Z1636" s="25">
        <v>8.7354082632639098</v>
      </c>
      <c r="AA1636" s="25">
        <v>21043120.800000001</v>
      </c>
      <c r="AB1636" s="25">
        <v>19.262068999606598</v>
      </c>
      <c r="AC1636" s="25">
        <v>0</v>
      </c>
      <c r="AD1636" s="25">
        <v>11500000</v>
      </c>
      <c r="AE1636" s="25">
        <v>3427815.8</v>
      </c>
    </row>
    <row r="1637" spans="1:31" x14ac:dyDescent="0.2">
      <c r="A1637" s="38" t="s">
        <v>2395</v>
      </c>
      <c r="B1637" s="104" t="s">
        <v>500</v>
      </c>
      <c r="C1637" s="25">
        <v>68000000</v>
      </c>
      <c r="D1637" s="25">
        <v>0</v>
      </c>
      <c r="E1637" s="25">
        <v>0</v>
      </c>
      <c r="F1637" s="25">
        <v>138945760</v>
      </c>
      <c r="G1637" s="25">
        <v>102699340</v>
      </c>
      <c r="H1637" s="25">
        <v>104246420</v>
      </c>
      <c r="I1637" s="25">
        <v>104246420</v>
      </c>
      <c r="J1637" s="25">
        <v>104246420</v>
      </c>
      <c r="K1637" s="25">
        <v>99703299.200000003</v>
      </c>
      <c r="L1637" s="25">
        <v>99703299.200000003</v>
      </c>
      <c r="M1637" s="25">
        <v>99703299.200000003</v>
      </c>
      <c r="N1637" s="25">
        <v>99703299.200000003</v>
      </c>
      <c r="O1637" s="25">
        <v>88203299.200000003</v>
      </c>
      <c r="P1637" s="25">
        <v>88203299.200000003</v>
      </c>
      <c r="Q1637" s="25">
        <v>84775483.400000006</v>
      </c>
      <c r="R1637" s="25">
        <v>84775483.400000006</v>
      </c>
      <c r="S1637" s="25">
        <v>0</v>
      </c>
      <c r="T1637" s="25">
        <v>0</v>
      </c>
      <c r="U1637" s="25">
        <v>0</v>
      </c>
      <c r="V1637" s="25">
        <v>0</v>
      </c>
      <c r="W1637" s="25">
        <v>4543120.8</v>
      </c>
      <c r="X1637" s="25">
        <v>4.3580592983432895</v>
      </c>
      <c r="Y1637" s="25">
        <v>4543120.8</v>
      </c>
      <c r="Z1637" s="25">
        <v>4.3580592983432895</v>
      </c>
      <c r="AA1637" s="25">
        <v>16043120.800000001</v>
      </c>
      <c r="AB1637" s="25">
        <v>15.3896131876759</v>
      </c>
      <c r="AC1637" s="25">
        <v>0</v>
      </c>
      <c r="AD1637" s="25">
        <v>11500000</v>
      </c>
      <c r="AE1637" s="25">
        <v>3427815.8</v>
      </c>
    </row>
    <row r="1638" spans="1:31" x14ac:dyDescent="0.2">
      <c r="A1638" s="36"/>
    </row>
    <row r="1639" spans="1:31" x14ac:dyDescent="0.2">
      <c r="A1639" s="36"/>
    </row>
    <row r="1640" spans="1:31" x14ac:dyDescent="0.2">
      <c r="A1640" s="36"/>
    </row>
    <row r="1641" spans="1:31" x14ac:dyDescent="0.2">
      <c r="A1641" s="36"/>
    </row>
    <row r="1642" spans="1:31" x14ac:dyDescent="0.2">
      <c r="A1642" s="36"/>
    </row>
    <row r="1643" spans="1:31" x14ac:dyDescent="0.2">
      <c r="A1643" s="36"/>
    </row>
    <row r="1644" spans="1:31" x14ac:dyDescent="0.2">
      <c r="A1644" s="36"/>
    </row>
    <row r="1645" spans="1:31" x14ac:dyDescent="0.2">
      <c r="A1645" s="36"/>
    </row>
    <row r="1646" spans="1:31" x14ac:dyDescent="0.2">
      <c r="A1646" s="36"/>
    </row>
    <row r="1647" spans="1:31" x14ac:dyDescent="0.2">
      <c r="A1647" s="36"/>
    </row>
    <row r="1648" spans="1:31" x14ac:dyDescent="0.2">
      <c r="A1648" s="36"/>
    </row>
    <row r="1649" spans="1:1" x14ac:dyDescent="0.2">
      <c r="A1649" s="36"/>
    </row>
    <row r="1650" spans="1:1" x14ac:dyDescent="0.2">
      <c r="A1650" s="36"/>
    </row>
    <row r="1651" spans="1:1" x14ac:dyDescent="0.2">
      <c r="A1651" s="36"/>
    </row>
    <row r="1652" spans="1:1" x14ac:dyDescent="0.2">
      <c r="A1652" s="36"/>
    </row>
    <row r="1653" spans="1:1" x14ac:dyDescent="0.2">
      <c r="A1653" s="36"/>
    </row>
    <row r="1654" spans="1:1" x14ac:dyDescent="0.2">
      <c r="A1654" s="36"/>
    </row>
    <row r="1655" spans="1:1" x14ac:dyDescent="0.2">
      <c r="A1655" s="36"/>
    </row>
    <row r="1656" spans="1:1" x14ac:dyDescent="0.2">
      <c r="A1656" s="36"/>
    </row>
    <row r="1657" spans="1:1" x14ac:dyDescent="0.2">
      <c r="A1657" s="36"/>
    </row>
    <row r="1658" spans="1:1" x14ac:dyDescent="0.2">
      <c r="A1658" s="36"/>
    </row>
    <row r="1659" spans="1:1" x14ac:dyDescent="0.2">
      <c r="A1659" s="36"/>
    </row>
    <row r="1660" spans="1:1" x14ac:dyDescent="0.2">
      <c r="A1660" s="36"/>
    </row>
    <row r="1661" spans="1:1" x14ac:dyDescent="0.2">
      <c r="A1661" s="36"/>
    </row>
    <row r="1662" spans="1:1" x14ac:dyDescent="0.2">
      <c r="A1662" s="36"/>
    </row>
    <row r="1663" spans="1:1" x14ac:dyDescent="0.2">
      <c r="A1663" s="36"/>
    </row>
    <row r="1664" spans="1:1" x14ac:dyDescent="0.2">
      <c r="A1664" s="36"/>
    </row>
    <row r="1665" spans="1:1" x14ac:dyDescent="0.2">
      <c r="A1665" s="36"/>
    </row>
    <row r="1666" spans="1:1" x14ac:dyDescent="0.2">
      <c r="A1666" s="36"/>
    </row>
    <row r="1667" spans="1:1" x14ac:dyDescent="0.2">
      <c r="A1667" s="36"/>
    </row>
    <row r="1668" spans="1:1" x14ac:dyDescent="0.2">
      <c r="A1668" s="36"/>
    </row>
    <row r="1669" spans="1:1" x14ac:dyDescent="0.2">
      <c r="A1669" s="36"/>
    </row>
    <row r="1670" spans="1:1" x14ac:dyDescent="0.2">
      <c r="A1670" s="36"/>
    </row>
    <row r="1671" spans="1:1" x14ac:dyDescent="0.2">
      <c r="A1671" s="36"/>
    </row>
    <row r="1672" spans="1:1" x14ac:dyDescent="0.2">
      <c r="A1672" s="36"/>
    </row>
    <row r="1673" spans="1:1" x14ac:dyDescent="0.2">
      <c r="A1673" s="36"/>
    </row>
    <row r="1674" spans="1:1" x14ac:dyDescent="0.2">
      <c r="A1674" s="36"/>
    </row>
    <row r="1675" spans="1:1" x14ac:dyDescent="0.2">
      <c r="A1675" s="36"/>
    </row>
    <row r="1676" spans="1:1" x14ac:dyDescent="0.2">
      <c r="A1676" s="36"/>
    </row>
    <row r="1677" spans="1:1" x14ac:dyDescent="0.2">
      <c r="A1677" s="36"/>
    </row>
    <row r="1678" spans="1:1" x14ac:dyDescent="0.2">
      <c r="A1678" s="36"/>
    </row>
    <row r="1679" spans="1:1" x14ac:dyDescent="0.2">
      <c r="A1679" s="36"/>
    </row>
    <row r="1680" spans="1:1" x14ac:dyDescent="0.2">
      <c r="A1680" s="36"/>
    </row>
    <row r="1681" spans="1:1" x14ac:dyDescent="0.2">
      <c r="A1681" s="36"/>
    </row>
    <row r="1682" spans="1:1" x14ac:dyDescent="0.2">
      <c r="A1682" s="36"/>
    </row>
    <row r="1683" spans="1:1" x14ac:dyDescent="0.2">
      <c r="A1683" s="36"/>
    </row>
    <row r="1684" spans="1:1" x14ac:dyDescent="0.2">
      <c r="A1684" s="36"/>
    </row>
    <row r="1685" spans="1:1" x14ac:dyDescent="0.2">
      <c r="A1685" s="36"/>
    </row>
    <row r="1686" spans="1:1" x14ac:dyDescent="0.2">
      <c r="A1686" s="36"/>
    </row>
    <row r="1687" spans="1:1" x14ac:dyDescent="0.2">
      <c r="A1687" s="36"/>
    </row>
    <row r="1688" spans="1:1" x14ac:dyDescent="0.2">
      <c r="A1688" s="36"/>
    </row>
    <row r="1689" spans="1:1" x14ac:dyDescent="0.2">
      <c r="A1689" s="36"/>
    </row>
    <row r="1690" spans="1:1" x14ac:dyDescent="0.2">
      <c r="A1690" s="36"/>
    </row>
    <row r="1691" spans="1:1" x14ac:dyDescent="0.2">
      <c r="A1691" s="36"/>
    </row>
    <row r="1692" spans="1:1" x14ac:dyDescent="0.2">
      <c r="A1692" s="36"/>
    </row>
    <row r="1693" spans="1:1" x14ac:dyDescent="0.2">
      <c r="A1693" s="36"/>
    </row>
    <row r="1694" spans="1:1" x14ac:dyDescent="0.2">
      <c r="A1694" s="36"/>
    </row>
    <row r="1695" spans="1:1" x14ac:dyDescent="0.2">
      <c r="A1695" s="36"/>
    </row>
    <row r="1696" spans="1:1" x14ac:dyDescent="0.2">
      <c r="A1696" s="36"/>
    </row>
    <row r="1697" spans="1:1" x14ac:dyDescent="0.2">
      <c r="A1697" s="36"/>
    </row>
    <row r="1698" spans="1:1" x14ac:dyDescent="0.2">
      <c r="A1698" s="36"/>
    </row>
    <row r="1699" spans="1:1" x14ac:dyDescent="0.2">
      <c r="A1699" s="36"/>
    </row>
    <row r="1700" spans="1:1" x14ac:dyDescent="0.2">
      <c r="A1700" s="36"/>
    </row>
    <row r="1701" spans="1:1" x14ac:dyDescent="0.2">
      <c r="A1701" s="36"/>
    </row>
    <row r="1702" spans="1:1" x14ac:dyDescent="0.2">
      <c r="A1702" s="36"/>
    </row>
    <row r="1703" spans="1:1" x14ac:dyDescent="0.2">
      <c r="A1703" s="36"/>
    </row>
    <row r="1704" spans="1:1" x14ac:dyDescent="0.2">
      <c r="A1704" s="36"/>
    </row>
    <row r="1705" spans="1:1" x14ac:dyDescent="0.2">
      <c r="A1705" s="36"/>
    </row>
    <row r="1706" spans="1:1" x14ac:dyDescent="0.2">
      <c r="A1706" s="36"/>
    </row>
    <row r="1707" spans="1:1" x14ac:dyDescent="0.2">
      <c r="A1707" s="36"/>
    </row>
    <row r="1708" spans="1:1" x14ac:dyDescent="0.2">
      <c r="A1708" s="36"/>
    </row>
    <row r="1709" spans="1:1" x14ac:dyDescent="0.2">
      <c r="A1709" s="36"/>
    </row>
    <row r="1710" spans="1:1" x14ac:dyDescent="0.2">
      <c r="A1710" s="36"/>
    </row>
    <row r="1711" spans="1:1" x14ac:dyDescent="0.2">
      <c r="A1711" s="36"/>
    </row>
    <row r="1712" spans="1:1" x14ac:dyDescent="0.2">
      <c r="A1712" s="36"/>
    </row>
    <row r="1713" spans="1:1" x14ac:dyDescent="0.2">
      <c r="A1713" s="36"/>
    </row>
    <row r="1714" spans="1:1" x14ac:dyDescent="0.2">
      <c r="A1714" s="36"/>
    </row>
    <row r="1715" spans="1:1" x14ac:dyDescent="0.2">
      <c r="A1715" s="36"/>
    </row>
    <row r="1716" spans="1:1" x14ac:dyDescent="0.2">
      <c r="A1716" s="36"/>
    </row>
    <row r="1717" spans="1:1" x14ac:dyDescent="0.2">
      <c r="A1717" s="36"/>
    </row>
    <row r="1718" spans="1:1" x14ac:dyDescent="0.2">
      <c r="A1718" s="36"/>
    </row>
    <row r="1719" spans="1:1" x14ac:dyDescent="0.2">
      <c r="A1719" s="36"/>
    </row>
    <row r="1720" spans="1:1" x14ac:dyDescent="0.2">
      <c r="A1720" s="36"/>
    </row>
    <row r="1721" spans="1:1" x14ac:dyDescent="0.2">
      <c r="A1721" s="36"/>
    </row>
    <row r="1722" spans="1:1" x14ac:dyDescent="0.2">
      <c r="A1722" s="36"/>
    </row>
    <row r="1723" spans="1:1" x14ac:dyDescent="0.2">
      <c r="A1723" s="36"/>
    </row>
    <row r="1724" spans="1:1" x14ac:dyDescent="0.2">
      <c r="A1724" s="36"/>
    </row>
    <row r="1725" spans="1:1" x14ac:dyDescent="0.2">
      <c r="A1725" s="36"/>
    </row>
    <row r="1726" spans="1:1" x14ac:dyDescent="0.2">
      <c r="A1726" s="36"/>
    </row>
    <row r="1727" spans="1:1" x14ac:dyDescent="0.2">
      <c r="A1727" s="36"/>
    </row>
    <row r="1728" spans="1:1" x14ac:dyDescent="0.2">
      <c r="A1728" s="36"/>
    </row>
    <row r="1729" spans="1:1" x14ac:dyDescent="0.2">
      <c r="A1729" s="36"/>
    </row>
    <row r="1730" spans="1:1" x14ac:dyDescent="0.2">
      <c r="A1730" s="36"/>
    </row>
    <row r="1731" spans="1:1" x14ac:dyDescent="0.2">
      <c r="A1731" s="36"/>
    </row>
    <row r="1732" spans="1:1" x14ac:dyDescent="0.2">
      <c r="A1732" s="36"/>
    </row>
    <row r="1733" spans="1:1" x14ac:dyDescent="0.2">
      <c r="A1733" s="36"/>
    </row>
    <row r="1734" spans="1:1" x14ac:dyDescent="0.2">
      <c r="A1734" s="36"/>
    </row>
    <row r="1735" spans="1:1" x14ac:dyDescent="0.2">
      <c r="A1735" s="36"/>
    </row>
    <row r="1736" spans="1:1" x14ac:dyDescent="0.2">
      <c r="A1736" s="36"/>
    </row>
    <row r="1737" spans="1:1" x14ac:dyDescent="0.2">
      <c r="A1737" s="36"/>
    </row>
    <row r="1738" spans="1:1" x14ac:dyDescent="0.2">
      <c r="A1738" s="36"/>
    </row>
    <row r="1739" spans="1:1" x14ac:dyDescent="0.2">
      <c r="A1739" s="36"/>
    </row>
    <row r="1740" spans="1:1" x14ac:dyDescent="0.2">
      <c r="A1740" s="36"/>
    </row>
    <row r="1741" spans="1:1" x14ac:dyDescent="0.2">
      <c r="A1741" s="36"/>
    </row>
    <row r="1742" spans="1:1" x14ac:dyDescent="0.2">
      <c r="A1742" s="36"/>
    </row>
    <row r="1743" spans="1:1" x14ac:dyDescent="0.2">
      <c r="A1743" s="36"/>
    </row>
    <row r="1744" spans="1:1" x14ac:dyDescent="0.2">
      <c r="A1744" s="36"/>
    </row>
    <row r="1745" spans="1:1" x14ac:dyDescent="0.2">
      <c r="A1745" s="36"/>
    </row>
    <row r="1746" spans="1:1" x14ac:dyDescent="0.2">
      <c r="A1746" s="36"/>
    </row>
    <row r="1747" spans="1:1" x14ac:dyDescent="0.2">
      <c r="A1747" s="36"/>
    </row>
    <row r="1748" spans="1:1" x14ac:dyDescent="0.2">
      <c r="A1748" s="36"/>
    </row>
    <row r="1749" spans="1:1" x14ac:dyDescent="0.2">
      <c r="A1749" s="36"/>
    </row>
    <row r="1750" spans="1:1" x14ac:dyDescent="0.2">
      <c r="A1750" s="36"/>
    </row>
    <row r="1751" spans="1:1" x14ac:dyDescent="0.2">
      <c r="A1751" s="36"/>
    </row>
    <row r="1752" spans="1:1" x14ac:dyDescent="0.2">
      <c r="A1752" s="36"/>
    </row>
    <row r="1753" spans="1:1" x14ac:dyDescent="0.2">
      <c r="A1753" s="36"/>
    </row>
    <row r="1754" spans="1:1" x14ac:dyDescent="0.2">
      <c r="A1754" s="36"/>
    </row>
    <row r="1755" spans="1:1" x14ac:dyDescent="0.2">
      <c r="A1755" s="36"/>
    </row>
    <row r="1756" spans="1:1" x14ac:dyDescent="0.2">
      <c r="A1756" s="36"/>
    </row>
    <row r="1757" spans="1:1" x14ac:dyDescent="0.2">
      <c r="A1757" s="36"/>
    </row>
    <row r="1758" spans="1:1" x14ac:dyDescent="0.2">
      <c r="A1758" s="36"/>
    </row>
    <row r="1759" spans="1:1" x14ac:dyDescent="0.2">
      <c r="A1759" s="36"/>
    </row>
    <row r="1760" spans="1:1" x14ac:dyDescent="0.2">
      <c r="A1760" s="36"/>
    </row>
    <row r="1761" spans="1:1" x14ac:dyDescent="0.2">
      <c r="A1761" s="36"/>
    </row>
    <row r="1762" spans="1:1" x14ac:dyDescent="0.2">
      <c r="A1762" s="36"/>
    </row>
    <row r="1763" spans="1:1" x14ac:dyDescent="0.2">
      <c r="A1763" s="36"/>
    </row>
    <row r="1764" spans="1:1" x14ac:dyDescent="0.2">
      <c r="A1764" s="36"/>
    </row>
    <row r="1765" spans="1:1" x14ac:dyDescent="0.2">
      <c r="A1765" s="36"/>
    </row>
    <row r="1766" spans="1:1" x14ac:dyDescent="0.2">
      <c r="A1766" s="36"/>
    </row>
    <row r="1767" spans="1:1" x14ac:dyDescent="0.2">
      <c r="A1767" s="36"/>
    </row>
    <row r="1768" spans="1:1" x14ac:dyDescent="0.2">
      <c r="A1768" s="36"/>
    </row>
    <row r="1769" spans="1:1" x14ac:dyDescent="0.2">
      <c r="A1769" s="36"/>
    </row>
    <row r="1770" spans="1:1" x14ac:dyDescent="0.2">
      <c r="A1770" s="36"/>
    </row>
    <row r="1771" spans="1:1" x14ac:dyDescent="0.2">
      <c r="A1771" s="36"/>
    </row>
    <row r="1772" spans="1:1" x14ac:dyDescent="0.2">
      <c r="A1772" s="36"/>
    </row>
    <row r="1773" spans="1:1" x14ac:dyDescent="0.2">
      <c r="A1773" s="36"/>
    </row>
    <row r="1774" spans="1:1" x14ac:dyDescent="0.2">
      <c r="A1774" s="36"/>
    </row>
    <row r="1775" spans="1:1" x14ac:dyDescent="0.2">
      <c r="A1775" s="36"/>
    </row>
    <row r="1776" spans="1:1" x14ac:dyDescent="0.2">
      <c r="A1776" s="36"/>
    </row>
    <row r="1777" spans="1:1" x14ac:dyDescent="0.2">
      <c r="A1777" s="36"/>
    </row>
    <row r="1778" spans="1:1" x14ac:dyDescent="0.2">
      <c r="A1778" s="36"/>
    </row>
    <row r="1779" spans="1:1" x14ac:dyDescent="0.2">
      <c r="A1779" s="36"/>
    </row>
    <row r="1780" spans="1:1" x14ac:dyDescent="0.2">
      <c r="A1780" s="36"/>
    </row>
    <row r="1781" spans="1:1" x14ac:dyDescent="0.2">
      <c r="A1781" s="36"/>
    </row>
    <row r="1782" spans="1:1" x14ac:dyDescent="0.2">
      <c r="A1782" s="36"/>
    </row>
    <row r="1783" spans="1:1" x14ac:dyDescent="0.2">
      <c r="A1783" s="36"/>
    </row>
    <row r="1784" spans="1:1" x14ac:dyDescent="0.2">
      <c r="A1784" s="36"/>
    </row>
    <row r="1785" spans="1:1" x14ac:dyDescent="0.2">
      <c r="A1785" s="36"/>
    </row>
    <row r="1786" spans="1:1" x14ac:dyDescent="0.2">
      <c r="A1786" s="36"/>
    </row>
    <row r="1787" spans="1:1" x14ac:dyDescent="0.2">
      <c r="A1787" s="36"/>
    </row>
    <row r="1788" spans="1:1" x14ac:dyDescent="0.2">
      <c r="A1788" s="36"/>
    </row>
    <row r="1789" spans="1:1" x14ac:dyDescent="0.2">
      <c r="A1789" s="36"/>
    </row>
    <row r="1790" spans="1:1" x14ac:dyDescent="0.2">
      <c r="A1790" s="36"/>
    </row>
    <row r="1791" spans="1:1" x14ac:dyDescent="0.2">
      <c r="A1791" s="36"/>
    </row>
    <row r="1792" spans="1:1" x14ac:dyDescent="0.2">
      <c r="A1792" s="36"/>
    </row>
    <row r="1793" spans="1:1" x14ac:dyDescent="0.2">
      <c r="A1793" s="36"/>
    </row>
    <row r="1794" spans="1:1" x14ac:dyDescent="0.2">
      <c r="A1794" s="36"/>
    </row>
    <row r="1795" spans="1:1" x14ac:dyDescent="0.2">
      <c r="A1795" s="36"/>
    </row>
    <row r="1796" spans="1:1" x14ac:dyDescent="0.2">
      <c r="A1796" s="36"/>
    </row>
    <row r="1797" spans="1:1" x14ac:dyDescent="0.2">
      <c r="A1797" s="36"/>
    </row>
    <row r="1798" spans="1:1" x14ac:dyDescent="0.2">
      <c r="A1798" s="36"/>
    </row>
    <row r="1799" spans="1:1" x14ac:dyDescent="0.2">
      <c r="A1799" s="36"/>
    </row>
    <row r="1800" spans="1:1" x14ac:dyDescent="0.2">
      <c r="A1800" s="36"/>
    </row>
    <row r="1801" spans="1:1" x14ac:dyDescent="0.2">
      <c r="A1801" s="36"/>
    </row>
    <row r="1802" spans="1:1" x14ac:dyDescent="0.2">
      <c r="A1802" s="36"/>
    </row>
    <row r="1803" spans="1:1" x14ac:dyDescent="0.2">
      <c r="A1803" s="36"/>
    </row>
    <row r="1804" spans="1:1" x14ac:dyDescent="0.2">
      <c r="A1804" s="36"/>
    </row>
    <row r="1805" spans="1:1" x14ac:dyDescent="0.2">
      <c r="A1805" s="36"/>
    </row>
    <row r="1806" spans="1:1" x14ac:dyDescent="0.2">
      <c r="A1806" s="36"/>
    </row>
    <row r="1807" spans="1:1" x14ac:dyDescent="0.2">
      <c r="A1807" s="36"/>
    </row>
    <row r="1808" spans="1:1" x14ac:dyDescent="0.2">
      <c r="A1808" s="36"/>
    </row>
    <row r="1809" spans="1:1" x14ac:dyDescent="0.2">
      <c r="A1809" s="36"/>
    </row>
    <row r="1810" spans="1:1" x14ac:dyDescent="0.2">
      <c r="A1810" s="36"/>
    </row>
    <row r="1811" spans="1:1" x14ac:dyDescent="0.2">
      <c r="A1811" s="36"/>
    </row>
    <row r="1812" spans="1:1" x14ac:dyDescent="0.2">
      <c r="A1812" s="36"/>
    </row>
    <row r="1813" spans="1:1" x14ac:dyDescent="0.2">
      <c r="A1813" s="36"/>
    </row>
    <row r="1814" spans="1:1" x14ac:dyDescent="0.2">
      <c r="A1814" s="36"/>
    </row>
    <row r="1815" spans="1:1" x14ac:dyDescent="0.2">
      <c r="A1815" s="36"/>
    </row>
    <row r="1816" spans="1:1" x14ac:dyDescent="0.2">
      <c r="A1816" s="36"/>
    </row>
    <row r="1817" spans="1:1" x14ac:dyDescent="0.2">
      <c r="A1817" s="36"/>
    </row>
    <row r="1818" spans="1:1" x14ac:dyDescent="0.2">
      <c r="A1818" s="36"/>
    </row>
    <row r="1819" spans="1:1" x14ac:dyDescent="0.2">
      <c r="A1819" s="36"/>
    </row>
    <row r="1820" spans="1:1" x14ac:dyDescent="0.2">
      <c r="A1820" s="36"/>
    </row>
    <row r="1821" spans="1:1" x14ac:dyDescent="0.2">
      <c r="A1821" s="36"/>
    </row>
    <row r="1822" spans="1:1" x14ac:dyDescent="0.2">
      <c r="A1822" s="36"/>
    </row>
    <row r="1823" spans="1:1" x14ac:dyDescent="0.2">
      <c r="A1823" s="36"/>
    </row>
    <row r="1824" spans="1:1" x14ac:dyDescent="0.2">
      <c r="A1824" s="36"/>
    </row>
    <row r="1825" spans="1:1" x14ac:dyDescent="0.2">
      <c r="A1825" s="36"/>
    </row>
    <row r="1826" spans="1:1" x14ac:dyDescent="0.2">
      <c r="A1826" s="36"/>
    </row>
    <row r="1827" spans="1:1" x14ac:dyDescent="0.2">
      <c r="A1827" s="36"/>
    </row>
    <row r="1828" spans="1:1" x14ac:dyDescent="0.2">
      <c r="A1828" s="36"/>
    </row>
    <row r="1829" spans="1:1" x14ac:dyDescent="0.2">
      <c r="A1829" s="36"/>
    </row>
    <row r="1830" spans="1:1" x14ac:dyDescent="0.2">
      <c r="A1830" s="36"/>
    </row>
    <row r="1831" spans="1:1" x14ac:dyDescent="0.2">
      <c r="A1831" s="36"/>
    </row>
    <row r="1832" spans="1:1" x14ac:dyDescent="0.2">
      <c r="A1832" s="36"/>
    </row>
    <row r="1833" spans="1:1" x14ac:dyDescent="0.2">
      <c r="A1833" s="36"/>
    </row>
    <row r="1834" spans="1:1" x14ac:dyDescent="0.2">
      <c r="A1834" s="36"/>
    </row>
    <row r="1835" spans="1:1" x14ac:dyDescent="0.2">
      <c r="A1835" s="36"/>
    </row>
    <row r="1836" spans="1:1" x14ac:dyDescent="0.2">
      <c r="A1836" s="36"/>
    </row>
    <row r="1837" spans="1:1" x14ac:dyDescent="0.2">
      <c r="A1837" s="36"/>
    </row>
    <row r="1838" spans="1:1" x14ac:dyDescent="0.2">
      <c r="A1838" s="36"/>
    </row>
    <row r="1839" spans="1:1" x14ac:dyDescent="0.2">
      <c r="A1839" s="36"/>
    </row>
    <row r="1840" spans="1:1" x14ac:dyDescent="0.2">
      <c r="A1840" s="36"/>
    </row>
    <row r="1841" spans="1:1" x14ac:dyDescent="0.2">
      <c r="A1841" s="36"/>
    </row>
    <row r="1842" spans="1:1" x14ac:dyDescent="0.2">
      <c r="A1842" s="36"/>
    </row>
    <row r="1843" spans="1:1" x14ac:dyDescent="0.2">
      <c r="A1843" s="36"/>
    </row>
    <row r="1844" spans="1:1" x14ac:dyDescent="0.2">
      <c r="A1844" s="36"/>
    </row>
    <row r="1845" spans="1:1" x14ac:dyDescent="0.2">
      <c r="A1845" s="36"/>
    </row>
    <row r="1846" spans="1:1" x14ac:dyDescent="0.2">
      <c r="A1846" s="36"/>
    </row>
    <row r="1847" spans="1:1" x14ac:dyDescent="0.2">
      <c r="A1847" s="36"/>
    </row>
    <row r="1848" spans="1:1" x14ac:dyDescent="0.2">
      <c r="A1848" s="36"/>
    </row>
    <row r="1849" spans="1:1" x14ac:dyDescent="0.2">
      <c r="A1849" s="36"/>
    </row>
    <row r="1850" spans="1:1" x14ac:dyDescent="0.2">
      <c r="A1850" s="36"/>
    </row>
    <row r="1851" spans="1:1" x14ac:dyDescent="0.2">
      <c r="A1851" s="36"/>
    </row>
    <row r="1852" spans="1:1" x14ac:dyDescent="0.2">
      <c r="A1852" s="36"/>
    </row>
    <row r="1853" spans="1:1" x14ac:dyDescent="0.2">
      <c r="A1853" s="36"/>
    </row>
    <row r="1854" spans="1:1" x14ac:dyDescent="0.2">
      <c r="A1854" s="36"/>
    </row>
    <row r="1855" spans="1:1" x14ac:dyDescent="0.2">
      <c r="A1855" s="36"/>
    </row>
    <row r="1856" spans="1:1" x14ac:dyDescent="0.2">
      <c r="A1856" s="36"/>
    </row>
    <row r="1857" spans="1:1" x14ac:dyDescent="0.2">
      <c r="A1857" s="36"/>
    </row>
    <row r="1858" spans="1:1" x14ac:dyDescent="0.2">
      <c r="A1858" s="36"/>
    </row>
    <row r="1859" spans="1:1" x14ac:dyDescent="0.2">
      <c r="A1859" s="36"/>
    </row>
    <row r="1860" spans="1:1" x14ac:dyDescent="0.2">
      <c r="A1860" s="36"/>
    </row>
    <row r="1861" spans="1:1" x14ac:dyDescent="0.2">
      <c r="A1861" s="36"/>
    </row>
    <row r="1862" spans="1:1" x14ac:dyDescent="0.2">
      <c r="A1862" s="36"/>
    </row>
    <row r="1863" spans="1:1" x14ac:dyDescent="0.2">
      <c r="A1863" s="36"/>
    </row>
    <row r="1864" spans="1:1" x14ac:dyDescent="0.2">
      <c r="A1864" s="36"/>
    </row>
    <row r="1865" spans="1:1" x14ac:dyDescent="0.2">
      <c r="A1865" s="36"/>
    </row>
    <row r="1866" spans="1:1" x14ac:dyDescent="0.2">
      <c r="A1866" s="36"/>
    </row>
    <row r="1867" spans="1:1" x14ac:dyDescent="0.2">
      <c r="A1867" s="36"/>
    </row>
    <row r="1868" spans="1:1" x14ac:dyDescent="0.2">
      <c r="A1868" s="36"/>
    </row>
    <row r="1869" spans="1:1" x14ac:dyDescent="0.2">
      <c r="A1869" s="36"/>
    </row>
    <row r="1870" spans="1:1" x14ac:dyDescent="0.2">
      <c r="A1870" s="36"/>
    </row>
    <row r="1871" spans="1:1" x14ac:dyDescent="0.2">
      <c r="A1871" s="36"/>
    </row>
    <row r="1872" spans="1:1" x14ac:dyDescent="0.2">
      <c r="A1872" s="36"/>
    </row>
    <row r="1873" spans="1:1" x14ac:dyDescent="0.2">
      <c r="A1873" s="36"/>
    </row>
    <row r="1874" spans="1:1" x14ac:dyDescent="0.2">
      <c r="A1874" s="36"/>
    </row>
    <row r="1875" spans="1:1" x14ac:dyDescent="0.2">
      <c r="A1875" s="36"/>
    </row>
    <row r="1876" spans="1:1" x14ac:dyDescent="0.2">
      <c r="A1876" s="36"/>
    </row>
    <row r="1877" spans="1:1" x14ac:dyDescent="0.2">
      <c r="A1877" s="36"/>
    </row>
    <row r="1878" spans="1:1" x14ac:dyDescent="0.2">
      <c r="A1878" s="36"/>
    </row>
    <row r="1879" spans="1:1" x14ac:dyDescent="0.2">
      <c r="A1879" s="36"/>
    </row>
    <row r="1880" spans="1:1" x14ac:dyDescent="0.2">
      <c r="A1880" s="36"/>
    </row>
    <row r="1881" spans="1:1" x14ac:dyDescent="0.2">
      <c r="A1881" s="36"/>
    </row>
    <row r="1882" spans="1:1" x14ac:dyDescent="0.2">
      <c r="A1882" s="36"/>
    </row>
    <row r="1883" spans="1:1" x14ac:dyDescent="0.2">
      <c r="A1883" s="36"/>
    </row>
    <row r="1884" spans="1:1" x14ac:dyDescent="0.2">
      <c r="A1884" s="36"/>
    </row>
    <row r="1885" spans="1:1" x14ac:dyDescent="0.2">
      <c r="A1885" s="36"/>
    </row>
    <row r="1886" spans="1:1" x14ac:dyDescent="0.2">
      <c r="A1886" s="36"/>
    </row>
    <row r="1887" spans="1:1" x14ac:dyDescent="0.2">
      <c r="A1887" s="36"/>
    </row>
    <row r="1888" spans="1:1" x14ac:dyDescent="0.2">
      <c r="A1888" s="36"/>
    </row>
    <row r="1889" spans="1:1" x14ac:dyDescent="0.2">
      <c r="A1889" s="36"/>
    </row>
    <row r="1890" spans="1:1" x14ac:dyDescent="0.2">
      <c r="A1890" s="36"/>
    </row>
    <row r="1891" spans="1:1" x14ac:dyDescent="0.2">
      <c r="A1891" s="36"/>
    </row>
    <row r="1892" spans="1:1" x14ac:dyDescent="0.2">
      <c r="A1892" s="36"/>
    </row>
    <row r="1893" spans="1:1" x14ac:dyDescent="0.2">
      <c r="A1893" s="36"/>
    </row>
    <row r="1894" spans="1:1" x14ac:dyDescent="0.2">
      <c r="A1894" s="36"/>
    </row>
    <row r="1895" spans="1:1" x14ac:dyDescent="0.2">
      <c r="A1895" s="36"/>
    </row>
    <row r="1896" spans="1:1" x14ac:dyDescent="0.2">
      <c r="A1896" s="36"/>
    </row>
    <row r="1897" spans="1:1" x14ac:dyDescent="0.2">
      <c r="A1897" s="36"/>
    </row>
    <row r="1898" spans="1:1" x14ac:dyDescent="0.2">
      <c r="A1898" s="36"/>
    </row>
    <row r="1899" spans="1:1" x14ac:dyDescent="0.2">
      <c r="A1899" s="36"/>
    </row>
    <row r="1900" spans="1:1" x14ac:dyDescent="0.2">
      <c r="A1900" s="36"/>
    </row>
    <row r="1901" spans="1:1" x14ac:dyDescent="0.2">
      <c r="A1901" s="36"/>
    </row>
    <row r="1902" spans="1:1" x14ac:dyDescent="0.2">
      <c r="A1902" s="36"/>
    </row>
    <row r="1903" spans="1:1" x14ac:dyDescent="0.2">
      <c r="A1903" s="36"/>
    </row>
    <row r="1904" spans="1:1" x14ac:dyDescent="0.2">
      <c r="A1904" s="36"/>
    </row>
    <row r="1905" spans="1:1" x14ac:dyDescent="0.2">
      <c r="A1905" s="36"/>
    </row>
    <row r="1906" spans="1:1" x14ac:dyDescent="0.2">
      <c r="A1906" s="36"/>
    </row>
    <row r="1907" spans="1:1" x14ac:dyDescent="0.2">
      <c r="A1907" s="36"/>
    </row>
    <row r="1908" spans="1:1" x14ac:dyDescent="0.2">
      <c r="A1908" s="36"/>
    </row>
    <row r="1909" spans="1:1" x14ac:dyDescent="0.2">
      <c r="A1909" s="36"/>
    </row>
    <row r="1910" spans="1:1" x14ac:dyDescent="0.2">
      <c r="A1910" s="36"/>
    </row>
    <row r="1911" spans="1:1" x14ac:dyDescent="0.2">
      <c r="A1911" s="36"/>
    </row>
    <row r="1912" spans="1:1" x14ac:dyDescent="0.2">
      <c r="A1912" s="36"/>
    </row>
    <row r="1913" spans="1:1" x14ac:dyDescent="0.2">
      <c r="A1913" s="36"/>
    </row>
    <row r="1914" spans="1:1" x14ac:dyDescent="0.2">
      <c r="A1914" s="36"/>
    </row>
    <row r="1915" spans="1:1" x14ac:dyDescent="0.2">
      <c r="A1915" s="36"/>
    </row>
    <row r="1916" spans="1:1" x14ac:dyDescent="0.2">
      <c r="A1916" s="36"/>
    </row>
    <row r="1917" spans="1:1" x14ac:dyDescent="0.2">
      <c r="A1917" s="36"/>
    </row>
    <row r="1918" spans="1:1" x14ac:dyDescent="0.2">
      <c r="A1918" s="36"/>
    </row>
    <row r="1919" spans="1:1" x14ac:dyDescent="0.2">
      <c r="A1919" s="36"/>
    </row>
    <row r="1920" spans="1:1" x14ac:dyDescent="0.2">
      <c r="A1920" s="36"/>
    </row>
    <row r="1921" spans="1:1" x14ac:dyDescent="0.2">
      <c r="A1921" s="36"/>
    </row>
    <row r="1922" spans="1:1" x14ac:dyDescent="0.2">
      <c r="A1922" s="36"/>
    </row>
    <row r="1923" spans="1:1" x14ac:dyDescent="0.2">
      <c r="A1923" s="36"/>
    </row>
    <row r="1924" spans="1:1" x14ac:dyDescent="0.2">
      <c r="A1924" s="36"/>
    </row>
    <row r="1925" spans="1:1" x14ac:dyDescent="0.2">
      <c r="A1925" s="36"/>
    </row>
    <row r="1926" spans="1:1" x14ac:dyDescent="0.2">
      <c r="A1926" s="36"/>
    </row>
    <row r="1927" spans="1:1" x14ac:dyDescent="0.2">
      <c r="A1927" s="36"/>
    </row>
    <row r="1928" spans="1:1" x14ac:dyDescent="0.2">
      <c r="A1928" s="36"/>
    </row>
    <row r="1929" spans="1:1" x14ac:dyDescent="0.2">
      <c r="A1929" s="36"/>
    </row>
    <row r="1930" spans="1:1" x14ac:dyDescent="0.2">
      <c r="A1930" s="36"/>
    </row>
    <row r="1931" spans="1:1" x14ac:dyDescent="0.2">
      <c r="A1931" s="36"/>
    </row>
    <row r="1932" spans="1:1" x14ac:dyDescent="0.2">
      <c r="A1932" s="36"/>
    </row>
    <row r="1933" spans="1:1" x14ac:dyDescent="0.2">
      <c r="A1933" s="36"/>
    </row>
    <row r="1934" spans="1:1" x14ac:dyDescent="0.2">
      <c r="A1934" s="36"/>
    </row>
    <row r="1935" spans="1:1" x14ac:dyDescent="0.2">
      <c r="A1935" s="36"/>
    </row>
    <row r="1936" spans="1:1" x14ac:dyDescent="0.2">
      <c r="A1936" s="36"/>
    </row>
    <row r="1937" spans="1:1" x14ac:dyDescent="0.2">
      <c r="A1937" s="36"/>
    </row>
    <row r="1938" spans="1:1" x14ac:dyDescent="0.2">
      <c r="A1938" s="36"/>
    </row>
    <row r="1939" spans="1:1" x14ac:dyDescent="0.2">
      <c r="A1939" s="36"/>
    </row>
    <row r="1940" spans="1:1" x14ac:dyDescent="0.2">
      <c r="A1940" s="36"/>
    </row>
    <row r="1941" spans="1:1" x14ac:dyDescent="0.2">
      <c r="A1941" s="36"/>
    </row>
    <row r="1942" spans="1:1" x14ac:dyDescent="0.2">
      <c r="A1942" s="36"/>
    </row>
    <row r="1943" spans="1:1" x14ac:dyDescent="0.2">
      <c r="A1943" s="36"/>
    </row>
    <row r="1944" spans="1:1" x14ac:dyDescent="0.2">
      <c r="A1944" s="36"/>
    </row>
    <row r="1945" spans="1:1" x14ac:dyDescent="0.2">
      <c r="A1945" s="36"/>
    </row>
    <row r="1946" spans="1:1" x14ac:dyDescent="0.2">
      <c r="A1946" s="36"/>
    </row>
    <row r="1947" spans="1:1" x14ac:dyDescent="0.2">
      <c r="A1947" s="36"/>
    </row>
    <row r="1948" spans="1:1" x14ac:dyDescent="0.2">
      <c r="A1948" s="36"/>
    </row>
    <row r="1949" spans="1:1" x14ac:dyDescent="0.2">
      <c r="A1949" s="36"/>
    </row>
    <row r="1950" spans="1:1" x14ac:dyDescent="0.2">
      <c r="A1950" s="36"/>
    </row>
    <row r="1951" spans="1:1" x14ac:dyDescent="0.2">
      <c r="A1951" s="36"/>
    </row>
    <row r="1952" spans="1:1" x14ac:dyDescent="0.2">
      <c r="A1952" s="36"/>
    </row>
    <row r="1953" spans="1:1" x14ac:dyDescent="0.2">
      <c r="A1953" s="36"/>
    </row>
    <row r="1954" spans="1:1" x14ac:dyDescent="0.2">
      <c r="A1954" s="36"/>
    </row>
    <row r="1955" spans="1:1" x14ac:dyDescent="0.2">
      <c r="A1955" s="36"/>
    </row>
    <row r="1956" spans="1:1" x14ac:dyDescent="0.2">
      <c r="A1956" s="36"/>
    </row>
    <row r="1957" spans="1:1" x14ac:dyDescent="0.2">
      <c r="A1957" s="36"/>
    </row>
    <row r="1958" spans="1:1" x14ac:dyDescent="0.2">
      <c r="A1958" s="36"/>
    </row>
    <row r="1959" spans="1:1" x14ac:dyDescent="0.2">
      <c r="A1959" s="36"/>
    </row>
    <row r="1960" spans="1:1" x14ac:dyDescent="0.2">
      <c r="A1960" s="36"/>
    </row>
    <row r="1961" spans="1:1" x14ac:dyDescent="0.2">
      <c r="A1961" s="36"/>
    </row>
    <row r="1962" spans="1:1" x14ac:dyDescent="0.2">
      <c r="A1962" s="36"/>
    </row>
    <row r="1963" spans="1:1" x14ac:dyDescent="0.2">
      <c r="A1963" s="36"/>
    </row>
    <row r="1964" spans="1:1" x14ac:dyDescent="0.2">
      <c r="A1964" s="36"/>
    </row>
    <row r="1965" spans="1:1" x14ac:dyDescent="0.2">
      <c r="A1965" s="36"/>
    </row>
    <row r="1966" spans="1:1" x14ac:dyDescent="0.2">
      <c r="A1966" s="36"/>
    </row>
    <row r="1967" spans="1:1" x14ac:dyDescent="0.2">
      <c r="A1967" s="36"/>
    </row>
    <row r="1968" spans="1:1" x14ac:dyDescent="0.2">
      <c r="A1968" s="36"/>
    </row>
    <row r="1969" spans="1:1" x14ac:dyDescent="0.2">
      <c r="A1969" s="36"/>
    </row>
    <row r="1970" spans="1:1" x14ac:dyDescent="0.2">
      <c r="A1970" s="36"/>
    </row>
    <row r="1971" spans="1:1" x14ac:dyDescent="0.2">
      <c r="A1971" s="36"/>
    </row>
    <row r="1972" spans="1:1" x14ac:dyDescent="0.2">
      <c r="A1972" s="36"/>
    </row>
    <row r="1973" spans="1:1" x14ac:dyDescent="0.2">
      <c r="A1973" s="36"/>
    </row>
    <row r="1974" spans="1:1" x14ac:dyDescent="0.2">
      <c r="A1974" s="36"/>
    </row>
    <row r="1975" spans="1:1" x14ac:dyDescent="0.2">
      <c r="A1975" s="36"/>
    </row>
    <row r="1976" spans="1:1" x14ac:dyDescent="0.2">
      <c r="A1976" s="36"/>
    </row>
    <row r="1977" spans="1:1" x14ac:dyDescent="0.2">
      <c r="A1977" s="36"/>
    </row>
    <row r="1978" spans="1:1" x14ac:dyDescent="0.2">
      <c r="A1978" s="36"/>
    </row>
    <row r="1979" spans="1:1" x14ac:dyDescent="0.2">
      <c r="A1979" s="36"/>
    </row>
    <row r="1980" spans="1:1" x14ac:dyDescent="0.2">
      <c r="A1980" s="36"/>
    </row>
    <row r="1981" spans="1:1" x14ac:dyDescent="0.2">
      <c r="A1981" s="36"/>
    </row>
    <row r="1982" spans="1:1" x14ac:dyDescent="0.2">
      <c r="A1982" s="36"/>
    </row>
    <row r="1983" spans="1:1" x14ac:dyDescent="0.2">
      <c r="A1983" s="36"/>
    </row>
    <row r="1984" spans="1:1" x14ac:dyDescent="0.2">
      <c r="A1984" s="36"/>
    </row>
    <row r="1985" spans="1:1" x14ac:dyDescent="0.2">
      <c r="A1985" s="36"/>
    </row>
    <row r="1986" spans="1:1" x14ac:dyDescent="0.2">
      <c r="A1986" s="36"/>
    </row>
    <row r="1987" spans="1:1" x14ac:dyDescent="0.2">
      <c r="A1987" s="36"/>
    </row>
    <row r="1988" spans="1:1" x14ac:dyDescent="0.2">
      <c r="A1988" s="36"/>
    </row>
    <row r="1989" spans="1:1" x14ac:dyDescent="0.2">
      <c r="A1989" s="36"/>
    </row>
    <row r="1990" spans="1:1" x14ac:dyDescent="0.2">
      <c r="A1990" s="36"/>
    </row>
    <row r="1991" spans="1:1" x14ac:dyDescent="0.2">
      <c r="A1991" s="36"/>
    </row>
    <row r="1992" spans="1:1" x14ac:dyDescent="0.2">
      <c r="A1992" s="36"/>
    </row>
    <row r="1993" spans="1:1" x14ac:dyDescent="0.2">
      <c r="A1993" s="36"/>
    </row>
    <row r="1994" spans="1:1" x14ac:dyDescent="0.2">
      <c r="A1994" s="36"/>
    </row>
    <row r="1995" spans="1:1" x14ac:dyDescent="0.2">
      <c r="A1995" s="36"/>
    </row>
    <row r="1996" spans="1:1" x14ac:dyDescent="0.2">
      <c r="A1996" s="36"/>
    </row>
    <row r="1997" spans="1:1" x14ac:dyDescent="0.2">
      <c r="A1997" s="36"/>
    </row>
    <row r="1998" spans="1:1" x14ac:dyDescent="0.2">
      <c r="A1998" s="36"/>
    </row>
    <row r="1999" spans="1:1" x14ac:dyDescent="0.2">
      <c r="A1999" s="36"/>
    </row>
    <row r="2000" spans="1:1" x14ac:dyDescent="0.2">
      <c r="A2000" s="36"/>
    </row>
    <row r="2001" spans="1:1" x14ac:dyDescent="0.2">
      <c r="A2001" s="36"/>
    </row>
    <row r="2002" spans="1:1" x14ac:dyDescent="0.2">
      <c r="A2002" s="36"/>
    </row>
    <row r="2003" spans="1:1" x14ac:dyDescent="0.2">
      <c r="A2003" s="36"/>
    </row>
    <row r="2004" spans="1:1" x14ac:dyDescent="0.2">
      <c r="A2004" s="36"/>
    </row>
    <row r="2005" spans="1:1" x14ac:dyDescent="0.2">
      <c r="A2005" s="36"/>
    </row>
    <row r="2006" spans="1:1" x14ac:dyDescent="0.2">
      <c r="A2006" s="36"/>
    </row>
    <row r="2007" spans="1:1" x14ac:dyDescent="0.2">
      <c r="A2007" s="36"/>
    </row>
    <row r="2008" spans="1:1" x14ac:dyDescent="0.2">
      <c r="A2008" s="36"/>
    </row>
    <row r="2009" spans="1:1" x14ac:dyDescent="0.2">
      <c r="A2009" s="36"/>
    </row>
    <row r="2010" spans="1:1" x14ac:dyDescent="0.2">
      <c r="A2010" s="36"/>
    </row>
    <row r="2011" spans="1:1" x14ac:dyDescent="0.2">
      <c r="A2011" s="36"/>
    </row>
    <row r="2012" spans="1:1" x14ac:dyDescent="0.2">
      <c r="A2012" s="36"/>
    </row>
    <row r="2013" spans="1:1" x14ac:dyDescent="0.2">
      <c r="A2013" s="36"/>
    </row>
    <row r="2014" spans="1:1" x14ac:dyDescent="0.2">
      <c r="A2014" s="36"/>
    </row>
    <row r="2015" spans="1:1" x14ac:dyDescent="0.2">
      <c r="A2015" s="36"/>
    </row>
    <row r="2016" spans="1:1" x14ac:dyDescent="0.2">
      <c r="A2016" s="36"/>
    </row>
    <row r="2017" spans="1:1" x14ac:dyDescent="0.2">
      <c r="A2017" s="36"/>
    </row>
    <row r="2018" spans="1:1" x14ac:dyDescent="0.2">
      <c r="A2018" s="36"/>
    </row>
    <row r="2019" spans="1:1" x14ac:dyDescent="0.2">
      <c r="A2019" s="36"/>
    </row>
    <row r="2020" spans="1:1" x14ac:dyDescent="0.2">
      <c r="A2020" s="36"/>
    </row>
    <row r="2021" spans="1:1" x14ac:dyDescent="0.2">
      <c r="A2021" s="36"/>
    </row>
    <row r="2022" spans="1:1" x14ac:dyDescent="0.2">
      <c r="A2022" s="36"/>
    </row>
    <row r="2023" spans="1:1" x14ac:dyDescent="0.2">
      <c r="A2023" s="36"/>
    </row>
    <row r="2024" spans="1:1" x14ac:dyDescent="0.2">
      <c r="A2024" s="36"/>
    </row>
    <row r="2025" spans="1:1" x14ac:dyDescent="0.2">
      <c r="A2025" s="36"/>
    </row>
    <row r="2026" spans="1:1" x14ac:dyDescent="0.2">
      <c r="A2026" s="36"/>
    </row>
    <row r="2027" spans="1:1" x14ac:dyDescent="0.2">
      <c r="A2027" s="36"/>
    </row>
    <row r="2028" spans="1:1" x14ac:dyDescent="0.2">
      <c r="A2028" s="36"/>
    </row>
    <row r="2029" spans="1:1" x14ac:dyDescent="0.2">
      <c r="A2029" s="36"/>
    </row>
    <row r="2030" spans="1:1" x14ac:dyDescent="0.2">
      <c r="A2030" s="36"/>
    </row>
    <row r="2031" spans="1:1" x14ac:dyDescent="0.2">
      <c r="A2031" s="36"/>
    </row>
    <row r="2032" spans="1:1" x14ac:dyDescent="0.2">
      <c r="A2032" s="36"/>
    </row>
    <row r="2033" spans="1:1" x14ac:dyDescent="0.2">
      <c r="A2033" s="36"/>
    </row>
    <row r="2034" spans="1:1" x14ac:dyDescent="0.2">
      <c r="A2034" s="36"/>
    </row>
    <row r="2035" spans="1:1" x14ac:dyDescent="0.2">
      <c r="A2035" s="36"/>
    </row>
    <row r="2036" spans="1:1" x14ac:dyDescent="0.2">
      <c r="A2036" s="36"/>
    </row>
    <row r="2037" spans="1:1" x14ac:dyDescent="0.2">
      <c r="A2037" s="36"/>
    </row>
    <row r="2038" spans="1:1" x14ac:dyDescent="0.2">
      <c r="A2038" s="36"/>
    </row>
    <row r="2039" spans="1:1" x14ac:dyDescent="0.2">
      <c r="A2039" s="36"/>
    </row>
    <row r="2040" spans="1:1" x14ac:dyDescent="0.2">
      <c r="A2040" s="36"/>
    </row>
    <row r="2041" spans="1:1" x14ac:dyDescent="0.2">
      <c r="A2041" s="36"/>
    </row>
    <row r="2042" spans="1:1" x14ac:dyDescent="0.2">
      <c r="A2042" s="36"/>
    </row>
    <row r="2043" spans="1:1" x14ac:dyDescent="0.2">
      <c r="A2043" s="36"/>
    </row>
    <row r="2044" spans="1:1" x14ac:dyDescent="0.2">
      <c r="A2044" s="36"/>
    </row>
    <row r="2045" spans="1:1" x14ac:dyDescent="0.2">
      <c r="A2045" s="36"/>
    </row>
    <row r="2046" spans="1:1" x14ac:dyDescent="0.2">
      <c r="A2046" s="36"/>
    </row>
    <row r="2047" spans="1:1" x14ac:dyDescent="0.2">
      <c r="A2047" s="36"/>
    </row>
    <row r="2048" spans="1:1" x14ac:dyDescent="0.2">
      <c r="A2048" s="36"/>
    </row>
    <row r="2049" spans="1:1" x14ac:dyDescent="0.2">
      <c r="A2049" s="36"/>
    </row>
    <row r="2050" spans="1:1" x14ac:dyDescent="0.2">
      <c r="A2050" s="36"/>
    </row>
    <row r="2051" spans="1:1" x14ac:dyDescent="0.2">
      <c r="A2051" s="36"/>
    </row>
    <row r="2052" spans="1:1" x14ac:dyDescent="0.2">
      <c r="A2052" s="36"/>
    </row>
    <row r="2053" spans="1:1" x14ac:dyDescent="0.2">
      <c r="A2053" s="36"/>
    </row>
    <row r="2054" spans="1:1" x14ac:dyDescent="0.2">
      <c r="A2054" s="36"/>
    </row>
    <row r="2055" spans="1:1" x14ac:dyDescent="0.2">
      <c r="A2055" s="36"/>
    </row>
    <row r="2056" spans="1:1" x14ac:dyDescent="0.2">
      <c r="A2056" s="36"/>
    </row>
    <row r="2057" spans="1:1" x14ac:dyDescent="0.2">
      <c r="A2057" s="36"/>
    </row>
    <row r="2058" spans="1:1" x14ac:dyDescent="0.2">
      <c r="A2058" s="36"/>
    </row>
    <row r="2059" spans="1:1" x14ac:dyDescent="0.2">
      <c r="A2059" s="36"/>
    </row>
    <row r="2060" spans="1:1" x14ac:dyDescent="0.2">
      <c r="A2060" s="36"/>
    </row>
    <row r="2061" spans="1:1" x14ac:dyDescent="0.2">
      <c r="A2061" s="36"/>
    </row>
    <row r="2062" spans="1:1" x14ac:dyDescent="0.2">
      <c r="A2062" s="36"/>
    </row>
    <row r="2063" spans="1:1" x14ac:dyDescent="0.2">
      <c r="A2063" s="36"/>
    </row>
    <row r="2064" spans="1:1" x14ac:dyDescent="0.2">
      <c r="A2064" s="36"/>
    </row>
    <row r="2065" spans="1:1" x14ac:dyDescent="0.2">
      <c r="A2065" s="36"/>
    </row>
    <row r="2066" spans="1:1" x14ac:dyDescent="0.2">
      <c r="A2066" s="36"/>
    </row>
    <row r="2067" spans="1:1" x14ac:dyDescent="0.2">
      <c r="A2067" s="36"/>
    </row>
    <row r="2068" spans="1:1" x14ac:dyDescent="0.2">
      <c r="A2068" s="36"/>
    </row>
    <row r="2069" spans="1:1" x14ac:dyDescent="0.2">
      <c r="A2069" s="36"/>
    </row>
    <row r="2070" spans="1:1" x14ac:dyDescent="0.2">
      <c r="A2070" s="36"/>
    </row>
    <row r="2071" spans="1:1" x14ac:dyDescent="0.2">
      <c r="A2071" s="36"/>
    </row>
    <row r="2072" spans="1:1" x14ac:dyDescent="0.2">
      <c r="A2072" s="36"/>
    </row>
    <row r="2073" spans="1:1" x14ac:dyDescent="0.2">
      <c r="A2073" s="36"/>
    </row>
    <row r="2074" spans="1:1" x14ac:dyDescent="0.2">
      <c r="A2074" s="36"/>
    </row>
    <row r="2075" spans="1:1" x14ac:dyDescent="0.2">
      <c r="A2075" s="36"/>
    </row>
    <row r="2076" spans="1:1" x14ac:dyDescent="0.2">
      <c r="A2076" s="36"/>
    </row>
    <row r="2077" spans="1:1" x14ac:dyDescent="0.2">
      <c r="A2077" s="36"/>
    </row>
    <row r="2078" spans="1:1" x14ac:dyDescent="0.2">
      <c r="A2078" s="36"/>
    </row>
    <row r="2079" spans="1:1" x14ac:dyDescent="0.2">
      <c r="A2079" s="36"/>
    </row>
    <row r="2080" spans="1:1" x14ac:dyDescent="0.2">
      <c r="A2080" s="36"/>
    </row>
    <row r="2081" spans="1:1" x14ac:dyDescent="0.2">
      <c r="A2081" s="36"/>
    </row>
    <row r="2082" spans="1:1" x14ac:dyDescent="0.2">
      <c r="A2082" s="36"/>
    </row>
    <row r="2083" spans="1:1" x14ac:dyDescent="0.2">
      <c r="A2083" s="36"/>
    </row>
    <row r="2084" spans="1:1" x14ac:dyDescent="0.2">
      <c r="A2084" s="36"/>
    </row>
    <row r="2085" spans="1:1" x14ac:dyDescent="0.2">
      <c r="A2085" s="36"/>
    </row>
    <row r="2086" spans="1:1" x14ac:dyDescent="0.2">
      <c r="A2086" s="36"/>
    </row>
    <row r="2087" spans="1:1" x14ac:dyDescent="0.2">
      <c r="A2087" s="36"/>
    </row>
    <row r="2088" spans="1:1" x14ac:dyDescent="0.2">
      <c r="A2088" s="36"/>
    </row>
    <row r="2089" spans="1:1" x14ac:dyDescent="0.2">
      <c r="A2089" s="36"/>
    </row>
    <row r="2090" spans="1:1" x14ac:dyDescent="0.2">
      <c r="A2090" s="36"/>
    </row>
    <row r="2091" spans="1:1" x14ac:dyDescent="0.2">
      <c r="A2091" s="36"/>
    </row>
    <row r="2092" spans="1:1" x14ac:dyDescent="0.2">
      <c r="A2092" s="36"/>
    </row>
    <row r="2093" spans="1:1" x14ac:dyDescent="0.2">
      <c r="A2093" s="36"/>
    </row>
    <row r="2094" spans="1:1" x14ac:dyDescent="0.2">
      <c r="A2094" s="36"/>
    </row>
    <row r="2095" spans="1:1" x14ac:dyDescent="0.2">
      <c r="A2095" s="36"/>
    </row>
    <row r="2096" spans="1:1" x14ac:dyDescent="0.2">
      <c r="A2096" s="36"/>
    </row>
    <row r="2097" spans="1:1" x14ac:dyDescent="0.2">
      <c r="A2097" s="36"/>
    </row>
    <row r="2098" spans="1:1" x14ac:dyDescent="0.2">
      <c r="A2098" s="36"/>
    </row>
    <row r="2099" spans="1:1" x14ac:dyDescent="0.2">
      <c r="A2099" s="36"/>
    </row>
    <row r="2100" spans="1:1" x14ac:dyDescent="0.2">
      <c r="A2100" s="36"/>
    </row>
    <row r="2101" spans="1:1" x14ac:dyDescent="0.2">
      <c r="A2101" s="36"/>
    </row>
    <row r="2102" spans="1:1" x14ac:dyDescent="0.2">
      <c r="A2102" s="36"/>
    </row>
    <row r="2103" spans="1:1" x14ac:dyDescent="0.2">
      <c r="A2103" s="36"/>
    </row>
    <row r="2104" spans="1:1" x14ac:dyDescent="0.2">
      <c r="A2104" s="36"/>
    </row>
    <row r="2105" spans="1:1" x14ac:dyDescent="0.2">
      <c r="A2105" s="36"/>
    </row>
    <row r="2106" spans="1:1" x14ac:dyDescent="0.2">
      <c r="A2106" s="36"/>
    </row>
    <row r="2107" spans="1:1" x14ac:dyDescent="0.2">
      <c r="A2107" s="36"/>
    </row>
    <row r="2108" spans="1:1" x14ac:dyDescent="0.2">
      <c r="A2108" s="36"/>
    </row>
    <row r="2109" spans="1:1" x14ac:dyDescent="0.2">
      <c r="A2109" s="36"/>
    </row>
    <row r="2110" spans="1:1" x14ac:dyDescent="0.2">
      <c r="A2110" s="36"/>
    </row>
    <row r="2111" spans="1:1" x14ac:dyDescent="0.2">
      <c r="A2111" s="36"/>
    </row>
    <row r="2112" spans="1:1" x14ac:dyDescent="0.2">
      <c r="A2112" s="36"/>
    </row>
    <row r="2113" spans="1:1" x14ac:dyDescent="0.2">
      <c r="A2113" s="36"/>
    </row>
    <row r="2114" spans="1:1" x14ac:dyDescent="0.2">
      <c r="A2114" s="36"/>
    </row>
    <row r="2115" spans="1:1" x14ac:dyDescent="0.2">
      <c r="A2115" s="36"/>
    </row>
    <row r="2116" spans="1:1" x14ac:dyDescent="0.2">
      <c r="A2116" s="36"/>
    </row>
    <row r="2117" spans="1:1" x14ac:dyDescent="0.2">
      <c r="A2117" s="36"/>
    </row>
    <row r="2118" spans="1:1" x14ac:dyDescent="0.2">
      <c r="A2118" s="36"/>
    </row>
    <row r="2119" spans="1:1" x14ac:dyDescent="0.2">
      <c r="A2119" s="36"/>
    </row>
    <row r="2120" spans="1:1" x14ac:dyDescent="0.2">
      <c r="A2120" s="36"/>
    </row>
    <row r="2121" spans="1:1" x14ac:dyDescent="0.2">
      <c r="A2121" s="36"/>
    </row>
    <row r="2122" spans="1:1" x14ac:dyDescent="0.2">
      <c r="A2122" s="36"/>
    </row>
    <row r="2123" spans="1:1" x14ac:dyDescent="0.2">
      <c r="A2123" s="36"/>
    </row>
    <row r="2124" spans="1:1" x14ac:dyDescent="0.2">
      <c r="A2124" s="36"/>
    </row>
    <row r="2125" spans="1:1" x14ac:dyDescent="0.2">
      <c r="A2125" s="36"/>
    </row>
    <row r="2126" spans="1:1" x14ac:dyDescent="0.2">
      <c r="A2126" s="36"/>
    </row>
    <row r="2127" spans="1:1" x14ac:dyDescent="0.2">
      <c r="A2127" s="36"/>
    </row>
    <row r="2128" spans="1:1" x14ac:dyDescent="0.2">
      <c r="A2128" s="36"/>
    </row>
    <row r="2129" spans="1:1" x14ac:dyDescent="0.2">
      <c r="A2129" s="36"/>
    </row>
    <row r="2130" spans="1:1" x14ac:dyDescent="0.2">
      <c r="A2130" s="36"/>
    </row>
    <row r="2131" spans="1:1" x14ac:dyDescent="0.2">
      <c r="A2131" s="36"/>
    </row>
    <row r="2132" spans="1:1" x14ac:dyDescent="0.2">
      <c r="A2132" s="36"/>
    </row>
    <row r="2133" spans="1:1" x14ac:dyDescent="0.2">
      <c r="A2133" s="36"/>
    </row>
    <row r="2134" spans="1:1" x14ac:dyDescent="0.2">
      <c r="A2134" s="36"/>
    </row>
    <row r="2135" spans="1:1" x14ac:dyDescent="0.2">
      <c r="A2135" s="36"/>
    </row>
    <row r="2136" spans="1:1" x14ac:dyDescent="0.2">
      <c r="A2136" s="36"/>
    </row>
    <row r="2137" spans="1:1" x14ac:dyDescent="0.2">
      <c r="A2137" s="36"/>
    </row>
    <row r="2138" spans="1:1" x14ac:dyDescent="0.2">
      <c r="A2138" s="36"/>
    </row>
    <row r="2139" spans="1:1" x14ac:dyDescent="0.2">
      <c r="A2139" s="36"/>
    </row>
    <row r="2140" spans="1:1" x14ac:dyDescent="0.2">
      <c r="A2140" s="36"/>
    </row>
    <row r="2141" spans="1:1" x14ac:dyDescent="0.2">
      <c r="A2141" s="36"/>
    </row>
    <row r="2142" spans="1:1" x14ac:dyDescent="0.2">
      <c r="A2142" s="36"/>
    </row>
    <row r="2143" spans="1:1" x14ac:dyDescent="0.2">
      <c r="A2143" s="36"/>
    </row>
    <row r="2144" spans="1:1" x14ac:dyDescent="0.2">
      <c r="A2144" s="36"/>
    </row>
    <row r="2145" spans="1:1" x14ac:dyDescent="0.2">
      <c r="A2145" s="36"/>
    </row>
    <row r="2146" spans="1:1" x14ac:dyDescent="0.2">
      <c r="A2146" s="36"/>
    </row>
    <row r="2147" spans="1:1" x14ac:dyDescent="0.2">
      <c r="A2147" s="36"/>
    </row>
    <row r="2148" spans="1:1" x14ac:dyDescent="0.2">
      <c r="A2148" s="36"/>
    </row>
    <row r="2149" spans="1:1" x14ac:dyDescent="0.2">
      <c r="A2149" s="36"/>
    </row>
    <row r="2150" spans="1:1" x14ac:dyDescent="0.2">
      <c r="A2150" s="36"/>
    </row>
    <row r="2151" spans="1:1" x14ac:dyDescent="0.2">
      <c r="A2151" s="36"/>
    </row>
    <row r="2152" spans="1:1" x14ac:dyDescent="0.2">
      <c r="A2152" s="36"/>
    </row>
    <row r="2153" spans="1:1" x14ac:dyDescent="0.2">
      <c r="A2153" s="36"/>
    </row>
    <row r="2154" spans="1:1" x14ac:dyDescent="0.2">
      <c r="A2154" s="36"/>
    </row>
    <row r="2155" spans="1:1" x14ac:dyDescent="0.2">
      <c r="A2155" s="36"/>
    </row>
    <row r="2156" spans="1:1" x14ac:dyDescent="0.2">
      <c r="A2156" s="36"/>
    </row>
    <row r="2157" spans="1:1" x14ac:dyDescent="0.2">
      <c r="A2157" s="36"/>
    </row>
    <row r="2158" spans="1:1" x14ac:dyDescent="0.2">
      <c r="A2158" s="36"/>
    </row>
    <row r="2159" spans="1:1" x14ac:dyDescent="0.2">
      <c r="A2159" s="36"/>
    </row>
    <row r="2160" spans="1:1" x14ac:dyDescent="0.2">
      <c r="A2160" s="36"/>
    </row>
    <row r="2161" spans="1:1" x14ac:dyDescent="0.2">
      <c r="A2161" s="36"/>
    </row>
    <row r="2162" spans="1:1" x14ac:dyDescent="0.2">
      <c r="A2162" s="36"/>
    </row>
    <row r="2163" spans="1:1" x14ac:dyDescent="0.2">
      <c r="A2163" s="36"/>
    </row>
    <row r="2164" spans="1:1" x14ac:dyDescent="0.2">
      <c r="A2164" s="36"/>
    </row>
    <row r="2165" spans="1:1" x14ac:dyDescent="0.2">
      <c r="A2165" s="36"/>
    </row>
    <row r="2166" spans="1:1" x14ac:dyDescent="0.2">
      <c r="A2166" s="36"/>
    </row>
    <row r="2167" spans="1:1" x14ac:dyDescent="0.2">
      <c r="A2167" s="36"/>
    </row>
    <row r="2168" spans="1:1" x14ac:dyDescent="0.2">
      <c r="A2168" s="36"/>
    </row>
    <row r="2169" spans="1:1" x14ac:dyDescent="0.2">
      <c r="A2169" s="36"/>
    </row>
    <row r="2170" spans="1:1" x14ac:dyDescent="0.2">
      <c r="A2170" s="36"/>
    </row>
    <row r="2171" spans="1:1" x14ac:dyDescent="0.2">
      <c r="A2171" s="36"/>
    </row>
    <row r="2172" spans="1:1" x14ac:dyDescent="0.2">
      <c r="A2172" s="36"/>
    </row>
    <row r="2173" spans="1:1" x14ac:dyDescent="0.2">
      <c r="A2173" s="36"/>
    </row>
    <row r="2174" spans="1:1" x14ac:dyDescent="0.2">
      <c r="A2174" s="36"/>
    </row>
    <row r="2175" spans="1:1" x14ac:dyDescent="0.2">
      <c r="A2175" s="36"/>
    </row>
    <row r="2176" spans="1:1" x14ac:dyDescent="0.2">
      <c r="A2176" s="36"/>
    </row>
    <row r="2177" spans="1:1" x14ac:dyDescent="0.2">
      <c r="A2177" s="36"/>
    </row>
    <row r="2178" spans="1:1" x14ac:dyDescent="0.2">
      <c r="A2178" s="36"/>
    </row>
    <row r="2179" spans="1:1" x14ac:dyDescent="0.2">
      <c r="A2179" s="36"/>
    </row>
    <row r="2180" spans="1:1" x14ac:dyDescent="0.2">
      <c r="A2180" s="36"/>
    </row>
    <row r="2181" spans="1:1" x14ac:dyDescent="0.2">
      <c r="A2181" s="36"/>
    </row>
    <row r="2182" spans="1:1" x14ac:dyDescent="0.2">
      <c r="A2182" s="36"/>
    </row>
    <row r="2183" spans="1:1" x14ac:dyDescent="0.2">
      <c r="A2183" s="36"/>
    </row>
    <row r="2184" spans="1:1" x14ac:dyDescent="0.2">
      <c r="A2184" s="36"/>
    </row>
    <row r="2185" spans="1:1" x14ac:dyDescent="0.2">
      <c r="A2185" s="36"/>
    </row>
    <row r="2186" spans="1:1" x14ac:dyDescent="0.2">
      <c r="A2186" s="36"/>
    </row>
    <row r="2187" spans="1:1" x14ac:dyDescent="0.2">
      <c r="A2187" s="36"/>
    </row>
    <row r="2188" spans="1:1" x14ac:dyDescent="0.2">
      <c r="A2188" s="36"/>
    </row>
    <row r="2189" spans="1:1" x14ac:dyDescent="0.2">
      <c r="A2189" s="36"/>
    </row>
    <row r="2190" spans="1:1" x14ac:dyDescent="0.2">
      <c r="A2190" s="36"/>
    </row>
    <row r="2191" spans="1:1" x14ac:dyDescent="0.2">
      <c r="A2191" s="36"/>
    </row>
    <row r="2192" spans="1:1" x14ac:dyDescent="0.2">
      <c r="A2192" s="36"/>
    </row>
    <row r="2193" spans="1:1" x14ac:dyDescent="0.2">
      <c r="A2193" s="36"/>
    </row>
    <row r="2194" spans="1:1" x14ac:dyDescent="0.2">
      <c r="A2194" s="36"/>
    </row>
    <row r="2195" spans="1:1" x14ac:dyDescent="0.2">
      <c r="A2195" s="36"/>
    </row>
    <row r="2196" spans="1:1" x14ac:dyDescent="0.2">
      <c r="A2196" s="36"/>
    </row>
    <row r="2197" spans="1:1" x14ac:dyDescent="0.2">
      <c r="A2197" s="36"/>
    </row>
    <row r="2198" spans="1:1" x14ac:dyDescent="0.2">
      <c r="A2198" s="36"/>
    </row>
    <row r="2199" spans="1:1" x14ac:dyDescent="0.2">
      <c r="A2199" s="36"/>
    </row>
    <row r="2200" spans="1:1" x14ac:dyDescent="0.2">
      <c r="A2200" s="36"/>
    </row>
    <row r="2201" spans="1:1" x14ac:dyDescent="0.2">
      <c r="A2201" s="36"/>
    </row>
    <row r="2202" spans="1:1" x14ac:dyDescent="0.2">
      <c r="A2202" s="36"/>
    </row>
    <row r="2203" spans="1:1" x14ac:dyDescent="0.2">
      <c r="A2203" s="36"/>
    </row>
    <row r="2204" spans="1:1" x14ac:dyDescent="0.2">
      <c r="A2204" s="36"/>
    </row>
    <row r="2205" spans="1:1" x14ac:dyDescent="0.2">
      <c r="A2205" s="36"/>
    </row>
    <row r="2206" spans="1:1" x14ac:dyDescent="0.2">
      <c r="A2206" s="36"/>
    </row>
    <row r="2207" spans="1:1" x14ac:dyDescent="0.2">
      <c r="A2207" s="36"/>
    </row>
    <row r="2208" spans="1:1" x14ac:dyDescent="0.2">
      <c r="A2208" s="36"/>
    </row>
    <row r="2209" spans="1:1" x14ac:dyDescent="0.2">
      <c r="A2209" s="36"/>
    </row>
    <row r="2210" spans="1:1" x14ac:dyDescent="0.2">
      <c r="A2210" s="36"/>
    </row>
    <row r="2211" spans="1:1" x14ac:dyDescent="0.2">
      <c r="A2211" s="36"/>
    </row>
    <row r="2212" spans="1:1" x14ac:dyDescent="0.2">
      <c r="A2212" s="36"/>
    </row>
    <row r="2213" spans="1:1" x14ac:dyDescent="0.2">
      <c r="A2213" s="36"/>
    </row>
    <row r="2214" spans="1:1" x14ac:dyDescent="0.2">
      <c r="A2214" s="36"/>
    </row>
    <row r="2215" spans="1:1" x14ac:dyDescent="0.2">
      <c r="A2215" s="36"/>
    </row>
    <row r="2216" spans="1:1" x14ac:dyDescent="0.2">
      <c r="A2216" s="36"/>
    </row>
    <row r="2217" spans="1:1" x14ac:dyDescent="0.2">
      <c r="A2217" s="36"/>
    </row>
    <row r="2218" spans="1:1" x14ac:dyDescent="0.2">
      <c r="A2218" s="36"/>
    </row>
    <row r="2219" spans="1:1" x14ac:dyDescent="0.2">
      <c r="A2219" s="36"/>
    </row>
    <row r="2220" spans="1:1" x14ac:dyDescent="0.2">
      <c r="A2220" s="36"/>
    </row>
    <row r="2221" spans="1:1" x14ac:dyDescent="0.2">
      <c r="A2221" s="36"/>
    </row>
    <row r="2222" spans="1:1" x14ac:dyDescent="0.2">
      <c r="A2222" s="36"/>
    </row>
    <row r="2223" spans="1:1" x14ac:dyDescent="0.2">
      <c r="A2223" s="36"/>
    </row>
    <row r="2224" spans="1:1" x14ac:dyDescent="0.2">
      <c r="A2224" s="36"/>
    </row>
    <row r="2225" spans="1:1" x14ac:dyDescent="0.2">
      <c r="A2225" s="36"/>
    </row>
    <row r="2226" spans="1:1" x14ac:dyDescent="0.2">
      <c r="A2226" s="36"/>
    </row>
    <row r="2227" spans="1:1" x14ac:dyDescent="0.2">
      <c r="A2227" s="36"/>
    </row>
    <row r="2228" spans="1:1" x14ac:dyDescent="0.2">
      <c r="A2228" s="36"/>
    </row>
    <row r="2229" spans="1:1" x14ac:dyDescent="0.2">
      <c r="A2229" s="36"/>
    </row>
    <row r="2230" spans="1:1" x14ac:dyDescent="0.2">
      <c r="A2230" s="36"/>
    </row>
    <row r="2231" spans="1:1" x14ac:dyDescent="0.2">
      <c r="A2231" s="36"/>
    </row>
    <row r="2232" spans="1:1" x14ac:dyDescent="0.2">
      <c r="A2232" s="36"/>
    </row>
    <row r="2233" spans="1:1" x14ac:dyDescent="0.2">
      <c r="A2233" s="36"/>
    </row>
    <row r="2234" spans="1:1" x14ac:dyDescent="0.2">
      <c r="A2234" s="36"/>
    </row>
    <row r="2235" spans="1:1" x14ac:dyDescent="0.2">
      <c r="A2235" s="36"/>
    </row>
    <row r="2236" spans="1:1" x14ac:dyDescent="0.2">
      <c r="A2236" s="36"/>
    </row>
    <row r="2237" spans="1:1" x14ac:dyDescent="0.2">
      <c r="A2237" s="36"/>
    </row>
    <row r="2238" spans="1:1" x14ac:dyDescent="0.2">
      <c r="A2238" s="36"/>
    </row>
    <row r="2239" spans="1:1" x14ac:dyDescent="0.2">
      <c r="A2239" s="36"/>
    </row>
    <row r="2240" spans="1:1" x14ac:dyDescent="0.2">
      <c r="A2240" s="36"/>
    </row>
    <row r="2241" spans="1:1" x14ac:dyDescent="0.2">
      <c r="A2241" s="36"/>
    </row>
    <row r="2242" spans="1:1" x14ac:dyDescent="0.2">
      <c r="A2242" s="36"/>
    </row>
    <row r="2243" spans="1:1" x14ac:dyDescent="0.2">
      <c r="A2243" s="36"/>
    </row>
    <row r="2244" spans="1:1" x14ac:dyDescent="0.2">
      <c r="A2244" s="36"/>
    </row>
    <row r="2245" spans="1:1" x14ac:dyDescent="0.2">
      <c r="A2245" s="36"/>
    </row>
    <row r="2246" spans="1:1" x14ac:dyDescent="0.2">
      <c r="A2246" s="36"/>
    </row>
    <row r="2247" spans="1:1" x14ac:dyDescent="0.2">
      <c r="A2247" s="36"/>
    </row>
    <row r="2248" spans="1:1" x14ac:dyDescent="0.2">
      <c r="A2248" s="36"/>
    </row>
    <row r="2249" spans="1:1" x14ac:dyDescent="0.2">
      <c r="A2249" s="36"/>
    </row>
    <row r="2250" spans="1:1" x14ac:dyDescent="0.2">
      <c r="A2250" s="36"/>
    </row>
    <row r="2251" spans="1:1" x14ac:dyDescent="0.2">
      <c r="A2251" s="36"/>
    </row>
    <row r="2252" spans="1:1" x14ac:dyDescent="0.2">
      <c r="A2252" s="36"/>
    </row>
    <row r="2253" spans="1:1" x14ac:dyDescent="0.2">
      <c r="A2253" s="36"/>
    </row>
    <row r="2254" spans="1:1" x14ac:dyDescent="0.2">
      <c r="A2254" s="36"/>
    </row>
    <row r="2255" spans="1:1" x14ac:dyDescent="0.2">
      <c r="A2255" s="36"/>
    </row>
    <row r="2256" spans="1:1" x14ac:dyDescent="0.2">
      <c r="A2256" s="36"/>
    </row>
    <row r="2257" spans="1:1" x14ac:dyDescent="0.2">
      <c r="A2257" s="36"/>
    </row>
    <row r="2258" spans="1:1" x14ac:dyDescent="0.2">
      <c r="A2258" s="36"/>
    </row>
    <row r="2259" spans="1:1" x14ac:dyDescent="0.2">
      <c r="A2259" s="36"/>
    </row>
    <row r="2260" spans="1:1" x14ac:dyDescent="0.2">
      <c r="A2260" s="36"/>
    </row>
    <row r="2261" spans="1:1" x14ac:dyDescent="0.2">
      <c r="A2261" s="36"/>
    </row>
    <row r="2262" spans="1:1" x14ac:dyDescent="0.2">
      <c r="A2262" s="36"/>
    </row>
    <row r="2263" spans="1:1" x14ac:dyDescent="0.2">
      <c r="A2263" s="36"/>
    </row>
    <row r="2264" spans="1:1" x14ac:dyDescent="0.2">
      <c r="A2264" s="36"/>
    </row>
    <row r="2265" spans="1:1" x14ac:dyDescent="0.2">
      <c r="A2265" s="36"/>
    </row>
    <row r="2266" spans="1:1" x14ac:dyDescent="0.2">
      <c r="A2266" s="36"/>
    </row>
    <row r="2267" spans="1:1" x14ac:dyDescent="0.2">
      <c r="A2267" s="36"/>
    </row>
    <row r="2268" spans="1:1" x14ac:dyDescent="0.2">
      <c r="A2268" s="36"/>
    </row>
    <row r="2269" spans="1:1" x14ac:dyDescent="0.2">
      <c r="A2269" s="36"/>
    </row>
    <row r="2270" spans="1:1" x14ac:dyDescent="0.2">
      <c r="A2270" s="36"/>
    </row>
    <row r="2271" spans="1:1" x14ac:dyDescent="0.2">
      <c r="A2271" s="36"/>
    </row>
    <row r="2272" spans="1:1" x14ac:dyDescent="0.2">
      <c r="A2272" s="36"/>
    </row>
    <row r="2273" spans="1:1" x14ac:dyDescent="0.2">
      <c r="A2273" s="36"/>
    </row>
    <row r="2274" spans="1:1" x14ac:dyDescent="0.2">
      <c r="A2274" s="36"/>
    </row>
    <row r="2275" spans="1:1" x14ac:dyDescent="0.2">
      <c r="A2275" s="36"/>
    </row>
    <row r="2276" spans="1:1" x14ac:dyDescent="0.2">
      <c r="A2276" s="36"/>
    </row>
    <row r="2277" spans="1:1" x14ac:dyDescent="0.2">
      <c r="A2277" s="36"/>
    </row>
    <row r="2278" spans="1:1" x14ac:dyDescent="0.2">
      <c r="A2278" s="36"/>
    </row>
    <row r="2279" spans="1:1" x14ac:dyDescent="0.2">
      <c r="A2279" s="36"/>
    </row>
    <row r="2280" spans="1:1" x14ac:dyDescent="0.2">
      <c r="A2280" s="36"/>
    </row>
    <row r="2281" spans="1:1" x14ac:dyDescent="0.2">
      <c r="A2281" s="36"/>
    </row>
    <row r="2282" spans="1:1" x14ac:dyDescent="0.2">
      <c r="A2282" s="36"/>
    </row>
    <row r="2283" spans="1:1" x14ac:dyDescent="0.2">
      <c r="A2283" s="36"/>
    </row>
    <row r="2284" spans="1:1" x14ac:dyDescent="0.2">
      <c r="A2284" s="36"/>
    </row>
    <row r="2285" spans="1:1" x14ac:dyDescent="0.2">
      <c r="A2285" s="36"/>
    </row>
    <row r="2286" spans="1:1" x14ac:dyDescent="0.2">
      <c r="A2286" s="36"/>
    </row>
    <row r="2287" spans="1:1" x14ac:dyDescent="0.2">
      <c r="A2287" s="36"/>
    </row>
    <row r="2288" spans="1:1" x14ac:dyDescent="0.2">
      <c r="A2288" s="36"/>
    </row>
    <row r="2289" spans="1:1" x14ac:dyDescent="0.2">
      <c r="A2289" s="36"/>
    </row>
    <row r="2290" spans="1:1" x14ac:dyDescent="0.2">
      <c r="A2290" s="36"/>
    </row>
    <row r="2291" spans="1:1" x14ac:dyDescent="0.2">
      <c r="A2291" s="36"/>
    </row>
    <row r="2292" spans="1:1" x14ac:dyDescent="0.2">
      <c r="A2292" s="36"/>
    </row>
    <row r="2293" spans="1:1" x14ac:dyDescent="0.2">
      <c r="A2293" s="36"/>
    </row>
    <row r="2294" spans="1:1" x14ac:dyDescent="0.2">
      <c r="A2294" s="36"/>
    </row>
    <row r="2295" spans="1:1" x14ac:dyDescent="0.2">
      <c r="A2295" s="36"/>
    </row>
    <row r="2296" spans="1:1" x14ac:dyDescent="0.2">
      <c r="A2296" s="36"/>
    </row>
    <row r="2297" spans="1:1" x14ac:dyDescent="0.2">
      <c r="A2297" s="36"/>
    </row>
    <row r="2298" spans="1:1" x14ac:dyDescent="0.2">
      <c r="A2298" s="36"/>
    </row>
    <row r="2299" spans="1:1" x14ac:dyDescent="0.2">
      <c r="A2299" s="36"/>
    </row>
    <row r="2300" spans="1:1" x14ac:dyDescent="0.2">
      <c r="A2300" s="36"/>
    </row>
    <row r="2301" spans="1:1" x14ac:dyDescent="0.2">
      <c r="A2301" s="36"/>
    </row>
    <row r="2302" spans="1:1" x14ac:dyDescent="0.2">
      <c r="A2302" s="36"/>
    </row>
    <row r="2303" spans="1:1" x14ac:dyDescent="0.2">
      <c r="A2303" s="36"/>
    </row>
    <row r="2304" spans="1:1" x14ac:dyDescent="0.2">
      <c r="A2304" s="36"/>
    </row>
    <row r="2305" spans="1:1" x14ac:dyDescent="0.2">
      <c r="A2305" s="36"/>
    </row>
    <row r="2306" spans="1:1" x14ac:dyDescent="0.2">
      <c r="A2306" s="36"/>
    </row>
    <row r="2307" spans="1:1" x14ac:dyDescent="0.2">
      <c r="A2307" s="36"/>
    </row>
    <row r="2308" spans="1:1" x14ac:dyDescent="0.2">
      <c r="A2308" s="36"/>
    </row>
    <row r="2309" spans="1:1" x14ac:dyDescent="0.2">
      <c r="A2309" s="36"/>
    </row>
    <row r="2310" spans="1:1" x14ac:dyDescent="0.2">
      <c r="A2310" s="36"/>
    </row>
    <row r="2311" spans="1:1" x14ac:dyDescent="0.2">
      <c r="A2311" s="36"/>
    </row>
    <row r="2312" spans="1:1" x14ac:dyDescent="0.2">
      <c r="A2312" s="36"/>
    </row>
    <row r="2313" spans="1:1" x14ac:dyDescent="0.2">
      <c r="A2313" s="36"/>
    </row>
    <row r="2314" spans="1:1" x14ac:dyDescent="0.2">
      <c r="A2314" s="36"/>
    </row>
    <row r="2315" spans="1:1" x14ac:dyDescent="0.2">
      <c r="A2315" s="36"/>
    </row>
    <row r="2316" spans="1:1" x14ac:dyDescent="0.2">
      <c r="A2316" s="36"/>
    </row>
    <row r="2317" spans="1:1" x14ac:dyDescent="0.2">
      <c r="A2317" s="36"/>
    </row>
    <row r="2318" spans="1:1" x14ac:dyDescent="0.2">
      <c r="A2318" s="36"/>
    </row>
    <row r="2319" spans="1:1" x14ac:dyDescent="0.2">
      <c r="A2319" s="36"/>
    </row>
    <row r="2320" spans="1:1" x14ac:dyDescent="0.2">
      <c r="A2320" s="36"/>
    </row>
    <row r="2321" spans="1:1" x14ac:dyDescent="0.2">
      <c r="A2321" s="36"/>
    </row>
    <row r="2322" spans="1:1" x14ac:dyDescent="0.2">
      <c r="A2322" s="36"/>
    </row>
    <row r="2323" spans="1:1" x14ac:dyDescent="0.2">
      <c r="A2323" s="36"/>
    </row>
    <row r="2324" spans="1:1" x14ac:dyDescent="0.2">
      <c r="A2324" s="36"/>
    </row>
    <row r="2325" spans="1:1" x14ac:dyDescent="0.2">
      <c r="A2325" s="36"/>
    </row>
    <row r="2326" spans="1:1" x14ac:dyDescent="0.2">
      <c r="A2326" s="36"/>
    </row>
    <row r="2327" spans="1:1" x14ac:dyDescent="0.2">
      <c r="A2327" s="36"/>
    </row>
    <row r="2328" spans="1:1" x14ac:dyDescent="0.2">
      <c r="A2328" s="36"/>
    </row>
    <row r="2329" spans="1:1" x14ac:dyDescent="0.2">
      <c r="A2329" s="36"/>
    </row>
    <row r="2330" spans="1:1" x14ac:dyDescent="0.2">
      <c r="A2330" s="36"/>
    </row>
    <row r="2331" spans="1:1" x14ac:dyDescent="0.2">
      <c r="A2331" s="36"/>
    </row>
    <row r="2332" spans="1:1" x14ac:dyDescent="0.2">
      <c r="A2332" s="36"/>
    </row>
    <row r="2333" spans="1:1" x14ac:dyDescent="0.2">
      <c r="A2333" s="36"/>
    </row>
    <row r="2334" spans="1:1" x14ac:dyDescent="0.2">
      <c r="A2334" s="36"/>
    </row>
    <row r="2335" spans="1:1" x14ac:dyDescent="0.2">
      <c r="A2335" s="36"/>
    </row>
    <row r="2336" spans="1:1" x14ac:dyDescent="0.2">
      <c r="A2336" s="36"/>
    </row>
    <row r="2337" spans="1:1" x14ac:dyDescent="0.2">
      <c r="A2337" s="36"/>
    </row>
    <row r="2338" spans="1:1" x14ac:dyDescent="0.2">
      <c r="A2338" s="36"/>
    </row>
    <row r="2339" spans="1:1" x14ac:dyDescent="0.2">
      <c r="A2339" s="36"/>
    </row>
    <row r="2340" spans="1:1" x14ac:dyDescent="0.2">
      <c r="A2340" s="36"/>
    </row>
    <row r="2341" spans="1:1" x14ac:dyDescent="0.2">
      <c r="A2341" s="36"/>
    </row>
    <row r="2342" spans="1:1" x14ac:dyDescent="0.2">
      <c r="A2342" s="36"/>
    </row>
    <row r="2343" spans="1:1" x14ac:dyDescent="0.2">
      <c r="A2343" s="36"/>
    </row>
    <row r="2344" spans="1:1" x14ac:dyDescent="0.2">
      <c r="A2344" s="36"/>
    </row>
    <row r="2345" spans="1:1" x14ac:dyDescent="0.2">
      <c r="A2345" s="36"/>
    </row>
    <row r="2346" spans="1:1" x14ac:dyDescent="0.2">
      <c r="A2346" s="36"/>
    </row>
    <row r="2347" spans="1:1" x14ac:dyDescent="0.2">
      <c r="A2347" s="36"/>
    </row>
    <row r="2348" spans="1:1" x14ac:dyDescent="0.2">
      <c r="A2348" s="36"/>
    </row>
    <row r="2349" spans="1:1" x14ac:dyDescent="0.2">
      <c r="A2349" s="36"/>
    </row>
    <row r="2350" spans="1:1" x14ac:dyDescent="0.2">
      <c r="A2350" s="36"/>
    </row>
    <row r="2351" spans="1:1" x14ac:dyDescent="0.2">
      <c r="A2351" s="36"/>
    </row>
    <row r="2352" spans="1:1" x14ac:dyDescent="0.2">
      <c r="A2352" s="36"/>
    </row>
    <row r="2353" spans="1:1" x14ac:dyDescent="0.2">
      <c r="A2353" s="36"/>
    </row>
    <row r="2354" spans="1:1" x14ac:dyDescent="0.2">
      <c r="A2354" s="36"/>
    </row>
    <row r="2355" spans="1:1" x14ac:dyDescent="0.2">
      <c r="A2355" s="36"/>
    </row>
    <row r="2356" spans="1:1" x14ac:dyDescent="0.2">
      <c r="A2356" s="36"/>
    </row>
    <row r="2357" spans="1:1" x14ac:dyDescent="0.2">
      <c r="A2357" s="36"/>
    </row>
    <row r="2358" spans="1:1" x14ac:dyDescent="0.2">
      <c r="A2358" s="36"/>
    </row>
    <row r="2359" spans="1:1" x14ac:dyDescent="0.2">
      <c r="A2359" s="36"/>
    </row>
    <row r="2360" spans="1:1" x14ac:dyDescent="0.2">
      <c r="A2360" s="36"/>
    </row>
    <row r="2361" spans="1:1" x14ac:dyDescent="0.2">
      <c r="A2361" s="36"/>
    </row>
    <row r="2362" spans="1:1" x14ac:dyDescent="0.2">
      <c r="A2362" s="36"/>
    </row>
    <row r="2363" spans="1:1" x14ac:dyDescent="0.2">
      <c r="A2363" s="36"/>
    </row>
    <row r="2364" spans="1:1" x14ac:dyDescent="0.2">
      <c r="A2364" s="36"/>
    </row>
    <row r="2365" spans="1:1" x14ac:dyDescent="0.2">
      <c r="A2365" s="36"/>
    </row>
    <row r="2366" spans="1:1" x14ac:dyDescent="0.2">
      <c r="A2366" s="36"/>
    </row>
    <row r="2367" spans="1:1" x14ac:dyDescent="0.2">
      <c r="A2367" s="36"/>
    </row>
    <row r="2368" spans="1:1" x14ac:dyDescent="0.2">
      <c r="A2368" s="36"/>
    </row>
    <row r="2369" spans="1:1" x14ac:dyDescent="0.2">
      <c r="A2369" s="36"/>
    </row>
    <row r="2370" spans="1:1" x14ac:dyDescent="0.2">
      <c r="A2370" s="36"/>
    </row>
    <row r="2371" spans="1:1" x14ac:dyDescent="0.2">
      <c r="A2371" s="36"/>
    </row>
    <row r="2372" spans="1:1" x14ac:dyDescent="0.2">
      <c r="A2372" s="36"/>
    </row>
    <row r="2373" spans="1:1" x14ac:dyDescent="0.2">
      <c r="A2373" s="36"/>
    </row>
    <row r="2374" spans="1:1" x14ac:dyDescent="0.2">
      <c r="A2374" s="36"/>
    </row>
    <row r="2375" spans="1:1" x14ac:dyDescent="0.2">
      <c r="A2375" s="36"/>
    </row>
    <row r="2376" spans="1:1" x14ac:dyDescent="0.2">
      <c r="A2376" s="36"/>
    </row>
    <row r="2377" spans="1:1" x14ac:dyDescent="0.2">
      <c r="A2377" s="36"/>
    </row>
    <row r="2378" spans="1:1" x14ac:dyDescent="0.2">
      <c r="A2378" s="36"/>
    </row>
    <row r="2379" spans="1:1" x14ac:dyDescent="0.2">
      <c r="A2379" s="36"/>
    </row>
    <row r="2380" spans="1:1" x14ac:dyDescent="0.2">
      <c r="A2380" s="36"/>
    </row>
    <row r="2381" spans="1:1" x14ac:dyDescent="0.2">
      <c r="A2381" s="36"/>
    </row>
    <row r="2382" spans="1:1" x14ac:dyDescent="0.2">
      <c r="A2382" s="36"/>
    </row>
    <row r="2383" spans="1:1" x14ac:dyDescent="0.2">
      <c r="A2383" s="36"/>
    </row>
    <row r="2384" spans="1:1" x14ac:dyDescent="0.2">
      <c r="A2384" s="36"/>
    </row>
    <row r="2385" spans="1:1" x14ac:dyDescent="0.2">
      <c r="A2385" s="36"/>
    </row>
    <row r="2386" spans="1:1" x14ac:dyDescent="0.2">
      <c r="A2386" s="36"/>
    </row>
    <row r="2387" spans="1:1" x14ac:dyDescent="0.2">
      <c r="A2387" s="36"/>
    </row>
    <row r="2388" spans="1:1" x14ac:dyDescent="0.2">
      <c r="A2388" s="36"/>
    </row>
    <row r="2389" spans="1:1" x14ac:dyDescent="0.2">
      <c r="A2389" s="36"/>
    </row>
    <row r="2390" spans="1:1" x14ac:dyDescent="0.2">
      <c r="A2390" s="36"/>
    </row>
    <row r="2391" spans="1:1" x14ac:dyDescent="0.2">
      <c r="A2391" s="36"/>
    </row>
    <row r="2392" spans="1:1" x14ac:dyDescent="0.2">
      <c r="A2392" s="36"/>
    </row>
    <row r="2393" spans="1:1" x14ac:dyDescent="0.2">
      <c r="A2393" s="36"/>
    </row>
    <row r="2394" spans="1:1" x14ac:dyDescent="0.2">
      <c r="A2394" s="36"/>
    </row>
    <row r="2395" spans="1:1" x14ac:dyDescent="0.2">
      <c r="A2395" s="36"/>
    </row>
    <row r="2396" spans="1:1" x14ac:dyDescent="0.2">
      <c r="A2396" s="36"/>
    </row>
    <row r="2397" spans="1:1" x14ac:dyDescent="0.2">
      <c r="A2397" s="36"/>
    </row>
    <row r="2398" spans="1:1" x14ac:dyDescent="0.2">
      <c r="A2398" s="36"/>
    </row>
    <row r="2399" spans="1:1" x14ac:dyDescent="0.2">
      <c r="A2399" s="36"/>
    </row>
    <row r="2400" spans="1:1" x14ac:dyDescent="0.2">
      <c r="A2400" s="36"/>
    </row>
    <row r="2401" spans="1:1" x14ac:dyDescent="0.2">
      <c r="A2401" s="36"/>
    </row>
    <row r="2402" spans="1:1" x14ac:dyDescent="0.2">
      <c r="A2402" s="36"/>
    </row>
    <row r="2403" spans="1:1" x14ac:dyDescent="0.2">
      <c r="A2403" s="36"/>
    </row>
    <row r="2404" spans="1:1" x14ac:dyDescent="0.2">
      <c r="A2404" s="36"/>
    </row>
    <row r="2405" spans="1:1" x14ac:dyDescent="0.2">
      <c r="A2405" s="36"/>
    </row>
    <row r="2406" spans="1:1" x14ac:dyDescent="0.2">
      <c r="A2406" s="36"/>
    </row>
    <row r="2407" spans="1:1" x14ac:dyDescent="0.2">
      <c r="A2407" s="36"/>
    </row>
    <row r="2408" spans="1:1" x14ac:dyDescent="0.2">
      <c r="A2408" s="36"/>
    </row>
    <row r="2409" spans="1:1" x14ac:dyDescent="0.2">
      <c r="A2409" s="36"/>
    </row>
    <row r="2410" spans="1:1" x14ac:dyDescent="0.2">
      <c r="A2410" s="36"/>
    </row>
    <row r="2411" spans="1:1" x14ac:dyDescent="0.2">
      <c r="A2411" s="36"/>
    </row>
    <row r="2412" spans="1:1" x14ac:dyDescent="0.2">
      <c r="A2412" s="36"/>
    </row>
    <row r="2413" spans="1:1" x14ac:dyDescent="0.2">
      <c r="A2413" s="36"/>
    </row>
    <row r="2414" spans="1:1" x14ac:dyDescent="0.2">
      <c r="A2414" s="36"/>
    </row>
    <row r="2415" spans="1:1" x14ac:dyDescent="0.2">
      <c r="A2415" s="36"/>
    </row>
    <row r="2416" spans="1:1" x14ac:dyDescent="0.2">
      <c r="A2416" s="36"/>
    </row>
    <row r="2417" spans="1:1" x14ac:dyDescent="0.2">
      <c r="A2417" s="36"/>
    </row>
    <row r="2418" spans="1:1" x14ac:dyDescent="0.2">
      <c r="A2418" s="36"/>
    </row>
    <row r="2419" spans="1:1" x14ac:dyDescent="0.2">
      <c r="A2419" s="36"/>
    </row>
    <row r="2420" spans="1:1" x14ac:dyDescent="0.2">
      <c r="A2420" s="36"/>
    </row>
    <row r="2421" spans="1:1" x14ac:dyDescent="0.2">
      <c r="A2421" s="36"/>
    </row>
    <row r="2422" spans="1:1" x14ac:dyDescent="0.2">
      <c r="A2422" s="36"/>
    </row>
    <row r="2423" spans="1:1" x14ac:dyDescent="0.2">
      <c r="A2423" s="36"/>
    </row>
    <row r="2424" spans="1:1" x14ac:dyDescent="0.2">
      <c r="A2424" s="36"/>
    </row>
    <row r="2425" spans="1:1" x14ac:dyDescent="0.2">
      <c r="A2425" s="36"/>
    </row>
    <row r="2426" spans="1:1" x14ac:dyDescent="0.2">
      <c r="A2426" s="36"/>
    </row>
    <row r="2427" spans="1:1" x14ac:dyDescent="0.2">
      <c r="A2427" s="36"/>
    </row>
    <row r="2428" spans="1:1" x14ac:dyDescent="0.2">
      <c r="A2428" s="36"/>
    </row>
    <row r="2429" spans="1:1" x14ac:dyDescent="0.2">
      <c r="A2429" s="36"/>
    </row>
    <row r="2430" spans="1:1" x14ac:dyDescent="0.2">
      <c r="A2430" s="36"/>
    </row>
    <row r="2431" spans="1:1" x14ac:dyDescent="0.2">
      <c r="A2431" s="36"/>
    </row>
    <row r="2432" spans="1:1" x14ac:dyDescent="0.2">
      <c r="A2432" s="36"/>
    </row>
    <row r="2433" spans="1:1" x14ac:dyDescent="0.2">
      <c r="A2433" s="36"/>
    </row>
    <row r="2434" spans="1:1" x14ac:dyDescent="0.2">
      <c r="A2434" s="36"/>
    </row>
    <row r="2435" spans="1:1" x14ac:dyDescent="0.2">
      <c r="A2435" s="36"/>
    </row>
    <row r="2436" spans="1:1" x14ac:dyDescent="0.2">
      <c r="A2436" s="36"/>
    </row>
    <row r="2437" spans="1:1" x14ac:dyDescent="0.2">
      <c r="A2437" s="36"/>
    </row>
    <row r="2438" spans="1:1" x14ac:dyDescent="0.2">
      <c r="A2438" s="36"/>
    </row>
    <row r="2439" spans="1:1" x14ac:dyDescent="0.2">
      <c r="A2439" s="36"/>
    </row>
    <row r="2440" spans="1:1" x14ac:dyDescent="0.2">
      <c r="A2440" s="36"/>
    </row>
    <row r="2441" spans="1:1" x14ac:dyDescent="0.2">
      <c r="A2441" s="36"/>
    </row>
    <row r="2442" spans="1:1" x14ac:dyDescent="0.2">
      <c r="A2442" s="36"/>
    </row>
    <row r="2443" spans="1:1" x14ac:dyDescent="0.2">
      <c r="A2443" s="36"/>
    </row>
    <row r="2444" spans="1:1" x14ac:dyDescent="0.2">
      <c r="A2444" s="36"/>
    </row>
    <row r="2445" spans="1:1" x14ac:dyDescent="0.2">
      <c r="A2445" s="36"/>
    </row>
    <row r="2446" spans="1:1" x14ac:dyDescent="0.2">
      <c r="A2446" s="36"/>
    </row>
    <row r="2447" spans="1:1" x14ac:dyDescent="0.2">
      <c r="A2447" s="36"/>
    </row>
    <row r="2448" spans="1:1" x14ac:dyDescent="0.2">
      <c r="A2448" s="36"/>
    </row>
    <row r="2449" spans="1:1" x14ac:dyDescent="0.2">
      <c r="A2449" s="36"/>
    </row>
    <row r="2450" spans="1:1" x14ac:dyDescent="0.2">
      <c r="A2450" s="36"/>
    </row>
    <row r="2451" spans="1:1" x14ac:dyDescent="0.2">
      <c r="A2451" s="36"/>
    </row>
    <row r="2452" spans="1:1" x14ac:dyDescent="0.2">
      <c r="A2452" s="36"/>
    </row>
    <row r="2453" spans="1:1" x14ac:dyDescent="0.2">
      <c r="A2453" s="36"/>
    </row>
    <row r="2454" spans="1:1" x14ac:dyDescent="0.2">
      <c r="A2454" s="36"/>
    </row>
    <row r="2455" spans="1:1" x14ac:dyDescent="0.2">
      <c r="A2455" s="36"/>
    </row>
    <row r="2456" spans="1:1" x14ac:dyDescent="0.2">
      <c r="A2456" s="36"/>
    </row>
    <row r="2457" spans="1:1" x14ac:dyDescent="0.2">
      <c r="A2457" s="36"/>
    </row>
    <row r="2458" spans="1:1" x14ac:dyDescent="0.2">
      <c r="A2458" s="36"/>
    </row>
    <row r="2459" spans="1:1" x14ac:dyDescent="0.2">
      <c r="A2459" s="36"/>
    </row>
    <row r="2460" spans="1:1" x14ac:dyDescent="0.2">
      <c r="A2460" s="36"/>
    </row>
    <row r="2461" spans="1:1" x14ac:dyDescent="0.2">
      <c r="A2461" s="36"/>
    </row>
    <row r="2462" spans="1:1" x14ac:dyDescent="0.2">
      <c r="A2462" s="36"/>
    </row>
    <row r="2463" spans="1:1" x14ac:dyDescent="0.2">
      <c r="A2463" s="36"/>
    </row>
    <row r="2464" spans="1:1" x14ac:dyDescent="0.2">
      <c r="A2464" s="36"/>
    </row>
    <row r="2465" spans="1:1" x14ac:dyDescent="0.2">
      <c r="A2465" s="36"/>
    </row>
    <row r="2466" spans="1:1" x14ac:dyDescent="0.2">
      <c r="A2466" s="36"/>
    </row>
    <row r="2467" spans="1:1" x14ac:dyDescent="0.2">
      <c r="A2467" s="36"/>
    </row>
    <row r="2468" spans="1:1" x14ac:dyDescent="0.2">
      <c r="A2468" s="36"/>
    </row>
    <row r="2469" spans="1:1" x14ac:dyDescent="0.2">
      <c r="A2469" s="36"/>
    </row>
    <row r="2470" spans="1:1" x14ac:dyDescent="0.2">
      <c r="A2470" s="36"/>
    </row>
    <row r="2471" spans="1:1" x14ac:dyDescent="0.2">
      <c r="A2471" s="36"/>
    </row>
    <row r="2472" spans="1:1" x14ac:dyDescent="0.2">
      <c r="A2472" s="36"/>
    </row>
    <row r="2473" spans="1:1" x14ac:dyDescent="0.2">
      <c r="A2473" s="36"/>
    </row>
    <row r="2474" spans="1:1" x14ac:dyDescent="0.2">
      <c r="A2474" s="36"/>
    </row>
    <row r="2475" spans="1:1" x14ac:dyDescent="0.2">
      <c r="A2475" s="36"/>
    </row>
    <row r="2476" spans="1:1" x14ac:dyDescent="0.2">
      <c r="A2476" s="36"/>
    </row>
    <row r="2477" spans="1:1" x14ac:dyDescent="0.2">
      <c r="A2477" s="36"/>
    </row>
    <row r="2478" spans="1:1" x14ac:dyDescent="0.2">
      <c r="A2478" s="36"/>
    </row>
    <row r="2479" spans="1:1" x14ac:dyDescent="0.2">
      <c r="A2479" s="36"/>
    </row>
    <row r="2480" spans="1:1" x14ac:dyDescent="0.2">
      <c r="A2480" s="36"/>
    </row>
    <row r="2481" spans="1:1" x14ac:dyDescent="0.2">
      <c r="A2481" s="36"/>
    </row>
    <row r="2482" spans="1:1" x14ac:dyDescent="0.2">
      <c r="A2482" s="36"/>
    </row>
    <row r="2483" spans="1:1" x14ac:dyDescent="0.2">
      <c r="A2483" s="36"/>
    </row>
    <row r="2484" spans="1:1" x14ac:dyDescent="0.2">
      <c r="A2484" s="36"/>
    </row>
    <row r="2485" spans="1:1" x14ac:dyDescent="0.2">
      <c r="A2485" s="36"/>
    </row>
    <row r="2486" spans="1:1" x14ac:dyDescent="0.2">
      <c r="A2486" s="36"/>
    </row>
    <row r="2487" spans="1:1" x14ac:dyDescent="0.2">
      <c r="A2487" s="36"/>
    </row>
    <row r="2488" spans="1:1" x14ac:dyDescent="0.2">
      <c r="A2488" s="36"/>
    </row>
    <row r="2489" spans="1:1" x14ac:dyDescent="0.2">
      <c r="A2489" s="36"/>
    </row>
    <row r="2490" spans="1:1" x14ac:dyDescent="0.2">
      <c r="A2490" s="36"/>
    </row>
    <row r="2491" spans="1:1" x14ac:dyDescent="0.2">
      <c r="A2491" s="36"/>
    </row>
    <row r="2492" spans="1:1" x14ac:dyDescent="0.2">
      <c r="A2492" s="36"/>
    </row>
    <row r="2493" spans="1:1" x14ac:dyDescent="0.2">
      <c r="A2493" s="36"/>
    </row>
    <row r="2494" spans="1:1" x14ac:dyDescent="0.2">
      <c r="A2494" s="36"/>
    </row>
    <row r="2495" spans="1:1" x14ac:dyDescent="0.2">
      <c r="A2495" s="36"/>
    </row>
    <row r="2496" spans="1:1" x14ac:dyDescent="0.2">
      <c r="A2496" s="36"/>
    </row>
    <row r="2497" spans="1:1" x14ac:dyDescent="0.2">
      <c r="A2497" s="36"/>
    </row>
    <row r="2498" spans="1:1" x14ac:dyDescent="0.2">
      <c r="A2498" s="36"/>
    </row>
    <row r="2499" spans="1:1" x14ac:dyDescent="0.2">
      <c r="A2499" s="36"/>
    </row>
    <row r="2500" spans="1:1" x14ac:dyDescent="0.2">
      <c r="A2500" s="36"/>
    </row>
    <row r="2501" spans="1:1" x14ac:dyDescent="0.2">
      <c r="A2501" s="36"/>
    </row>
    <row r="2502" spans="1:1" x14ac:dyDescent="0.2">
      <c r="A2502" s="36"/>
    </row>
    <row r="2503" spans="1:1" x14ac:dyDescent="0.2">
      <c r="A2503" s="36"/>
    </row>
    <row r="2504" spans="1:1" x14ac:dyDescent="0.2">
      <c r="A2504" s="36"/>
    </row>
    <row r="2505" spans="1:1" x14ac:dyDescent="0.2">
      <c r="A2505" s="36"/>
    </row>
    <row r="2506" spans="1:1" x14ac:dyDescent="0.2">
      <c r="A2506" s="36"/>
    </row>
    <row r="2507" spans="1:1" x14ac:dyDescent="0.2">
      <c r="A2507" s="36"/>
    </row>
    <row r="2508" spans="1:1" x14ac:dyDescent="0.2">
      <c r="A2508" s="36"/>
    </row>
    <row r="2509" spans="1:1" x14ac:dyDescent="0.2">
      <c r="A2509" s="36"/>
    </row>
    <row r="2510" spans="1:1" x14ac:dyDescent="0.2">
      <c r="A2510" s="36"/>
    </row>
    <row r="2511" spans="1:1" x14ac:dyDescent="0.2">
      <c r="A2511" s="36"/>
    </row>
    <row r="2512" spans="1:1" x14ac:dyDescent="0.2">
      <c r="A2512" s="36"/>
    </row>
    <row r="2513" spans="1:1" x14ac:dyDescent="0.2">
      <c r="A2513" s="36"/>
    </row>
    <row r="2514" spans="1:1" x14ac:dyDescent="0.2">
      <c r="A2514" s="36"/>
    </row>
    <row r="2515" spans="1:1" x14ac:dyDescent="0.2">
      <c r="A2515" s="36"/>
    </row>
    <row r="2516" spans="1:1" x14ac:dyDescent="0.2">
      <c r="A2516" s="36"/>
    </row>
    <row r="2517" spans="1:1" x14ac:dyDescent="0.2">
      <c r="A2517" s="36"/>
    </row>
    <row r="2518" spans="1:1" x14ac:dyDescent="0.2">
      <c r="A2518" s="36"/>
    </row>
    <row r="2519" spans="1:1" x14ac:dyDescent="0.2">
      <c r="A2519" s="36"/>
    </row>
    <row r="2520" spans="1:1" x14ac:dyDescent="0.2">
      <c r="A2520" s="36"/>
    </row>
    <row r="2521" spans="1:1" x14ac:dyDescent="0.2">
      <c r="A2521" s="36"/>
    </row>
    <row r="2522" spans="1:1" x14ac:dyDescent="0.2">
      <c r="A2522" s="36"/>
    </row>
    <row r="2523" spans="1:1" x14ac:dyDescent="0.2">
      <c r="A2523" s="36"/>
    </row>
    <row r="2524" spans="1:1" x14ac:dyDescent="0.2">
      <c r="A2524" s="36"/>
    </row>
    <row r="2525" spans="1:1" x14ac:dyDescent="0.2">
      <c r="A2525" s="36"/>
    </row>
    <row r="2526" spans="1:1" x14ac:dyDescent="0.2">
      <c r="A2526" s="36"/>
    </row>
    <row r="2527" spans="1:1" x14ac:dyDescent="0.2">
      <c r="A2527" s="36"/>
    </row>
    <row r="2528" spans="1:1" x14ac:dyDescent="0.2">
      <c r="A2528" s="36"/>
    </row>
    <row r="2529" spans="1:1" x14ac:dyDescent="0.2">
      <c r="A2529" s="36"/>
    </row>
    <row r="2530" spans="1:1" x14ac:dyDescent="0.2">
      <c r="A2530" s="36"/>
    </row>
    <row r="2531" spans="1:1" x14ac:dyDescent="0.2">
      <c r="A2531" s="36"/>
    </row>
    <row r="2532" spans="1:1" x14ac:dyDescent="0.2">
      <c r="A2532" s="36"/>
    </row>
    <row r="2533" spans="1:1" x14ac:dyDescent="0.2">
      <c r="A2533" s="36"/>
    </row>
    <row r="2534" spans="1:1" x14ac:dyDescent="0.2">
      <c r="A2534" s="36"/>
    </row>
    <row r="2535" spans="1:1" x14ac:dyDescent="0.2">
      <c r="A2535" s="36"/>
    </row>
    <row r="2536" spans="1:1" x14ac:dyDescent="0.2">
      <c r="A2536" s="36"/>
    </row>
    <row r="2537" spans="1:1" x14ac:dyDescent="0.2">
      <c r="A2537" s="36"/>
    </row>
    <row r="2538" spans="1:1" x14ac:dyDescent="0.2">
      <c r="A2538" s="36"/>
    </row>
    <row r="2539" spans="1:1" x14ac:dyDescent="0.2">
      <c r="A2539" s="36"/>
    </row>
    <row r="2540" spans="1:1" x14ac:dyDescent="0.2">
      <c r="A2540" s="36"/>
    </row>
    <row r="2541" spans="1:1" x14ac:dyDescent="0.2">
      <c r="A2541" s="36"/>
    </row>
    <row r="2542" spans="1:1" x14ac:dyDescent="0.2">
      <c r="A2542" s="36"/>
    </row>
    <row r="2543" spans="1:1" x14ac:dyDescent="0.2">
      <c r="A2543" s="36"/>
    </row>
    <row r="2544" spans="1:1" x14ac:dyDescent="0.2">
      <c r="A2544" s="36"/>
    </row>
    <row r="2545" spans="1:1" x14ac:dyDescent="0.2">
      <c r="A2545" s="36"/>
    </row>
    <row r="2546" spans="1:1" x14ac:dyDescent="0.2">
      <c r="A2546" s="36"/>
    </row>
    <row r="2547" spans="1:1" x14ac:dyDescent="0.2">
      <c r="A2547" s="36"/>
    </row>
    <row r="2548" spans="1:1" x14ac:dyDescent="0.2">
      <c r="A2548" s="36"/>
    </row>
    <row r="2549" spans="1:1" x14ac:dyDescent="0.2">
      <c r="A2549" s="36"/>
    </row>
    <row r="2550" spans="1:1" x14ac:dyDescent="0.2">
      <c r="A2550" s="36"/>
    </row>
    <row r="2551" spans="1:1" x14ac:dyDescent="0.2">
      <c r="A2551" s="36"/>
    </row>
    <row r="2552" spans="1:1" x14ac:dyDescent="0.2">
      <c r="A2552" s="36"/>
    </row>
    <row r="2553" spans="1:1" x14ac:dyDescent="0.2">
      <c r="A2553" s="36"/>
    </row>
    <row r="2554" spans="1:1" x14ac:dyDescent="0.2">
      <c r="A2554" s="36"/>
    </row>
    <row r="2555" spans="1:1" x14ac:dyDescent="0.2">
      <c r="A2555" s="36"/>
    </row>
    <row r="2556" spans="1:1" x14ac:dyDescent="0.2">
      <c r="A2556" s="36"/>
    </row>
    <row r="2557" spans="1:1" x14ac:dyDescent="0.2">
      <c r="A2557" s="36"/>
    </row>
    <row r="2558" spans="1:1" x14ac:dyDescent="0.2">
      <c r="A2558" s="36"/>
    </row>
    <row r="2559" spans="1:1" x14ac:dyDescent="0.2">
      <c r="A2559" s="36"/>
    </row>
    <row r="2560" spans="1:1" x14ac:dyDescent="0.2">
      <c r="A2560" s="36"/>
    </row>
    <row r="2561" spans="1:1" x14ac:dyDescent="0.2">
      <c r="A2561" s="36"/>
    </row>
    <row r="2562" spans="1:1" x14ac:dyDescent="0.2">
      <c r="A2562" s="36"/>
    </row>
    <row r="2563" spans="1:1" x14ac:dyDescent="0.2">
      <c r="A2563" s="36"/>
    </row>
    <row r="2564" spans="1:1" x14ac:dyDescent="0.2">
      <c r="A2564" s="36"/>
    </row>
    <row r="2565" spans="1:1" x14ac:dyDescent="0.2">
      <c r="A2565" s="36"/>
    </row>
    <row r="2566" spans="1:1" x14ac:dyDescent="0.2">
      <c r="A2566" s="36"/>
    </row>
    <row r="2567" spans="1:1" x14ac:dyDescent="0.2">
      <c r="A2567" s="36"/>
    </row>
    <row r="2568" spans="1:1" x14ac:dyDescent="0.2">
      <c r="A2568" s="36"/>
    </row>
    <row r="2569" spans="1:1" x14ac:dyDescent="0.2">
      <c r="A2569" s="36"/>
    </row>
    <row r="2570" spans="1:1" x14ac:dyDescent="0.2">
      <c r="A2570" s="36"/>
    </row>
    <row r="2571" spans="1:1" x14ac:dyDescent="0.2">
      <c r="A2571" s="36"/>
    </row>
    <row r="2572" spans="1:1" x14ac:dyDescent="0.2">
      <c r="A2572" s="36"/>
    </row>
    <row r="2573" spans="1:1" x14ac:dyDescent="0.2">
      <c r="A2573" s="36"/>
    </row>
    <row r="2574" spans="1:1" x14ac:dyDescent="0.2">
      <c r="A2574" s="36"/>
    </row>
    <row r="2575" spans="1:1" x14ac:dyDescent="0.2">
      <c r="A2575" s="36"/>
    </row>
    <row r="2576" spans="1:1" x14ac:dyDescent="0.2">
      <c r="A2576" s="36"/>
    </row>
    <row r="2577" spans="1:1" x14ac:dyDescent="0.2">
      <c r="A2577" s="36"/>
    </row>
    <row r="2578" spans="1:1" x14ac:dyDescent="0.2">
      <c r="A2578" s="36"/>
    </row>
    <row r="2579" spans="1:1" x14ac:dyDescent="0.2">
      <c r="A2579" s="36"/>
    </row>
    <row r="2580" spans="1:1" x14ac:dyDescent="0.2">
      <c r="A2580" s="36"/>
    </row>
    <row r="2581" spans="1:1" x14ac:dyDescent="0.2">
      <c r="A2581" s="36"/>
    </row>
    <row r="2582" spans="1:1" x14ac:dyDescent="0.2">
      <c r="A2582" s="36"/>
    </row>
    <row r="2583" spans="1:1" x14ac:dyDescent="0.2">
      <c r="A2583" s="36"/>
    </row>
    <row r="2584" spans="1:1" x14ac:dyDescent="0.2">
      <c r="A2584" s="36"/>
    </row>
    <row r="2585" spans="1:1" x14ac:dyDescent="0.2">
      <c r="A2585" s="36"/>
    </row>
    <row r="2586" spans="1:1" x14ac:dyDescent="0.2">
      <c r="A2586" s="36"/>
    </row>
    <row r="2587" spans="1:1" x14ac:dyDescent="0.2">
      <c r="A2587" s="36"/>
    </row>
    <row r="2588" spans="1:1" x14ac:dyDescent="0.2">
      <c r="A2588" s="36"/>
    </row>
    <row r="2589" spans="1:1" x14ac:dyDescent="0.2">
      <c r="A2589" s="36"/>
    </row>
    <row r="2590" spans="1:1" x14ac:dyDescent="0.2">
      <c r="A2590" s="36"/>
    </row>
    <row r="2591" spans="1:1" x14ac:dyDescent="0.2">
      <c r="A2591" s="36"/>
    </row>
    <row r="2592" spans="1:1" x14ac:dyDescent="0.2">
      <c r="A2592" s="36"/>
    </row>
    <row r="2593" spans="1:1" x14ac:dyDescent="0.2">
      <c r="A2593" s="36"/>
    </row>
    <row r="2594" spans="1:1" x14ac:dyDescent="0.2">
      <c r="A2594" s="36"/>
    </row>
    <row r="2595" spans="1:1" x14ac:dyDescent="0.2">
      <c r="A2595" s="36"/>
    </row>
    <row r="2596" spans="1:1" x14ac:dyDescent="0.2">
      <c r="A2596" s="36"/>
    </row>
    <row r="2597" spans="1:1" x14ac:dyDescent="0.2">
      <c r="A2597" s="36"/>
    </row>
    <row r="2598" spans="1:1" x14ac:dyDescent="0.2">
      <c r="A2598" s="36"/>
    </row>
    <row r="2599" spans="1:1" x14ac:dyDescent="0.2">
      <c r="A2599" s="36"/>
    </row>
    <row r="2600" spans="1:1" x14ac:dyDescent="0.2">
      <c r="A2600" s="36"/>
    </row>
    <row r="2601" spans="1:1" x14ac:dyDescent="0.2">
      <c r="A2601" s="36"/>
    </row>
    <row r="2602" spans="1:1" x14ac:dyDescent="0.2">
      <c r="A2602" s="36"/>
    </row>
    <row r="2603" spans="1:1" x14ac:dyDescent="0.2">
      <c r="A2603" s="36"/>
    </row>
    <row r="2604" spans="1:1" x14ac:dyDescent="0.2">
      <c r="A2604" s="36"/>
    </row>
    <row r="2605" spans="1:1" x14ac:dyDescent="0.2">
      <c r="A2605" s="36"/>
    </row>
    <row r="2606" spans="1:1" x14ac:dyDescent="0.2">
      <c r="A2606" s="36"/>
    </row>
    <row r="2607" spans="1:1" x14ac:dyDescent="0.2">
      <c r="A2607" s="36"/>
    </row>
    <row r="2608" spans="1:1" x14ac:dyDescent="0.2">
      <c r="A2608" s="36"/>
    </row>
    <row r="2609" spans="1:1" x14ac:dyDescent="0.2">
      <c r="A2609" s="36"/>
    </row>
    <row r="2610" spans="1:1" x14ac:dyDescent="0.2">
      <c r="A2610" s="36"/>
    </row>
    <row r="2611" spans="1:1" x14ac:dyDescent="0.2">
      <c r="A2611" s="36"/>
    </row>
    <row r="2612" spans="1:1" x14ac:dyDescent="0.2">
      <c r="A2612" s="36"/>
    </row>
    <row r="2613" spans="1:1" x14ac:dyDescent="0.2">
      <c r="A2613" s="36"/>
    </row>
    <row r="2614" spans="1:1" x14ac:dyDescent="0.2">
      <c r="A2614" s="36"/>
    </row>
    <row r="2615" spans="1:1" x14ac:dyDescent="0.2">
      <c r="A2615" s="36"/>
    </row>
    <row r="2616" spans="1:1" x14ac:dyDescent="0.2">
      <c r="A2616" s="36"/>
    </row>
    <row r="2617" spans="1:1" x14ac:dyDescent="0.2">
      <c r="A2617" s="36"/>
    </row>
    <row r="2618" spans="1:1" x14ac:dyDescent="0.2">
      <c r="A2618" s="36"/>
    </row>
    <row r="2619" spans="1:1" x14ac:dyDescent="0.2">
      <c r="A2619" s="36"/>
    </row>
    <row r="2620" spans="1:1" x14ac:dyDescent="0.2">
      <c r="A2620" s="36"/>
    </row>
    <row r="2621" spans="1:1" x14ac:dyDescent="0.2">
      <c r="A2621" s="36"/>
    </row>
    <row r="2622" spans="1:1" x14ac:dyDescent="0.2">
      <c r="A2622" s="36"/>
    </row>
    <row r="2623" spans="1:1" x14ac:dyDescent="0.2">
      <c r="A2623" s="36"/>
    </row>
    <row r="2624" spans="1:1" x14ac:dyDescent="0.2">
      <c r="A2624" s="36"/>
    </row>
    <row r="2625" spans="1:1" x14ac:dyDescent="0.2">
      <c r="A2625" s="36"/>
    </row>
    <row r="2626" spans="1:1" x14ac:dyDescent="0.2">
      <c r="A2626" s="36"/>
    </row>
    <row r="2627" spans="1:1" x14ac:dyDescent="0.2">
      <c r="A2627" s="36"/>
    </row>
    <row r="2628" spans="1:1" x14ac:dyDescent="0.2">
      <c r="A2628" s="36"/>
    </row>
    <row r="2629" spans="1:1" x14ac:dyDescent="0.2">
      <c r="A2629" s="36"/>
    </row>
    <row r="2630" spans="1:1" x14ac:dyDescent="0.2">
      <c r="A2630" s="36"/>
    </row>
    <row r="2631" spans="1:1" x14ac:dyDescent="0.2">
      <c r="A2631" s="36"/>
    </row>
    <row r="2632" spans="1:1" x14ac:dyDescent="0.2">
      <c r="A2632" s="36"/>
    </row>
    <row r="2633" spans="1:1" x14ac:dyDescent="0.2">
      <c r="A2633" s="36"/>
    </row>
    <row r="2634" spans="1:1" x14ac:dyDescent="0.2">
      <c r="A2634" s="36"/>
    </row>
    <row r="2635" spans="1:1" x14ac:dyDescent="0.2">
      <c r="A2635" s="36"/>
    </row>
    <row r="2636" spans="1:1" x14ac:dyDescent="0.2">
      <c r="A2636" s="36"/>
    </row>
    <row r="2637" spans="1:1" x14ac:dyDescent="0.2">
      <c r="A2637" s="36"/>
    </row>
    <row r="2638" spans="1:1" x14ac:dyDescent="0.2">
      <c r="A2638" s="36"/>
    </row>
    <row r="2639" spans="1:1" x14ac:dyDescent="0.2">
      <c r="A2639" s="36"/>
    </row>
    <row r="2640" spans="1:1" x14ac:dyDescent="0.2">
      <c r="A2640" s="36"/>
    </row>
    <row r="2641" spans="1:1" x14ac:dyDescent="0.2">
      <c r="A2641" s="36"/>
    </row>
    <row r="2642" spans="1:1" x14ac:dyDescent="0.2">
      <c r="A2642" s="36"/>
    </row>
    <row r="2643" spans="1:1" x14ac:dyDescent="0.2">
      <c r="A2643" s="36"/>
    </row>
    <row r="2644" spans="1:1" x14ac:dyDescent="0.2">
      <c r="A2644" s="36"/>
    </row>
    <row r="2645" spans="1:1" x14ac:dyDescent="0.2">
      <c r="A2645" s="36"/>
    </row>
    <row r="2646" spans="1:1" x14ac:dyDescent="0.2">
      <c r="A2646" s="36"/>
    </row>
    <row r="2647" spans="1:1" x14ac:dyDescent="0.2">
      <c r="A2647" s="36"/>
    </row>
    <row r="2648" spans="1:1" x14ac:dyDescent="0.2">
      <c r="A2648" s="36"/>
    </row>
    <row r="2649" spans="1:1" x14ac:dyDescent="0.2">
      <c r="A2649" s="36"/>
    </row>
    <row r="2650" spans="1:1" x14ac:dyDescent="0.2">
      <c r="A2650" s="36"/>
    </row>
    <row r="2651" spans="1:1" x14ac:dyDescent="0.2">
      <c r="A2651" s="36"/>
    </row>
    <row r="2652" spans="1:1" x14ac:dyDescent="0.2">
      <c r="A2652" s="36"/>
    </row>
    <row r="2653" spans="1:1" x14ac:dyDescent="0.2">
      <c r="A2653" s="36"/>
    </row>
    <row r="2654" spans="1:1" x14ac:dyDescent="0.2">
      <c r="A2654" s="36"/>
    </row>
    <row r="2655" spans="1:1" x14ac:dyDescent="0.2">
      <c r="A2655" s="36"/>
    </row>
    <row r="2656" spans="1:1" x14ac:dyDescent="0.2">
      <c r="A2656" s="36"/>
    </row>
    <row r="2657" spans="1:1" x14ac:dyDescent="0.2">
      <c r="A2657" s="36"/>
    </row>
    <row r="2658" spans="1:1" x14ac:dyDescent="0.2">
      <c r="A2658" s="36"/>
    </row>
    <row r="2659" spans="1:1" x14ac:dyDescent="0.2">
      <c r="A2659" s="36"/>
    </row>
    <row r="2660" spans="1:1" x14ac:dyDescent="0.2">
      <c r="A2660" s="36"/>
    </row>
    <row r="2661" spans="1:1" x14ac:dyDescent="0.2">
      <c r="A2661" s="36"/>
    </row>
    <row r="2662" spans="1:1" x14ac:dyDescent="0.2">
      <c r="A2662" s="36"/>
    </row>
    <row r="2663" spans="1:1" x14ac:dyDescent="0.2">
      <c r="A2663" s="36"/>
    </row>
    <row r="2664" spans="1:1" x14ac:dyDescent="0.2">
      <c r="A2664" s="36"/>
    </row>
    <row r="2665" spans="1:1" x14ac:dyDescent="0.2">
      <c r="A2665" s="36"/>
    </row>
    <row r="2666" spans="1:1" x14ac:dyDescent="0.2">
      <c r="A2666" s="36"/>
    </row>
    <row r="2667" spans="1:1" x14ac:dyDescent="0.2">
      <c r="A2667" s="36"/>
    </row>
    <row r="2668" spans="1:1" x14ac:dyDescent="0.2">
      <c r="A2668" s="36"/>
    </row>
    <row r="2669" spans="1:1" x14ac:dyDescent="0.2">
      <c r="A2669" s="36"/>
    </row>
    <row r="2670" spans="1:1" x14ac:dyDescent="0.2">
      <c r="A2670" s="36"/>
    </row>
    <row r="2671" spans="1:1" x14ac:dyDescent="0.2">
      <c r="A2671" s="36"/>
    </row>
    <row r="2672" spans="1:1" x14ac:dyDescent="0.2">
      <c r="A2672" s="36"/>
    </row>
    <row r="2673" spans="1:1" x14ac:dyDescent="0.2">
      <c r="A2673" s="36"/>
    </row>
    <row r="2674" spans="1:1" x14ac:dyDescent="0.2">
      <c r="A2674" s="36"/>
    </row>
    <row r="2675" spans="1:1" x14ac:dyDescent="0.2">
      <c r="A2675" s="36"/>
    </row>
    <row r="2676" spans="1:1" x14ac:dyDescent="0.2">
      <c r="A2676" s="36"/>
    </row>
    <row r="2677" spans="1:1" x14ac:dyDescent="0.2">
      <c r="A2677" s="36"/>
    </row>
    <row r="2678" spans="1:1" x14ac:dyDescent="0.2">
      <c r="A2678" s="36"/>
    </row>
    <row r="2679" spans="1:1" x14ac:dyDescent="0.2">
      <c r="A2679" s="36"/>
    </row>
    <row r="2680" spans="1:1" x14ac:dyDescent="0.2">
      <c r="A2680" s="36"/>
    </row>
    <row r="2681" spans="1:1" x14ac:dyDescent="0.2">
      <c r="A2681" s="36"/>
    </row>
    <row r="2682" spans="1:1" x14ac:dyDescent="0.2">
      <c r="A2682" s="36"/>
    </row>
    <row r="2683" spans="1:1" x14ac:dyDescent="0.2">
      <c r="A2683" s="36"/>
    </row>
    <row r="2684" spans="1:1" x14ac:dyDescent="0.2">
      <c r="A2684" s="36"/>
    </row>
    <row r="2685" spans="1:1" x14ac:dyDescent="0.2">
      <c r="A2685" s="36"/>
    </row>
    <row r="2686" spans="1:1" x14ac:dyDescent="0.2">
      <c r="A2686" s="36"/>
    </row>
    <row r="2687" spans="1:1" x14ac:dyDescent="0.2">
      <c r="A2687" s="36"/>
    </row>
    <row r="2688" spans="1:1" x14ac:dyDescent="0.2">
      <c r="A2688" s="36"/>
    </row>
    <row r="2689" spans="1:1" x14ac:dyDescent="0.2">
      <c r="A2689" s="36"/>
    </row>
    <row r="2690" spans="1:1" x14ac:dyDescent="0.2">
      <c r="A2690" s="36"/>
    </row>
    <row r="2691" spans="1:1" x14ac:dyDescent="0.2">
      <c r="A2691" s="36"/>
    </row>
    <row r="2692" spans="1:1" x14ac:dyDescent="0.2">
      <c r="A2692" s="36"/>
    </row>
    <row r="2693" spans="1:1" x14ac:dyDescent="0.2">
      <c r="A2693" s="36"/>
    </row>
    <row r="2694" spans="1:1" x14ac:dyDescent="0.2">
      <c r="A2694" s="36"/>
    </row>
    <row r="2695" spans="1:1" x14ac:dyDescent="0.2">
      <c r="A2695" s="36"/>
    </row>
    <row r="2696" spans="1:1" x14ac:dyDescent="0.2">
      <c r="A2696" s="36"/>
    </row>
    <row r="2697" spans="1:1" x14ac:dyDescent="0.2">
      <c r="A2697" s="36"/>
    </row>
    <row r="2698" spans="1:1" x14ac:dyDescent="0.2">
      <c r="A2698" s="36"/>
    </row>
    <row r="2699" spans="1:1" x14ac:dyDescent="0.2">
      <c r="A2699" s="36"/>
    </row>
    <row r="2700" spans="1:1" x14ac:dyDescent="0.2">
      <c r="A2700" s="36"/>
    </row>
    <row r="2701" spans="1:1" x14ac:dyDescent="0.2">
      <c r="A2701" s="36"/>
    </row>
    <row r="2702" spans="1:1" x14ac:dyDescent="0.2">
      <c r="A2702" s="36"/>
    </row>
    <row r="2703" spans="1:1" x14ac:dyDescent="0.2">
      <c r="A2703" s="36"/>
    </row>
    <row r="2704" spans="1:1" x14ac:dyDescent="0.2">
      <c r="A2704" s="36"/>
    </row>
    <row r="2705" spans="1:1" x14ac:dyDescent="0.2">
      <c r="A2705" s="36"/>
    </row>
    <row r="2706" spans="1:1" x14ac:dyDescent="0.2">
      <c r="A2706" s="36"/>
    </row>
    <row r="2707" spans="1:1" x14ac:dyDescent="0.2">
      <c r="A2707" s="36"/>
    </row>
    <row r="2708" spans="1:1" x14ac:dyDescent="0.2">
      <c r="A2708" s="36"/>
    </row>
    <row r="2709" spans="1:1" x14ac:dyDescent="0.2">
      <c r="A2709" s="36"/>
    </row>
    <row r="2710" spans="1:1" x14ac:dyDescent="0.2">
      <c r="A2710" s="36"/>
    </row>
    <row r="2711" spans="1:1" x14ac:dyDescent="0.2">
      <c r="A2711" s="36"/>
    </row>
    <row r="2712" spans="1:1" x14ac:dyDescent="0.2">
      <c r="A2712" s="36"/>
    </row>
    <row r="2713" spans="1:1" x14ac:dyDescent="0.2">
      <c r="A2713" s="36"/>
    </row>
    <row r="2714" spans="1:1" x14ac:dyDescent="0.2">
      <c r="A2714" s="36"/>
    </row>
    <row r="2715" spans="1:1" x14ac:dyDescent="0.2">
      <c r="A2715" s="36"/>
    </row>
    <row r="2716" spans="1:1" x14ac:dyDescent="0.2">
      <c r="A2716" s="36"/>
    </row>
    <row r="2717" spans="1:1" x14ac:dyDescent="0.2">
      <c r="A2717" s="36"/>
    </row>
    <row r="2718" spans="1:1" x14ac:dyDescent="0.2">
      <c r="A2718" s="36"/>
    </row>
    <row r="2719" spans="1:1" x14ac:dyDescent="0.2">
      <c r="A2719" s="36"/>
    </row>
    <row r="2720" spans="1:1" x14ac:dyDescent="0.2">
      <c r="A2720" s="36"/>
    </row>
    <row r="2721" spans="1:1" x14ac:dyDescent="0.2">
      <c r="A2721" s="36"/>
    </row>
    <row r="2722" spans="1:1" x14ac:dyDescent="0.2">
      <c r="A2722" s="36"/>
    </row>
    <row r="2723" spans="1:1" x14ac:dyDescent="0.2">
      <c r="A2723" s="36"/>
    </row>
    <row r="2724" spans="1:1" x14ac:dyDescent="0.2">
      <c r="A2724" s="36"/>
    </row>
    <row r="2725" spans="1:1" x14ac:dyDescent="0.2">
      <c r="A2725" s="36"/>
    </row>
    <row r="2726" spans="1:1" x14ac:dyDescent="0.2">
      <c r="A2726" s="36"/>
    </row>
    <row r="2727" spans="1:1" x14ac:dyDescent="0.2">
      <c r="A2727" s="36"/>
    </row>
    <row r="2728" spans="1:1" x14ac:dyDescent="0.2">
      <c r="A2728" s="36"/>
    </row>
    <row r="2729" spans="1:1" x14ac:dyDescent="0.2">
      <c r="A2729" s="36"/>
    </row>
    <row r="2730" spans="1:1" x14ac:dyDescent="0.2">
      <c r="A2730" s="36"/>
    </row>
    <row r="2731" spans="1:1" x14ac:dyDescent="0.2">
      <c r="A2731" s="36"/>
    </row>
    <row r="2732" spans="1:1" x14ac:dyDescent="0.2">
      <c r="A2732" s="36"/>
    </row>
    <row r="2733" spans="1:1" x14ac:dyDescent="0.2">
      <c r="A2733" s="36"/>
    </row>
    <row r="2734" spans="1:1" x14ac:dyDescent="0.2">
      <c r="A2734" s="36"/>
    </row>
    <row r="2735" spans="1:1" x14ac:dyDescent="0.2">
      <c r="A2735" s="36"/>
    </row>
    <row r="2736" spans="1:1" x14ac:dyDescent="0.2">
      <c r="A2736" s="36"/>
    </row>
    <row r="2737" spans="1:1" x14ac:dyDescent="0.2">
      <c r="A2737" s="36"/>
    </row>
    <row r="2738" spans="1:1" x14ac:dyDescent="0.2">
      <c r="A2738" s="36"/>
    </row>
    <row r="2739" spans="1:1" x14ac:dyDescent="0.2">
      <c r="A2739" s="36"/>
    </row>
    <row r="2740" spans="1:1" x14ac:dyDescent="0.2">
      <c r="A2740" s="36"/>
    </row>
    <row r="2741" spans="1:1" x14ac:dyDescent="0.2">
      <c r="A2741" s="36"/>
    </row>
    <row r="2742" spans="1:1" x14ac:dyDescent="0.2">
      <c r="A2742" s="36"/>
    </row>
    <row r="2743" spans="1:1" x14ac:dyDescent="0.2">
      <c r="A2743" s="36"/>
    </row>
    <row r="2744" spans="1:1" x14ac:dyDescent="0.2">
      <c r="A2744" s="36"/>
    </row>
    <row r="2745" spans="1:1" x14ac:dyDescent="0.2">
      <c r="A2745" s="36"/>
    </row>
    <row r="2746" spans="1:1" x14ac:dyDescent="0.2">
      <c r="A2746" s="36"/>
    </row>
    <row r="2747" spans="1:1" x14ac:dyDescent="0.2">
      <c r="A2747" s="36"/>
    </row>
    <row r="2748" spans="1:1" x14ac:dyDescent="0.2">
      <c r="A2748" s="36"/>
    </row>
    <row r="2749" spans="1:1" x14ac:dyDescent="0.2">
      <c r="A2749" s="36"/>
    </row>
    <row r="2750" spans="1:1" x14ac:dyDescent="0.2">
      <c r="A2750" s="36"/>
    </row>
    <row r="2751" spans="1:1" x14ac:dyDescent="0.2">
      <c r="A2751" s="36"/>
    </row>
    <row r="2752" spans="1:1" x14ac:dyDescent="0.2">
      <c r="A2752" s="36"/>
    </row>
    <row r="2753" spans="1:1" x14ac:dyDescent="0.2">
      <c r="A2753" s="36"/>
    </row>
    <row r="2754" spans="1:1" x14ac:dyDescent="0.2">
      <c r="A2754" s="36"/>
    </row>
    <row r="2755" spans="1:1" x14ac:dyDescent="0.2">
      <c r="A2755" s="36"/>
    </row>
    <row r="2756" spans="1:1" x14ac:dyDescent="0.2">
      <c r="A2756" s="36"/>
    </row>
    <row r="2757" spans="1:1" x14ac:dyDescent="0.2">
      <c r="A2757" s="36"/>
    </row>
    <row r="2758" spans="1:1" x14ac:dyDescent="0.2">
      <c r="A2758" s="36"/>
    </row>
    <row r="2759" spans="1:1" x14ac:dyDescent="0.2">
      <c r="A2759" s="36"/>
    </row>
    <row r="2760" spans="1:1" x14ac:dyDescent="0.2">
      <c r="A2760" s="36"/>
    </row>
    <row r="2761" spans="1:1" x14ac:dyDescent="0.2">
      <c r="A2761" s="36"/>
    </row>
    <row r="2762" spans="1:1" x14ac:dyDescent="0.2">
      <c r="A2762" s="36"/>
    </row>
    <row r="2763" spans="1:1" x14ac:dyDescent="0.2">
      <c r="A2763" s="36"/>
    </row>
    <row r="2764" spans="1:1" x14ac:dyDescent="0.2">
      <c r="A2764" s="36"/>
    </row>
    <row r="2765" spans="1:1" x14ac:dyDescent="0.2">
      <c r="A2765" s="36"/>
    </row>
    <row r="2766" spans="1:1" x14ac:dyDescent="0.2">
      <c r="A2766" s="36"/>
    </row>
    <row r="2767" spans="1:1" x14ac:dyDescent="0.2">
      <c r="A2767" s="36"/>
    </row>
    <row r="2768" spans="1:1" x14ac:dyDescent="0.2">
      <c r="A2768" s="36"/>
    </row>
    <row r="2769" spans="1:1" x14ac:dyDescent="0.2">
      <c r="A2769" s="36"/>
    </row>
    <row r="2770" spans="1:1" x14ac:dyDescent="0.2">
      <c r="A2770" s="36"/>
    </row>
    <row r="2771" spans="1:1" x14ac:dyDescent="0.2">
      <c r="A2771" s="36"/>
    </row>
    <row r="2772" spans="1:1" x14ac:dyDescent="0.2">
      <c r="A2772" s="36"/>
    </row>
    <row r="2773" spans="1:1" x14ac:dyDescent="0.2">
      <c r="A2773" s="36"/>
    </row>
    <row r="2774" spans="1:1" x14ac:dyDescent="0.2">
      <c r="A2774" s="36"/>
    </row>
    <row r="2775" spans="1:1" x14ac:dyDescent="0.2">
      <c r="A2775" s="36"/>
    </row>
    <row r="2776" spans="1:1" x14ac:dyDescent="0.2">
      <c r="A2776" s="36"/>
    </row>
    <row r="2777" spans="1:1" x14ac:dyDescent="0.2">
      <c r="A2777" s="36"/>
    </row>
    <row r="2778" spans="1:1" x14ac:dyDescent="0.2">
      <c r="A2778" s="36"/>
    </row>
    <row r="2779" spans="1:1" x14ac:dyDescent="0.2">
      <c r="A2779" s="36"/>
    </row>
    <row r="2780" spans="1:1" x14ac:dyDescent="0.2">
      <c r="A2780" s="36"/>
    </row>
    <row r="2781" spans="1:1" x14ac:dyDescent="0.2">
      <c r="A2781" s="36"/>
    </row>
    <row r="2782" spans="1:1" x14ac:dyDescent="0.2">
      <c r="A2782" s="36"/>
    </row>
    <row r="2783" spans="1:1" x14ac:dyDescent="0.2">
      <c r="A2783" s="36"/>
    </row>
    <row r="2784" spans="1:1" x14ac:dyDescent="0.2">
      <c r="A2784" s="36"/>
    </row>
    <row r="2785" spans="1:1" x14ac:dyDescent="0.2">
      <c r="A2785" s="36"/>
    </row>
    <row r="2786" spans="1:1" x14ac:dyDescent="0.2">
      <c r="A2786" s="36"/>
    </row>
    <row r="2787" spans="1:1" x14ac:dyDescent="0.2">
      <c r="A2787" s="36"/>
    </row>
    <row r="2788" spans="1:1" x14ac:dyDescent="0.2">
      <c r="A2788" s="36"/>
    </row>
    <row r="2789" spans="1:1" x14ac:dyDescent="0.2">
      <c r="A2789" s="36"/>
    </row>
    <row r="2790" spans="1:1" x14ac:dyDescent="0.2">
      <c r="A2790" s="36"/>
    </row>
    <row r="2791" spans="1:1" x14ac:dyDescent="0.2">
      <c r="A2791" s="36"/>
    </row>
    <row r="2792" spans="1:1" x14ac:dyDescent="0.2">
      <c r="A2792" s="36"/>
    </row>
    <row r="2793" spans="1:1" x14ac:dyDescent="0.2">
      <c r="A2793" s="36"/>
    </row>
    <row r="2794" spans="1:1" x14ac:dyDescent="0.2">
      <c r="A2794" s="36"/>
    </row>
    <row r="2795" spans="1:1" x14ac:dyDescent="0.2">
      <c r="A2795" s="36"/>
    </row>
    <row r="2796" spans="1:1" x14ac:dyDescent="0.2">
      <c r="A2796" s="36"/>
    </row>
    <row r="2797" spans="1:1" x14ac:dyDescent="0.2">
      <c r="A2797" s="36"/>
    </row>
    <row r="2798" spans="1:1" x14ac:dyDescent="0.2">
      <c r="A2798" s="36"/>
    </row>
    <row r="2799" spans="1:1" x14ac:dyDescent="0.2">
      <c r="A2799" s="36"/>
    </row>
    <row r="2800" spans="1:1" x14ac:dyDescent="0.2">
      <c r="A2800" s="36"/>
    </row>
    <row r="2801" spans="1:1" x14ac:dyDescent="0.2">
      <c r="A2801" s="36"/>
    </row>
    <row r="2802" spans="1:1" x14ac:dyDescent="0.2">
      <c r="A2802" s="36"/>
    </row>
    <row r="2803" spans="1:1" x14ac:dyDescent="0.2">
      <c r="A2803" s="36"/>
    </row>
    <row r="2804" spans="1:1" x14ac:dyDescent="0.2">
      <c r="A2804" s="36"/>
    </row>
    <row r="2805" spans="1:1" x14ac:dyDescent="0.2">
      <c r="A2805" s="36"/>
    </row>
    <row r="2806" spans="1:1" x14ac:dyDescent="0.2">
      <c r="A2806" s="36"/>
    </row>
    <row r="2807" spans="1:1" x14ac:dyDescent="0.2">
      <c r="A2807" s="36"/>
    </row>
    <row r="2808" spans="1:1" x14ac:dyDescent="0.2">
      <c r="A2808" s="36"/>
    </row>
    <row r="2809" spans="1:1" x14ac:dyDescent="0.2">
      <c r="A2809" s="36"/>
    </row>
    <row r="2810" spans="1:1" x14ac:dyDescent="0.2">
      <c r="A2810" s="36"/>
    </row>
    <row r="2811" spans="1:1" x14ac:dyDescent="0.2">
      <c r="A2811" s="36"/>
    </row>
    <row r="2812" spans="1:1" x14ac:dyDescent="0.2">
      <c r="A2812" s="36"/>
    </row>
    <row r="2813" spans="1:1" x14ac:dyDescent="0.2">
      <c r="A2813" s="36"/>
    </row>
    <row r="2814" spans="1:1" x14ac:dyDescent="0.2">
      <c r="A2814" s="36"/>
    </row>
    <row r="2815" spans="1:1" x14ac:dyDescent="0.2">
      <c r="A2815" s="36"/>
    </row>
    <row r="2816" spans="1:1" x14ac:dyDescent="0.2">
      <c r="A2816" s="36"/>
    </row>
    <row r="2817" spans="1:1" x14ac:dyDescent="0.2">
      <c r="A2817" s="36"/>
    </row>
    <row r="2818" spans="1:1" x14ac:dyDescent="0.2">
      <c r="A2818" s="36"/>
    </row>
    <row r="2819" spans="1:1" x14ac:dyDescent="0.2">
      <c r="A2819" s="36"/>
    </row>
    <row r="2820" spans="1:1" x14ac:dyDescent="0.2">
      <c r="A2820" s="36"/>
    </row>
    <row r="2821" spans="1:1" x14ac:dyDescent="0.2">
      <c r="A2821" s="36"/>
    </row>
    <row r="2822" spans="1:1" x14ac:dyDescent="0.2">
      <c r="A2822" s="36"/>
    </row>
    <row r="2823" spans="1:1" x14ac:dyDescent="0.2">
      <c r="A2823" s="36"/>
    </row>
    <row r="2824" spans="1:1" x14ac:dyDescent="0.2">
      <c r="A2824" s="36"/>
    </row>
    <row r="2825" spans="1:1" x14ac:dyDescent="0.2">
      <c r="A2825" s="36"/>
    </row>
    <row r="2826" spans="1:1" x14ac:dyDescent="0.2">
      <c r="A2826" s="36"/>
    </row>
    <row r="2827" spans="1:1" x14ac:dyDescent="0.2">
      <c r="A2827" s="36"/>
    </row>
    <row r="2828" spans="1:1" x14ac:dyDescent="0.2">
      <c r="A2828" s="36"/>
    </row>
    <row r="2829" spans="1:1" x14ac:dyDescent="0.2">
      <c r="A2829" s="36"/>
    </row>
    <row r="2830" spans="1:1" x14ac:dyDescent="0.2">
      <c r="A2830" s="36"/>
    </row>
    <row r="2831" spans="1:1" x14ac:dyDescent="0.2">
      <c r="A2831" s="36"/>
    </row>
    <row r="2832" spans="1:1" x14ac:dyDescent="0.2">
      <c r="A2832" s="36"/>
    </row>
    <row r="2833" spans="1:1" x14ac:dyDescent="0.2">
      <c r="A2833" s="36"/>
    </row>
    <row r="2834" spans="1:1" x14ac:dyDescent="0.2">
      <c r="A2834" s="36"/>
    </row>
    <row r="2835" spans="1:1" x14ac:dyDescent="0.2">
      <c r="A2835" s="36"/>
    </row>
    <row r="2836" spans="1:1" x14ac:dyDescent="0.2">
      <c r="A2836" s="36"/>
    </row>
    <row r="2837" spans="1:1" x14ac:dyDescent="0.2">
      <c r="A2837" s="36"/>
    </row>
    <row r="2838" spans="1:1" x14ac:dyDescent="0.2">
      <c r="A2838" s="36"/>
    </row>
    <row r="2839" spans="1:1" x14ac:dyDescent="0.2">
      <c r="A2839" s="36"/>
    </row>
    <row r="2840" spans="1:1" x14ac:dyDescent="0.2">
      <c r="A2840" s="36"/>
    </row>
    <row r="2841" spans="1:1" x14ac:dyDescent="0.2">
      <c r="A2841" s="36"/>
    </row>
    <row r="2842" spans="1:1" x14ac:dyDescent="0.2">
      <c r="A2842" s="36"/>
    </row>
    <row r="2843" spans="1:1" x14ac:dyDescent="0.2">
      <c r="A2843" s="36"/>
    </row>
    <row r="2844" spans="1:1" x14ac:dyDescent="0.2">
      <c r="A2844" s="36"/>
    </row>
    <row r="2845" spans="1:1" x14ac:dyDescent="0.2">
      <c r="A2845" s="36"/>
    </row>
    <row r="2846" spans="1:1" x14ac:dyDescent="0.2">
      <c r="A2846" s="36"/>
    </row>
    <row r="2847" spans="1:1" x14ac:dyDescent="0.2">
      <c r="A2847" s="36"/>
    </row>
    <row r="2848" spans="1:1" x14ac:dyDescent="0.2">
      <c r="A2848" s="36"/>
    </row>
    <row r="2849" spans="1:1" x14ac:dyDescent="0.2">
      <c r="A2849" s="36"/>
    </row>
    <row r="2850" spans="1:1" x14ac:dyDescent="0.2">
      <c r="A2850" s="36"/>
    </row>
    <row r="2851" spans="1:1" x14ac:dyDescent="0.2">
      <c r="A2851" s="36"/>
    </row>
    <row r="2852" spans="1:1" x14ac:dyDescent="0.2">
      <c r="A2852" s="36"/>
    </row>
    <row r="2853" spans="1:1" x14ac:dyDescent="0.2">
      <c r="A2853" s="36"/>
    </row>
    <row r="2854" spans="1:1" x14ac:dyDescent="0.2">
      <c r="A2854" s="36"/>
    </row>
    <row r="2855" spans="1:1" x14ac:dyDescent="0.2">
      <c r="A2855" s="36"/>
    </row>
    <row r="2856" spans="1:1" x14ac:dyDescent="0.2">
      <c r="A2856" s="36"/>
    </row>
    <row r="2857" spans="1:1" x14ac:dyDescent="0.2">
      <c r="A2857" s="36"/>
    </row>
    <row r="2858" spans="1:1" x14ac:dyDescent="0.2">
      <c r="A2858" s="36"/>
    </row>
    <row r="2859" spans="1:1" x14ac:dyDescent="0.2">
      <c r="A2859" s="36"/>
    </row>
    <row r="2860" spans="1:1" x14ac:dyDescent="0.2">
      <c r="A2860" s="36"/>
    </row>
    <row r="2861" spans="1:1" x14ac:dyDescent="0.2">
      <c r="A2861" s="36"/>
    </row>
    <row r="2862" spans="1:1" x14ac:dyDescent="0.2">
      <c r="A2862" s="36"/>
    </row>
    <row r="2863" spans="1:1" x14ac:dyDescent="0.2">
      <c r="A2863" s="36"/>
    </row>
    <row r="2864" spans="1:1" x14ac:dyDescent="0.2">
      <c r="A2864" s="36"/>
    </row>
    <row r="2865" spans="1:1" x14ac:dyDescent="0.2">
      <c r="A2865" s="36"/>
    </row>
    <row r="2866" spans="1:1" x14ac:dyDescent="0.2">
      <c r="A2866" s="36"/>
    </row>
    <row r="2867" spans="1:1" x14ac:dyDescent="0.2">
      <c r="A2867" s="36"/>
    </row>
    <row r="2868" spans="1:1" x14ac:dyDescent="0.2">
      <c r="A2868" s="36"/>
    </row>
    <row r="2869" spans="1:1" x14ac:dyDescent="0.2">
      <c r="A2869" s="36"/>
    </row>
    <row r="2870" spans="1:1" x14ac:dyDescent="0.2">
      <c r="A2870" s="36"/>
    </row>
    <row r="2871" spans="1:1" x14ac:dyDescent="0.2">
      <c r="A2871" s="36"/>
    </row>
    <row r="2872" spans="1:1" x14ac:dyDescent="0.2">
      <c r="A2872" s="36"/>
    </row>
    <row r="2873" spans="1:1" x14ac:dyDescent="0.2">
      <c r="A2873" s="36"/>
    </row>
    <row r="2874" spans="1:1" x14ac:dyDescent="0.2">
      <c r="A2874" s="36"/>
    </row>
    <row r="2875" spans="1:1" x14ac:dyDescent="0.2">
      <c r="A2875" s="36"/>
    </row>
    <row r="2876" spans="1:1" x14ac:dyDescent="0.2">
      <c r="A2876" s="36"/>
    </row>
    <row r="2877" spans="1:1" x14ac:dyDescent="0.2">
      <c r="A2877" s="36"/>
    </row>
    <row r="2878" spans="1:1" x14ac:dyDescent="0.2">
      <c r="A2878" s="36"/>
    </row>
    <row r="2879" spans="1:1" x14ac:dyDescent="0.2">
      <c r="A2879" s="36"/>
    </row>
    <row r="2880" spans="1:1" x14ac:dyDescent="0.2">
      <c r="A2880" s="36"/>
    </row>
    <row r="2881" spans="1:1" x14ac:dyDescent="0.2">
      <c r="A2881" s="36"/>
    </row>
    <row r="2882" spans="1:1" x14ac:dyDescent="0.2">
      <c r="A2882" s="36"/>
    </row>
    <row r="2883" spans="1:1" x14ac:dyDescent="0.2">
      <c r="A2883" s="36"/>
    </row>
    <row r="2884" spans="1:1" x14ac:dyDescent="0.2">
      <c r="A2884" s="36"/>
    </row>
    <row r="2885" spans="1:1" x14ac:dyDescent="0.2">
      <c r="A2885" s="36"/>
    </row>
    <row r="2886" spans="1:1" x14ac:dyDescent="0.2">
      <c r="A2886" s="36"/>
    </row>
    <row r="2887" spans="1:1" x14ac:dyDescent="0.2">
      <c r="A2887" s="36"/>
    </row>
    <row r="2888" spans="1:1" x14ac:dyDescent="0.2">
      <c r="A2888" s="36"/>
    </row>
    <row r="2889" spans="1:1" x14ac:dyDescent="0.2">
      <c r="A2889" s="36"/>
    </row>
    <row r="2890" spans="1:1" x14ac:dyDescent="0.2">
      <c r="A2890" s="36"/>
    </row>
    <row r="2891" spans="1:1" x14ac:dyDescent="0.2">
      <c r="A2891" s="36"/>
    </row>
    <row r="2892" spans="1:1" x14ac:dyDescent="0.2">
      <c r="A2892" s="36"/>
    </row>
    <row r="2893" spans="1:1" x14ac:dyDescent="0.2">
      <c r="A2893" s="36"/>
    </row>
    <row r="2894" spans="1:1" x14ac:dyDescent="0.2">
      <c r="A2894" s="36"/>
    </row>
    <row r="2895" spans="1:1" x14ac:dyDescent="0.2">
      <c r="A2895" s="36"/>
    </row>
    <row r="2896" spans="1:1" x14ac:dyDescent="0.2">
      <c r="A2896" s="36"/>
    </row>
    <row r="2897" spans="1:1" x14ac:dyDescent="0.2">
      <c r="A2897" s="36"/>
    </row>
    <row r="2898" spans="1:1" x14ac:dyDescent="0.2">
      <c r="A2898" s="36"/>
    </row>
    <row r="2899" spans="1:1" x14ac:dyDescent="0.2">
      <c r="A2899" s="36"/>
    </row>
    <row r="2900" spans="1:1" x14ac:dyDescent="0.2">
      <c r="A2900" s="36"/>
    </row>
    <row r="2901" spans="1:1" x14ac:dyDescent="0.2">
      <c r="A2901" s="36"/>
    </row>
    <row r="2902" spans="1:1" x14ac:dyDescent="0.2">
      <c r="A2902" s="36"/>
    </row>
    <row r="2903" spans="1:1" x14ac:dyDescent="0.2">
      <c r="A2903" s="36"/>
    </row>
    <row r="2904" spans="1:1" x14ac:dyDescent="0.2">
      <c r="A2904" s="36"/>
    </row>
    <row r="2905" spans="1:1" x14ac:dyDescent="0.2">
      <c r="A2905" s="36"/>
    </row>
    <row r="2906" spans="1:1" x14ac:dyDescent="0.2">
      <c r="A2906" s="36"/>
    </row>
    <row r="2907" spans="1:1" x14ac:dyDescent="0.2">
      <c r="A2907" s="36"/>
    </row>
    <row r="2908" spans="1:1" x14ac:dyDescent="0.2">
      <c r="A2908" s="36"/>
    </row>
    <row r="2909" spans="1:1" x14ac:dyDescent="0.2">
      <c r="A2909" s="36"/>
    </row>
    <row r="2910" spans="1:1" x14ac:dyDescent="0.2">
      <c r="A2910" s="36"/>
    </row>
    <row r="2911" spans="1:1" x14ac:dyDescent="0.2">
      <c r="A2911" s="36"/>
    </row>
    <row r="2912" spans="1:1" x14ac:dyDescent="0.2">
      <c r="A2912" s="36"/>
    </row>
    <row r="2913" spans="1:1" x14ac:dyDescent="0.2">
      <c r="A2913" s="36"/>
    </row>
    <row r="2914" spans="1:1" x14ac:dyDescent="0.2">
      <c r="A2914" s="36"/>
    </row>
    <row r="2915" spans="1:1" x14ac:dyDescent="0.2">
      <c r="A2915" s="36"/>
    </row>
    <row r="2916" spans="1:1" x14ac:dyDescent="0.2">
      <c r="A2916" s="36"/>
    </row>
    <row r="2917" spans="1:1" x14ac:dyDescent="0.2">
      <c r="A2917" s="36"/>
    </row>
    <row r="2918" spans="1:1" x14ac:dyDescent="0.2">
      <c r="A2918" s="36"/>
    </row>
    <row r="2919" spans="1:1" x14ac:dyDescent="0.2">
      <c r="A2919" s="36"/>
    </row>
    <row r="2920" spans="1:1" x14ac:dyDescent="0.2">
      <c r="A2920" s="36"/>
    </row>
    <row r="2921" spans="1:1" x14ac:dyDescent="0.2">
      <c r="A2921" s="36"/>
    </row>
    <row r="2922" spans="1:1" x14ac:dyDescent="0.2">
      <c r="A2922" s="36"/>
    </row>
    <row r="2923" spans="1:1" x14ac:dyDescent="0.2">
      <c r="A2923" s="36"/>
    </row>
    <row r="2924" spans="1:1" x14ac:dyDescent="0.2">
      <c r="A2924" s="36"/>
    </row>
    <row r="2925" spans="1:1" x14ac:dyDescent="0.2">
      <c r="A2925" s="36"/>
    </row>
    <row r="2926" spans="1:1" x14ac:dyDescent="0.2">
      <c r="A2926" s="36"/>
    </row>
    <row r="2927" spans="1:1" x14ac:dyDescent="0.2">
      <c r="A2927" s="36"/>
    </row>
    <row r="2928" spans="1:1" x14ac:dyDescent="0.2">
      <c r="A2928" s="36"/>
    </row>
    <row r="2929" spans="1:1" x14ac:dyDescent="0.2">
      <c r="A2929" s="36"/>
    </row>
    <row r="2930" spans="1:1" x14ac:dyDescent="0.2">
      <c r="A2930" s="36"/>
    </row>
    <row r="2931" spans="1:1" x14ac:dyDescent="0.2">
      <c r="A2931" s="36"/>
    </row>
    <row r="2932" spans="1:1" x14ac:dyDescent="0.2">
      <c r="A2932" s="36"/>
    </row>
    <row r="2933" spans="1:1" x14ac:dyDescent="0.2">
      <c r="A2933" s="36"/>
    </row>
    <row r="2934" spans="1:1" x14ac:dyDescent="0.2">
      <c r="A2934" s="36"/>
    </row>
    <row r="2935" spans="1:1" x14ac:dyDescent="0.2">
      <c r="A2935" s="36"/>
    </row>
    <row r="2936" spans="1:1" x14ac:dyDescent="0.2">
      <c r="A2936" s="36"/>
    </row>
    <row r="2937" spans="1:1" x14ac:dyDescent="0.2">
      <c r="A2937" s="36"/>
    </row>
    <row r="2938" spans="1:1" x14ac:dyDescent="0.2">
      <c r="A2938" s="36"/>
    </row>
    <row r="2939" spans="1:1" x14ac:dyDescent="0.2">
      <c r="A2939" s="36"/>
    </row>
    <row r="2940" spans="1:1" x14ac:dyDescent="0.2">
      <c r="A2940" s="36"/>
    </row>
    <row r="2941" spans="1:1" x14ac:dyDescent="0.2">
      <c r="A2941" s="36"/>
    </row>
    <row r="2942" spans="1:1" x14ac:dyDescent="0.2">
      <c r="A2942" s="36"/>
    </row>
    <row r="2943" spans="1:1" x14ac:dyDescent="0.2">
      <c r="A2943" s="36"/>
    </row>
    <row r="2944" spans="1:1" x14ac:dyDescent="0.2">
      <c r="A2944" s="36"/>
    </row>
    <row r="2945" spans="1:1" x14ac:dyDescent="0.2">
      <c r="A2945" s="36"/>
    </row>
    <row r="2946" spans="1:1" x14ac:dyDescent="0.2">
      <c r="A2946" s="36"/>
    </row>
    <row r="2947" spans="1:1" x14ac:dyDescent="0.2">
      <c r="A2947" s="36"/>
    </row>
    <row r="2948" spans="1:1" x14ac:dyDescent="0.2">
      <c r="A2948" s="36"/>
    </row>
    <row r="2949" spans="1:1" x14ac:dyDescent="0.2">
      <c r="A2949" s="36"/>
    </row>
    <row r="2950" spans="1:1" x14ac:dyDescent="0.2">
      <c r="A2950" s="36"/>
    </row>
    <row r="2951" spans="1:1" x14ac:dyDescent="0.2">
      <c r="A2951" s="36"/>
    </row>
    <row r="2952" spans="1:1" x14ac:dyDescent="0.2">
      <c r="A2952" s="36"/>
    </row>
    <row r="2953" spans="1:1" x14ac:dyDescent="0.2">
      <c r="A2953" s="36"/>
    </row>
    <row r="2954" spans="1:1" x14ac:dyDescent="0.2">
      <c r="A2954" s="36"/>
    </row>
    <row r="2955" spans="1:1" x14ac:dyDescent="0.2">
      <c r="A2955" s="36"/>
    </row>
    <row r="2956" spans="1:1" x14ac:dyDescent="0.2">
      <c r="A2956" s="36"/>
    </row>
    <row r="2957" spans="1:1" x14ac:dyDescent="0.2">
      <c r="A2957" s="36"/>
    </row>
    <row r="2958" spans="1:1" x14ac:dyDescent="0.2">
      <c r="A2958" s="36"/>
    </row>
    <row r="2959" spans="1:1" x14ac:dyDescent="0.2">
      <c r="A2959" s="36"/>
    </row>
    <row r="2960" spans="1:1" x14ac:dyDescent="0.2">
      <c r="A2960" s="36"/>
    </row>
    <row r="2961" spans="1:1" x14ac:dyDescent="0.2">
      <c r="A2961" s="36"/>
    </row>
    <row r="2962" spans="1:1" x14ac:dyDescent="0.2">
      <c r="A2962" s="36"/>
    </row>
    <row r="2963" spans="1:1" x14ac:dyDescent="0.2">
      <c r="A2963" s="36"/>
    </row>
    <row r="2964" spans="1:1" x14ac:dyDescent="0.2">
      <c r="A2964" s="36"/>
    </row>
    <row r="2965" spans="1:1" x14ac:dyDescent="0.2">
      <c r="A2965" s="36"/>
    </row>
    <row r="2966" spans="1:1" x14ac:dyDescent="0.2">
      <c r="A2966" s="36"/>
    </row>
    <row r="2967" spans="1:1" x14ac:dyDescent="0.2">
      <c r="A2967" s="36"/>
    </row>
    <row r="2968" spans="1:1" x14ac:dyDescent="0.2">
      <c r="A2968" s="36"/>
    </row>
    <row r="2969" spans="1:1" x14ac:dyDescent="0.2">
      <c r="A2969" s="36"/>
    </row>
    <row r="2970" spans="1:1" x14ac:dyDescent="0.2">
      <c r="A2970" s="36"/>
    </row>
    <row r="2971" spans="1:1" x14ac:dyDescent="0.2">
      <c r="A2971" s="36"/>
    </row>
    <row r="2972" spans="1:1" x14ac:dyDescent="0.2">
      <c r="A2972" s="36"/>
    </row>
    <row r="2973" spans="1:1" x14ac:dyDescent="0.2">
      <c r="A2973" s="36"/>
    </row>
    <row r="2974" spans="1:1" x14ac:dyDescent="0.2">
      <c r="A2974" s="36"/>
    </row>
    <row r="2975" spans="1:1" x14ac:dyDescent="0.2">
      <c r="A2975" s="36"/>
    </row>
    <row r="2976" spans="1:1" x14ac:dyDescent="0.2">
      <c r="A2976" s="36"/>
    </row>
    <row r="2977" spans="1:1" x14ac:dyDescent="0.2">
      <c r="A2977" s="36"/>
    </row>
    <row r="2978" spans="1:1" x14ac:dyDescent="0.2">
      <c r="A2978" s="36"/>
    </row>
    <row r="2979" spans="1:1" x14ac:dyDescent="0.2">
      <c r="A2979" s="36"/>
    </row>
    <row r="2980" spans="1:1" x14ac:dyDescent="0.2">
      <c r="A2980" s="36"/>
    </row>
    <row r="2981" spans="1:1" x14ac:dyDescent="0.2">
      <c r="A2981" s="36"/>
    </row>
    <row r="2982" spans="1:1" x14ac:dyDescent="0.2">
      <c r="A2982" s="36"/>
    </row>
    <row r="2983" spans="1:1" x14ac:dyDescent="0.2">
      <c r="A2983" s="36"/>
    </row>
    <row r="2984" spans="1:1" x14ac:dyDescent="0.2">
      <c r="A2984" s="36"/>
    </row>
    <row r="2985" spans="1:1" x14ac:dyDescent="0.2">
      <c r="A2985" s="36"/>
    </row>
    <row r="2986" spans="1:1" x14ac:dyDescent="0.2">
      <c r="A2986" s="36"/>
    </row>
    <row r="2987" spans="1:1" x14ac:dyDescent="0.2">
      <c r="A2987" s="36"/>
    </row>
    <row r="2988" spans="1:1" x14ac:dyDescent="0.2">
      <c r="A2988" s="36"/>
    </row>
    <row r="2989" spans="1:1" x14ac:dyDescent="0.2">
      <c r="A2989" s="36"/>
    </row>
    <row r="2990" spans="1:1" x14ac:dyDescent="0.2">
      <c r="A2990" s="36"/>
    </row>
    <row r="2991" spans="1:1" x14ac:dyDescent="0.2">
      <c r="A2991" s="36"/>
    </row>
    <row r="2992" spans="1:1" x14ac:dyDescent="0.2">
      <c r="A2992" s="36"/>
    </row>
    <row r="2993" spans="1:1" x14ac:dyDescent="0.2">
      <c r="A2993" s="36"/>
    </row>
    <row r="2994" spans="1:1" x14ac:dyDescent="0.2">
      <c r="A2994" s="36"/>
    </row>
    <row r="2995" spans="1:1" x14ac:dyDescent="0.2">
      <c r="A2995" s="36"/>
    </row>
    <row r="2996" spans="1:1" x14ac:dyDescent="0.2">
      <c r="A2996" s="36"/>
    </row>
    <row r="2997" spans="1:1" x14ac:dyDescent="0.2">
      <c r="A2997" s="36"/>
    </row>
    <row r="2998" spans="1:1" x14ac:dyDescent="0.2">
      <c r="A2998" s="36"/>
    </row>
    <row r="2999" spans="1:1" x14ac:dyDescent="0.2">
      <c r="A2999" s="36"/>
    </row>
    <row r="3000" spans="1:1" x14ac:dyDescent="0.2">
      <c r="A3000" s="36"/>
    </row>
    <row r="3001" spans="1:1" x14ac:dyDescent="0.2">
      <c r="A3001" s="36"/>
    </row>
    <row r="3002" spans="1:1" x14ac:dyDescent="0.2">
      <c r="A3002" s="36"/>
    </row>
    <row r="3003" spans="1:1" x14ac:dyDescent="0.2">
      <c r="A3003" s="36"/>
    </row>
    <row r="3004" spans="1:1" x14ac:dyDescent="0.2">
      <c r="A3004" s="36"/>
    </row>
    <row r="3005" spans="1:1" x14ac:dyDescent="0.2">
      <c r="A3005" s="36"/>
    </row>
    <row r="3006" spans="1:1" x14ac:dyDescent="0.2">
      <c r="A3006" s="36"/>
    </row>
    <row r="3007" spans="1:1" x14ac:dyDescent="0.2">
      <c r="A3007" s="36"/>
    </row>
    <row r="3008" spans="1:1" x14ac:dyDescent="0.2">
      <c r="A3008" s="36"/>
    </row>
    <row r="3009" spans="1:1" x14ac:dyDescent="0.2">
      <c r="A3009" s="36"/>
    </row>
    <row r="3010" spans="1:1" x14ac:dyDescent="0.2">
      <c r="A3010" s="36"/>
    </row>
    <row r="3011" spans="1:1" x14ac:dyDescent="0.2">
      <c r="A3011" s="36"/>
    </row>
    <row r="3012" spans="1:1" x14ac:dyDescent="0.2">
      <c r="A3012" s="36"/>
    </row>
    <row r="3013" spans="1:1" x14ac:dyDescent="0.2">
      <c r="A3013" s="36"/>
    </row>
    <row r="3014" spans="1:1" x14ac:dyDescent="0.2">
      <c r="A3014" s="36"/>
    </row>
    <row r="3015" spans="1:1" x14ac:dyDescent="0.2">
      <c r="A3015" s="36"/>
    </row>
    <row r="3016" spans="1:1" x14ac:dyDescent="0.2">
      <c r="A3016" s="36"/>
    </row>
    <row r="3017" spans="1:1" x14ac:dyDescent="0.2">
      <c r="A3017" s="36"/>
    </row>
    <row r="3018" spans="1:1" x14ac:dyDescent="0.2">
      <c r="A3018" s="36"/>
    </row>
    <row r="3019" spans="1:1" x14ac:dyDescent="0.2">
      <c r="A3019" s="36"/>
    </row>
    <row r="3020" spans="1:1" x14ac:dyDescent="0.2">
      <c r="A3020" s="36"/>
    </row>
    <row r="3021" spans="1:1" x14ac:dyDescent="0.2">
      <c r="A3021" s="36"/>
    </row>
    <row r="3022" spans="1:1" x14ac:dyDescent="0.2">
      <c r="A3022" s="36"/>
    </row>
    <row r="3023" spans="1:1" x14ac:dyDescent="0.2">
      <c r="A3023" s="36"/>
    </row>
    <row r="3024" spans="1:1" x14ac:dyDescent="0.2">
      <c r="A3024" s="36"/>
    </row>
    <row r="3025" spans="1:1" x14ac:dyDescent="0.2">
      <c r="A3025" s="36"/>
    </row>
    <row r="3026" spans="1:1" x14ac:dyDescent="0.2">
      <c r="A3026" s="36"/>
    </row>
    <row r="3027" spans="1:1" x14ac:dyDescent="0.2">
      <c r="A3027" s="36"/>
    </row>
    <row r="3028" spans="1:1" x14ac:dyDescent="0.2">
      <c r="A3028" s="36"/>
    </row>
    <row r="3029" spans="1:1" x14ac:dyDescent="0.2">
      <c r="A3029" s="36"/>
    </row>
    <row r="3030" spans="1:1" x14ac:dyDescent="0.2">
      <c r="A3030" s="36"/>
    </row>
    <row r="3031" spans="1:1" x14ac:dyDescent="0.2">
      <c r="A3031" s="36"/>
    </row>
    <row r="3032" spans="1:1" x14ac:dyDescent="0.2">
      <c r="A3032" s="36"/>
    </row>
    <row r="3033" spans="1:1" x14ac:dyDescent="0.2">
      <c r="A3033" s="36"/>
    </row>
    <row r="3034" spans="1:1" x14ac:dyDescent="0.2">
      <c r="A3034" s="36"/>
    </row>
    <row r="3035" spans="1:1" x14ac:dyDescent="0.2">
      <c r="A3035" s="36"/>
    </row>
    <row r="3036" spans="1:1" x14ac:dyDescent="0.2">
      <c r="A3036" s="36"/>
    </row>
    <row r="3037" spans="1:1" x14ac:dyDescent="0.2">
      <c r="A3037" s="36"/>
    </row>
    <row r="3038" spans="1:1" x14ac:dyDescent="0.2">
      <c r="A3038" s="36"/>
    </row>
    <row r="3039" spans="1:1" x14ac:dyDescent="0.2">
      <c r="A3039" s="36"/>
    </row>
    <row r="3040" spans="1:1" x14ac:dyDescent="0.2">
      <c r="A3040" s="36"/>
    </row>
    <row r="3041" spans="1:1" x14ac:dyDescent="0.2">
      <c r="A3041" s="36"/>
    </row>
    <row r="3042" spans="1:1" x14ac:dyDescent="0.2">
      <c r="A3042" s="36"/>
    </row>
    <row r="3043" spans="1:1" x14ac:dyDescent="0.2">
      <c r="A3043" s="36"/>
    </row>
    <row r="3044" spans="1:1" x14ac:dyDescent="0.2">
      <c r="A3044" s="36"/>
    </row>
    <row r="3045" spans="1:1" x14ac:dyDescent="0.2">
      <c r="A3045" s="36"/>
    </row>
    <row r="3046" spans="1:1" x14ac:dyDescent="0.2">
      <c r="A3046" s="36"/>
    </row>
    <row r="3047" spans="1:1" x14ac:dyDescent="0.2">
      <c r="A3047" s="36"/>
    </row>
    <row r="3048" spans="1:1" x14ac:dyDescent="0.2">
      <c r="A3048" s="36"/>
    </row>
    <row r="3049" spans="1:1" x14ac:dyDescent="0.2">
      <c r="A3049" s="36"/>
    </row>
    <row r="3050" spans="1:1" x14ac:dyDescent="0.2">
      <c r="A3050" s="36"/>
    </row>
    <row r="3051" spans="1:1" x14ac:dyDescent="0.2">
      <c r="A3051" s="36"/>
    </row>
    <row r="3052" spans="1:1" x14ac:dyDescent="0.2">
      <c r="A3052" s="36"/>
    </row>
    <row r="3053" spans="1:1" x14ac:dyDescent="0.2">
      <c r="A3053" s="36"/>
    </row>
    <row r="3054" spans="1:1" x14ac:dyDescent="0.2">
      <c r="A3054" s="36"/>
    </row>
    <row r="3055" spans="1:1" x14ac:dyDescent="0.2">
      <c r="A3055" s="36"/>
    </row>
    <row r="3056" spans="1:1" x14ac:dyDescent="0.2">
      <c r="A3056" s="36"/>
    </row>
    <row r="3057" spans="1:1" x14ac:dyDescent="0.2">
      <c r="A3057" s="36"/>
    </row>
    <row r="3058" spans="1:1" x14ac:dyDescent="0.2">
      <c r="A3058" s="36"/>
    </row>
    <row r="3059" spans="1:1" x14ac:dyDescent="0.2">
      <c r="A3059" s="36"/>
    </row>
    <row r="3060" spans="1:1" x14ac:dyDescent="0.2">
      <c r="A3060" s="36"/>
    </row>
    <row r="3061" spans="1:1" x14ac:dyDescent="0.2">
      <c r="A3061" s="36"/>
    </row>
    <row r="3062" spans="1:1" x14ac:dyDescent="0.2">
      <c r="A3062" s="36"/>
    </row>
    <row r="3063" spans="1:1" x14ac:dyDescent="0.2">
      <c r="A3063" s="36"/>
    </row>
    <row r="3064" spans="1:1" x14ac:dyDescent="0.2">
      <c r="A3064" s="36"/>
    </row>
    <row r="3065" spans="1:1" x14ac:dyDescent="0.2">
      <c r="A3065" s="36"/>
    </row>
    <row r="3066" spans="1:1" x14ac:dyDescent="0.2">
      <c r="A3066" s="36"/>
    </row>
    <row r="3067" spans="1:1" x14ac:dyDescent="0.2">
      <c r="A3067" s="36"/>
    </row>
    <row r="3068" spans="1:1" x14ac:dyDescent="0.2">
      <c r="A3068" s="36"/>
    </row>
    <row r="3069" spans="1:1" x14ac:dyDescent="0.2">
      <c r="A3069" s="36"/>
    </row>
    <row r="3070" spans="1:1" x14ac:dyDescent="0.2">
      <c r="A3070" s="36"/>
    </row>
    <row r="3071" spans="1:1" x14ac:dyDescent="0.2">
      <c r="A3071" s="36"/>
    </row>
    <row r="3072" spans="1:1" x14ac:dyDescent="0.2">
      <c r="A3072" s="36"/>
    </row>
    <row r="3073" spans="1:1" x14ac:dyDescent="0.2">
      <c r="A3073" s="36"/>
    </row>
    <row r="3074" spans="1:1" x14ac:dyDescent="0.2">
      <c r="A3074" s="36"/>
    </row>
    <row r="3075" spans="1:1" x14ac:dyDescent="0.2">
      <c r="A3075" s="36"/>
    </row>
    <row r="3076" spans="1:1" x14ac:dyDescent="0.2">
      <c r="A3076" s="36"/>
    </row>
    <row r="3077" spans="1:1" x14ac:dyDescent="0.2">
      <c r="A3077" s="36"/>
    </row>
    <row r="3078" spans="1:1" x14ac:dyDescent="0.2">
      <c r="A3078" s="36"/>
    </row>
    <row r="3079" spans="1:1" x14ac:dyDescent="0.2">
      <c r="A3079" s="36"/>
    </row>
    <row r="3080" spans="1:1" x14ac:dyDescent="0.2">
      <c r="A3080" s="36"/>
    </row>
    <row r="3081" spans="1:1" x14ac:dyDescent="0.2">
      <c r="A3081" s="36"/>
    </row>
    <row r="3082" spans="1:1" x14ac:dyDescent="0.2">
      <c r="A3082" s="36"/>
    </row>
    <row r="3083" spans="1:1" x14ac:dyDescent="0.2">
      <c r="A3083" s="36"/>
    </row>
    <row r="3084" spans="1:1" x14ac:dyDescent="0.2">
      <c r="A3084" s="36"/>
    </row>
    <row r="3085" spans="1:1" x14ac:dyDescent="0.2">
      <c r="A3085" s="36"/>
    </row>
    <row r="3086" spans="1:1" x14ac:dyDescent="0.2">
      <c r="A3086" s="36"/>
    </row>
    <row r="3087" spans="1:1" x14ac:dyDescent="0.2">
      <c r="A3087" s="36"/>
    </row>
    <row r="3088" spans="1:1" x14ac:dyDescent="0.2">
      <c r="A3088" s="36"/>
    </row>
    <row r="3089" spans="1:1" x14ac:dyDescent="0.2">
      <c r="A3089" s="36"/>
    </row>
    <row r="3090" spans="1:1" x14ac:dyDescent="0.2">
      <c r="A3090" s="36"/>
    </row>
    <row r="3091" spans="1:1" x14ac:dyDescent="0.2">
      <c r="A3091" s="36"/>
    </row>
    <row r="3092" spans="1:1" x14ac:dyDescent="0.2">
      <c r="A3092" s="36"/>
    </row>
    <row r="3093" spans="1:1" x14ac:dyDescent="0.2">
      <c r="A3093" s="36"/>
    </row>
    <row r="3094" spans="1:1" x14ac:dyDescent="0.2">
      <c r="A3094" s="36"/>
    </row>
    <row r="3095" spans="1:1" x14ac:dyDescent="0.2">
      <c r="A3095" s="36"/>
    </row>
    <row r="3096" spans="1:1" x14ac:dyDescent="0.2">
      <c r="A3096" s="36"/>
    </row>
    <row r="3097" spans="1:1" x14ac:dyDescent="0.2">
      <c r="A3097" s="36"/>
    </row>
    <row r="3098" spans="1:1" x14ac:dyDescent="0.2">
      <c r="A3098" s="36"/>
    </row>
    <row r="3099" spans="1:1" x14ac:dyDescent="0.2">
      <c r="A3099" s="36"/>
    </row>
    <row r="3100" spans="1:1" x14ac:dyDescent="0.2">
      <c r="A3100" s="36"/>
    </row>
    <row r="3101" spans="1:1" x14ac:dyDescent="0.2">
      <c r="A3101" s="36"/>
    </row>
    <row r="3102" spans="1:1" x14ac:dyDescent="0.2">
      <c r="A3102" s="36"/>
    </row>
    <row r="3103" spans="1:1" x14ac:dyDescent="0.2">
      <c r="A3103" s="36"/>
    </row>
    <row r="3104" spans="1:1" x14ac:dyDescent="0.2">
      <c r="A3104" s="36"/>
    </row>
    <row r="3105" spans="1:1" x14ac:dyDescent="0.2">
      <c r="A3105" s="36"/>
    </row>
    <row r="3106" spans="1:1" x14ac:dyDescent="0.2">
      <c r="A3106" s="36"/>
    </row>
    <row r="3107" spans="1:1" x14ac:dyDescent="0.2">
      <c r="A3107" s="36"/>
    </row>
    <row r="3108" spans="1:1" x14ac:dyDescent="0.2">
      <c r="A3108" s="36"/>
    </row>
    <row r="3109" spans="1:1" x14ac:dyDescent="0.2">
      <c r="A3109" s="36"/>
    </row>
    <row r="3110" spans="1:1" x14ac:dyDescent="0.2">
      <c r="A3110" s="36"/>
    </row>
    <row r="3111" spans="1:1" x14ac:dyDescent="0.2">
      <c r="A3111" s="36"/>
    </row>
    <row r="3112" spans="1:1" x14ac:dyDescent="0.2">
      <c r="A3112" s="36"/>
    </row>
    <row r="3113" spans="1:1" x14ac:dyDescent="0.2">
      <c r="A3113" s="36"/>
    </row>
    <row r="3114" spans="1:1" x14ac:dyDescent="0.2">
      <c r="A3114" s="36"/>
    </row>
    <row r="3115" spans="1:1" x14ac:dyDescent="0.2">
      <c r="A3115" s="36"/>
    </row>
    <row r="3116" spans="1:1" x14ac:dyDescent="0.2">
      <c r="A3116" s="36"/>
    </row>
    <row r="3117" spans="1:1" x14ac:dyDescent="0.2">
      <c r="A3117" s="36"/>
    </row>
    <row r="3118" spans="1:1" x14ac:dyDescent="0.2">
      <c r="A3118" s="36"/>
    </row>
    <row r="3119" spans="1:1" x14ac:dyDescent="0.2">
      <c r="A3119" s="36"/>
    </row>
    <row r="3120" spans="1:1" x14ac:dyDescent="0.2">
      <c r="A3120" s="36"/>
    </row>
    <row r="3121" spans="1:1" x14ac:dyDescent="0.2">
      <c r="A3121" s="36"/>
    </row>
    <row r="3122" spans="1:1" x14ac:dyDescent="0.2">
      <c r="A3122" s="36"/>
    </row>
    <row r="3123" spans="1:1" x14ac:dyDescent="0.2">
      <c r="A3123" s="36"/>
    </row>
    <row r="3124" spans="1:1" x14ac:dyDescent="0.2">
      <c r="A3124" s="36"/>
    </row>
    <row r="3125" spans="1:1" x14ac:dyDescent="0.2">
      <c r="A3125" s="36"/>
    </row>
    <row r="3126" spans="1:1" x14ac:dyDescent="0.2">
      <c r="A3126" s="36"/>
    </row>
    <row r="3127" spans="1:1" x14ac:dyDescent="0.2">
      <c r="A3127" s="36"/>
    </row>
    <row r="3128" spans="1:1" x14ac:dyDescent="0.2">
      <c r="A3128" s="36"/>
    </row>
    <row r="3129" spans="1:1" x14ac:dyDescent="0.2">
      <c r="A3129" s="36"/>
    </row>
    <row r="3130" spans="1:1" x14ac:dyDescent="0.2">
      <c r="A3130" s="36"/>
    </row>
    <row r="3131" spans="1:1" x14ac:dyDescent="0.2">
      <c r="A3131" s="36"/>
    </row>
    <row r="3132" spans="1:1" x14ac:dyDescent="0.2">
      <c r="A3132" s="36"/>
    </row>
    <row r="3133" spans="1:1" x14ac:dyDescent="0.2">
      <c r="A3133" s="36"/>
    </row>
    <row r="3134" spans="1:1" x14ac:dyDescent="0.2">
      <c r="A3134" s="36"/>
    </row>
    <row r="3135" spans="1:1" x14ac:dyDescent="0.2">
      <c r="A3135" s="36"/>
    </row>
    <row r="3136" spans="1:1" x14ac:dyDescent="0.2">
      <c r="A3136" s="36"/>
    </row>
    <row r="3137" spans="1:1" x14ac:dyDescent="0.2">
      <c r="A3137" s="36"/>
    </row>
    <row r="3138" spans="1:1" x14ac:dyDescent="0.2">
      <c r="A3138" s="36"/>
    </row>
    <row r="3139" spans="1:1" x14ac:dyDescent="0.2">
      <c r="A3139" s="36"/>
    </row>
    <row r="3140" spans="1:1" x14ac:dyDescent="0.2">
      <c r="A3140" s="36"/>
    </row>
    <row r="3141" spans="1:1" x14ac:dyDescent="0.2">
      <c r="A3141" s="36"/>
    </row>
    <row r="3142" spans="1:1" x14ac:dyDescent="0.2">
      <c r="A3142" s="36"/>
    </row>
    <row r="3143" spans="1:1" x14ac:dyDescent="0.2">
      <c r="A3143" s="36"/>
    </row>
    <row r="3144" spans="1:1" x14ac:dyDescent="0.2">
      <c r="A3144" s="36"/>
    </row>
    <row r="3145" spans="1:1" x14ac:dyDescent="0.2">
      <c r="A3145" s="36"/>
    </row>
    <row r="3146" spans="1:1" x14ac:dyDescent="0.2">
      <c r="A3146" s="36"/>
    </row>
    <row r="3147" spans="1:1" x14ac:dyDescent="0.2">
      <c r="A3147" s="36"/>
    </row>
    <row r="3148" spans="1:1" x14ac:dyDescent="0.2">
      <c r="A3148" s="36"/>
    </row>
    <row r="3149" spans="1:1" x14ac:dyDescent="0.2">
      <c r="A3149" s="36"/>
    </row>
    <row r="3150" spans="1:1" x14ac:dyDescent="0.2">
      <c r="A3150" s="36"/>
    </row>
    <row r="3151" spans="1:1" x14ac:dyDescent="0.2">
      <c r="A3151" s="36"/>
    </row>
    <row r="3152" spans="1:1" x14ac:dyDescent="0.2">
      <c r="A3152" s="36"/>
    </row>
    <row r="3153" spans="1:1" x14ac:dyDescent="0.2">
      <c r="A3153" s="36"/>
    </row>
    <row r="3154" spans="1:1" x14ac:dyDescent="0.2">
      <c r="A3154" s="36"/>
    </row>
    <row r="3155" spans="1:1" x14ac:dyDescent="0.2">
      <c r="A3155" s="36"/>
    </row>
    <row r="3156" spans="1:1" x14ac:dyDescent="0.2">
      <c r="A3156" s="36"/>
    </row>
    <row r="3157" spans="1:1" x14ac:dyDescent="0.2">
      <c r="A3157" s="36"/>
    </row>
    <row r="3158" spans="1:1" x14ac:dyDescent="0.2">
      <c r="A3158" s="36"/>
    </row>
    <row r="3159" spans="1:1" x14ac:dyDescent="0.2">
      <c r="A3159" s="36"/>
    </row>
    <row r="3160" spans="1:1" x14ac:dyDescent="0.2">
      <c r="A3160" s="36"/>
    </row>
    <row r="3161" spans="1:1" x14ac:dyDescent="0.2">
      <c r="A3161" s="36"/>
    </row>
    <row r="3162" spans="1:1" x14ac:dyDescent="0.2">
      <c r="A3162" s="36"/>
    </row>
    <row r="3163" spans="1:1" x14ac:dyDescent="0.2">
      <c r="A3163" s="36"/>
    </row>
    <row r="3164" spans="1:1" x14ac:dyDescent="0.2">
      <c r="A3164" s="36"/>
    </row>
    <row r="3165" spans="1:1" x14ac:dyDescent="0.2">
      <c r="A3165" s="36"/>
    </row>
    <row r="3166" spans="1:1" x14ac:dyDescent="0.2">
      <c r="A3166" s="36"/>
    </row>
    <row r="3167" spans="1:1" x14ac:dyDescent="0.2">
      <c r="A3167" s="36"/>
    </row>
    <row r="3168" spans="1:1" x14ac:dyDescent="0.2">
      <c r="A3168" s="36"/>
    </row>
    <row r="3169" spans="1:1" x14ac:dyDescent="0.2">
      <c r="A3169" s="36"/>
    </row>
    <row r="3170" spans="1:1" x14ac:dyDescent="0.2">
      <c r="A3170" s="36"/>
    </row>
    <row r="3171" spans="1:1" x14ac:dyDescent="0.2">
      <c r="A3171" s="36"/>
    </row>
    <row r="3172" spans="1:1" x14ac:dyDescent="0.2">
      <c r="A3172" s="36"/>
    </row>
    <row r="3173" spans="1:1" x14ac:dyDescent="0.2">
      <c r="A3173" s="36"/>
    </row>
    <row r="3174" spans="1:1" x14ac:dyDescent="0.2">
      <c r="A3174" s="36"/>
    </row>
    <row r="3175" spans="1:1" x14ac:dyDescent="0.2">
      <c r="A3175" s="36"/>
    </row>
    <row r="3176" spans="1:1" x14ac:dyDescent="0.2">
      <c r="A3176" s="36"/>
    </row>
    <row r="3177" spans="1:1" x14ac:dyDescent="0.2">
      <c r="A3177" s="36"/>
    </row>
    <row r="3178" spans="1:1" x14ac:dyDescent="0.2">
      <c r="A3178" s="36"/>
    </row>
    <row r="3179" spans="1:1" x14ac:dyDescent="0.2">
      <c r="A3179" s="36"/>
    </row>
    <row r="3180" spans="1:1" x14ac:dyDescent="0.2">
      <c r="A3180" s="36"/>
    </row>
    <row r="3181" spans="1:1" x14ac:dyDescent="0.2">
      <c r="A3181" s="36"/>
    </row>
    <row r="3182" spans="1:1" x14ac:dyDescent="0.2">
      <c r="A3182" s="36"/>
    </row>
    <row r="3183" spans="1:1" x14ac:dyDescent="0.2">
      <c r="A3183" s="36"/>
    </row>
    <row r="3184" spans="1:1" x14ac:dyDescent="0.2">
      <c r="A3184" s="36"/>
    </row>
    <row r="3185" spans="1:1" x14ac:dyDescent="0.2">
      <c r="A3185" s="36"/>
    </row>
    <row r="3186" spans="1:1" x14ac:dyDescent="0.2">
      <c r="A3186" s="36"/>
    </row>
    <row r="3187" spans="1:1" x14ac:dyDescent="0.2">
      <c r="A3187" s="36"/>
    </row>
    <row r="3188" spans="1:1" x14ac:dyDescent="0.2">
      <c r="A3188" s="36"/>
    </row>
    <row r="3189" spans="1:1" x14ac:dyDescent="0.2">
      <c r="A3189" s="36"/>
    </row>
    <row r="3190" spans="1:1" x14ac:dyDescent="0.2">
      <c r="A3190" s="36"/>
    </row>
    <row r="3191" spans="1:1" x14ac:dyDescent="0.2">
      <c r="A3191" s="36"/>
    </row>
    <row r="3192" spans="1:1" x14ac:dyDescent="0.2">
      <c r="A3192" s="36"/>
    </row>
    <row r="3193" spans="1:1" x14ac:dyDescent="0.2">
      <c r="A3193" s="36"/>
    </row>
    <row r="3194" spans="1:1" x14ac:dyDescent="0.2">
      <c r="A3194" s="36"/>
    </row>
    <row r="3195" spans="1:1" x14ac:dyDescent="0.2">
      <c r="A3195" s="36"/>
    </row>
    <row r="3196" spans="1:1" x14ac:dyDescent="0.2">
      <c r="A3196" s="36"/>
    </row>
    <row r="3197" spans="1:1" x14ac:dyDescent="0.2">
      <c r="A3197" s="36"/>
    </row>
    <row r="3198" spans="1:1" x14ac:dyDescent="0.2">
      <c r="A3198" s="36"/>
    </row>
    <row r="3199" spans="1:1" x14ac:dyDescent="0.2">
      <c r="A3199" s="36"/>
    </row>
    <row r="3200" spans="1:1" x14ac:dyDescent="0.2">
      <c r="A3200" s="36"/>
    </row>
    <row r="3201" spans="1:1" x14ac:dyDescent="0.2">
      <c r="A3201" s="36"/>
    </row>
    <row r="3202" spans="1:1" x14ac:dyDescent="0.2">
      <c r="A3202" s="36"/>
    </row>
    <row r="3203" spans="1:1" x14ac:dyDescent="0.2">
      <c r="A3203" s="36"/>
    </row>
    <row r="3204" spans="1:1" x14ac:dyDescent="0.2">
      <c r="A3204" s="36"/>
    </row>
    <row r="3205" spans="1:1" x14ac:dyDescent="0.2">
      <c r="A3205" s="36"/>
    </row>
    <row r="3206" spans="1:1" x14ac:dyDescent="0.2">
      <c r="A3206" s="36"/>
    </row>
    <row r="3207" spans="1:1" x14ac:dyDescent="0.2">
      <c r="A3207" s="36"/>
    </row>
    <row r="3208" spans="1:1" x14ac:dyDescent="0.2">
      <c r="A3208" s="36"/>
    </row>
    <row r="3209" spans="1:1" x14ac:dyDescent="0.2">
      <c r="A3209" s="36"/>
    </row>
    <row r="3210" spans="1:1" x14ac:dyDescent="0.2">
      <c r="A3210" s="36"/>
    </row>
    <row r="3211" spans="1:1" x14ac:dyDescent="0.2">
      <c r="A3211" s="36"/>
    </row>
    <row r="3212" spans="1:1" x14ac:dyDescent="0.2">
      <c r="A3212" s="36"/>
    </row>
    <row r="3213" spans="1:1" x14ac:dyDescent="0.2">
      <c r="A3213" s="36"/>
    </row>
    <row r="3214" spans="1:1" x14ac:dyDescent="0.2">
      <c r="A3214" s="36"/>
    </row>
    <row r="3215" spans="1:1" x14ac:dyDescent="0.2">
      <c r="A3215" s="36"/>
    </row>
    <row r="3216" spans="1:1" x14ac:dyDescent="0.2">
      <c r="A3216" s="36"/>
    </row>
    <row r="3217" spans="1:1" x14ac:dyDescent="0.2">
      <c r="A3217" s="36"/>
    </row>
    <row r="3218" spans="1:1" x14ac:dyDescent="0.2">
      <c r="A3218" s="36"/>
    </row>
    <row r="3219" spans="1:1" x14ac:dyDescent="0.2">
      <c r="A3219" s="36"/>
    </row>
    <row r="3220" spans="1:1" x14ac:dyDescent="0.2">
      <c r="A3220" s="36"/>
    </row>
    <row r="3221" spans="1:1" x14ac:dyDescent="0.2">
      <c r="A3221" s="36"/>
    </row>
    <row r="3222" spans="1:1" x14ac:dyDescent="0.2">
      <c r="A3222" s="36"/>
    </row>
    <row r="3223" spans="1:1" x14ac:dyDescent="0.2">
      <c r="A3223" s="36"/>
    </row>
    <row r="3224" spans="1:1" x14ac:dyDescent="0.2">
      <c r="A3224" s="36"/>
    </row>
    <row r="3225" spans="1:1" x14ac:dyDescent="0.2">
      <c r="A3225" s="36"/>
    </row>
    <row r="3226" spans="1:1" x14ac:dyDescent="0.2">
      <c r="A3226" s="36"/>
    </row>
    <row r="3227" spans="1:1" x14ac:dyDescent="0.2">
      <c r="A3227" s="36"/>
    </row>
    <row r="3228" spans="1:1" x14ac:dyDescent="0.2">
      <c r="A3228" s="36"/>
    </row>
    <row r="3229" spans="1:1" x14ac:dyDescent="0.2">
      <c r="A3229" s="36"/>
    </row>
    <row r="3230" spans="1:1" x14ac:dyDescent="0.2">
      <c r="A3230" s="36"/>
    </row>
    <row r="3231" spans="1:1" x14ac:dyDescent="0.2">
      <c r="A3231" s="36"/>
    </row>
    <row r="3232" spans="1:1" x14ac:dyDescent="0.2">
      <c r="A3232" s="36"/>
    </row>
    <row r="3233" spans="1:1" x14ac:dyDescent="0.2">
      <c r="A3233" s="36"/>
    </row>
    <row r="3234" spans="1:1" x14ac:dyDescent="0.2">
      <c r="A3234" s="36"/>
    </row>
    <row r="3235" spans="1:1" x14ac:dyDescent="0.2">
      <c r="A3235" s="36"/>
    </row>
    <row r="3236" spans="1:1" x14ac:dyDescent="0.2">
      <c r="A3236" s="36"/>
    </row>
    <row r="3237" spans="1:1" x14ac:dyDescent="0.2">
      <c r="A3237" s="36"/>
    </row>
    <row r="3238" spans="1:1" x14ac:dyDescent="0.2">
      <c r="A3238" s="36"/>
    </row>
    <row r="3239" spans="1:1" x14ac:dyDescent="0.2">
      <c r="A3239" s="36"/>
    </row>
    <row r="3240" spans="1:1" x14ac:dyDescent="0.2">
      <c r="A3240" s="36"/>
    </row>
    <row r="3241" spans="1:1" x14ac:dyDescent="0.2">
      <c r="A3241" s="36"/>
    </row>
    <row r="3242" spans="1:1" x14ac:dyDescent="0.2">
      <c r="A3242" s="36"/>
    </row>
    <row r="3243" spans="1:1" x14ac:dyDescent="0.2">
      <c r="A3243" s="36"/>
    </row>
    <row r="3244" spans="1:1" x14ac:dyDescent="0.2">
      <c r="A3244" s="36"/>
    </row>
    <row r="3245" spans="1:1" x14ac:dyDescent="0.2">
      <c r="A3245" s="36"/>
    </row>
    <row r="3246" spans="1:1" x14ac:dyDescent="0.2">
      <c r="A3246" s="36"/>
    </row>
    <row r="3247" spans="1:1" x14ac:dyDescent="0.2">
      <c r="A3247" s="36"/>
    </row>
    <row r="3248" spans="1:1" x14ac:dyDescent="0.2">
      <c r="A3248" s="36"/>
    </row>
    <row r="3249" spans="1:1" x14ac:dyDescent="0.2">
      <c r="A3249" s="36"/>
    </row>
    <row r="3250" spans="1:1" x14ac:dyDescent="0.2">
      <c r="A3250" s="36"/>
    </row>
    <row r="3251" spans="1:1" x14ac:dyDescent="0.2">
      <c r="A3251" s="36"/>
    </row>
    <row r="3252" spans="1:1" x14ac:dyDescent="0.2">
      <c r="A3252" s="36"/>
    </row>
    <row r="3253" spans="1:1" x14ac:dyDescent="0.2">
      <c r="A3253" s="36"/>
    </row>
    <row r="3254" spans="1:1" x14ac:dyDescent="0.2">
      <c r="A3254" s="36"/>
    </row>
    <row r="3255" spans="1:1" x14ac:dyDescent="0.2">
      <c r="A3255" s="36"/>
    </row>
    <row r="3256" spans="1:1" x14ac:dyDescent="0.2">
      <c r="A3256" s="36"/>
    </row>
    <row r="3257" spans="1:1" x14ac:dyDescent="0.2">
      <c r="A3257" s="36"/>
    </row>
    <row r="3258" spans="1:1" x14ac:dyDescent="0.2">
      <c r="A3258" s="36"/>
    </row>
    <row r="3259" spans="1:1" x14ac:dyDescent="0.2">
      <c r="A3259" s="36"/>
    </row>
    <row r="3260" spans="1:1" x14ac:dyDescent="0.2">
      <c r="A3260" s="36"/>
    </row>
    <row r="3261" spans="1:1" x14ac:dyDescent="0.2">
      <c r="A3261" s="36"/>
    </row>
    <row r="3262" spans="1:1" x14ac:dyDescent="0.2">
      <c r="A3262" s="36"/>
    </row>
    <row r="3263" spans="1:1" x14ac:dyDescent="0.2">
      <c r="A3263" s="36"/>
    </row>
    <row r="3264" spans="1:1" x14ac:dyDescent="0.2">
      <c r="A3264" s="36"/>
    </row>
    <row r="3265" spans="1:1" x14ac:dyDescent="0.2">
      <c r="A3265" s="36"/>
    </row>
    <row r="3266" spans="1:1" x14ac:dyDescent="0.2">
      <c r="A3266" s="36"/>
    </row>
    <row r="3267" spans="1:1" x14ac:dyDescent="0.2">
      <c r="A3267" s="36"/>
    </row>
    <row r="3268" spans="1:1" x14ac:dyDescent="0.2">
      <c r="A3268" s="36"/>
    </row>
    <row r="3269" spans="1:1" x14ac:dyDescent="0.2">
      <c r="A3269" s="36"/>
    </row>
    <row r="3270" spans="1:1" x14ac:dyDescent="0.2">
      <c r="A3270" s="36"/>
    </row>
    <row r="3271" spans="1:1" x14ac:dyDescent="0.2">
      <c r="A3271" s="36"/>
    </row>
    <row r="3272" spans="1:1" x14ac:dyDescent="0.2">
      <c r="A3272" s="36"/>
    </row>
    <row r="3273" spans="1:1" x14ac:dyDescent="0.2">
      <c r="A3273" s="36"/>
    </row>
    <row r="3274" spans="1:1" x14ac:dyDescent="0.2">
      <c r="A3274" s="36"/>
    </row>
    <row r="3275" spans="1:1" x14ac:dyDescent="0.2">
      <c r="A3275" s="36"/>
    </row>
    <row r="3276" spans="1:1" x14ac:dyDescent="0.2">
      <c r="A3276" s="36"/>
    </row>
    <row r="3277" spans="1:1" x14ac:dyDescent="0.2">
      <c r="A3277" s="36"/>
    </row>
    <row r="3278" spans="1:1" x14ac:dyDescent="0.2">
      <c r="A3278" s="36"/>
    </row>
    <row r="3279" spans="1:1" x14ac:dyDescent="0.2">
      <c r="A3279" s="36"/>
    </row>
    <row r="3280" spans="1:1" x14ac:dyDescent="0.2">
      <c r="A3280" s="36"/>
    </row>
    <row r="3281" spans="1:1" x14ac:dyDescent="0.2">
      <c r="A3281" s="36"/>
    </row>
    <row r="3282" spans="1:1" x14ac:dyDescent="0.2">
      <c r="A3282" s="36"/>
    </row>
    <row r="3283" spans="1:1" x14ac:dyDescent="0.2">
      <c r="A3283" s="36"/>
    </row>
    <row r="3284" spans="1:1" x14ac:dyDescent="0.2">
      <c r="A3284" s="36"/>
    </row>
    <row r="3285" spans="1:1" x14ac:dyDescent="0.2">
      <c r="A3285" s="36"/>
    </row>
    <row r="3286" spans="1:1" x14ac:dyDescent="0.2">
      <c r="A3286" s="36"/>
    </row>
    <row r="3287" spans="1:1" x14ac:dyDescent="0.2">
      <c r="A3287" s="36"/>
    </row>
    <row r="3288" spans="1:1" x14ac:dyDescent="0.2">
      <c r="A3288" s="36"/>
    </row>
    <row r="3289" spans="1:1" x14ac:dyDescent="0.2">
      <c r="A3289" s="36"/>
    </row>
    <row r="3290" spans="1:1" x14ac:dyDescent="0.2">
      <c r="A3290" s="36"/>
    </row>
    <row r="3291" spans="1:1" x14ac:dyDescent="0.2">
      <c r="A3291" s="36"/>
    </row>
    <row r="3292" spans="1:1" x14ac:dyDescent="0.2">
      <c r="A3292" s="36"/>
    </row>
    <row r="3293" spans="1:1" x14ac:dyDescent="0.2">
      <c r="A3293" s="36"/>
    </row>
    <row r="3294" spans="1:1" x14ac:dyDescent="0.2">
      <c r="A3294" s="36"/>
    </row>
    <row r="3295" spans="1:1" x14ac:dyDescent="0.2">
      <c r="A3295" s="36"/>
    </row>
    <row r="3296" spans="1:1" x14ac:dyDescent="0.2">
      <c r="A3296" s="36"/>
    </row>
    <row r="3297" spans="1:1" x14ac:dyDescent="0.2">
      <c r="A3297" s="36"/>
    </row>
    <row r="3298" spans="1:1" x14ac:dyDescent="0.2">
      <c r="A3298" s="36"/>
    </row>
    <row r="3299" spans="1:1" x14ac:dyDescent="0.2">
      <c r="A3299" s="36"/>
    </row>
    <row r="3300" spans="1:1" x14ac:dyDescent="0.2">
      <c r="A3300" s="36"/>
    </row>
    <row r="3301" spans="1:1" x14ac:dyDescent="0.2">
      <c r="A3301" s="36"/>
    </row>
    <row r="3302" spans="1:1" x14ac:dyDescent="0.2">
      <c r="A3302" s="36"/>
    </row>
    <row r="3303" spans="1:1" x14ac:dyDescent="0.2">
      <c r="A3303" s="36"/>
    </row>
    <row r="3304" spans="1:1" x14ac:dyDescent="0.2">
      <c r="A3304" s="36"/>
    </row>
    <row r="3305" spans="1:1" x14ac:dyDescent="0.2">
      <c r="A3305" s="36"/>
    </row>
    <row r="3306" spans="1:1" x14ac:dyDescent="0.2">
      <c r="A3306" s="36"/>
    </row>
    <row r="3307" spans="1:1" x14ac:dyDescent="0.2">
      <c r="A3307" s="36"/>
    </row>
    <row r="3308" spans="1:1" x14ac:dyDescent="0.2">
      <c r="A3308" s="36"/>
    </row>
    <row r="3309" spans="1:1" x14ac:dyDescent="0.2">
      <c r="A3309" s="36"/>
    </row>
    <row r="3310" spans="1:1" x14ac:dyDescent="0.2">
      <c r="A3310" s="36"/>
    </row>
    <row r="3311" spans="1:1" x14ac:dyDescent="0.2">
      <c r="A3311" s="36"/>
    </row>
    <row r="3312" spans="1:1" x14ac:dyDescent="0.2">
      <c r="A3312" s="36"/>
    </row>
    <row r="3313" spans="1:1" x14ac:dyDescent="0.2">
      <c r="A3313" s="36"/>
    </row>
    <row r="3314" spans="1:1" x14ac:dyDescent="0.2">
      <c r="A3314" s="36"/>
    </row>
    <row r="3315" spans="1:1" x14ac:dyDescent="0.2">
      <c r="A3315" s="36"/>
    </row>
    <row r="3316" spans="1:1" x14ac:dyDescent="0.2">
      <c r="A3316" s="36"/>
    </row>
    <row r="3317" spans="1:1" x14ac:dyDescent="0.2">
      <c r="A3317" s="36"/>
    </row>
    <row r="3318" spans="1:1" x14ac:dyDescent="0.2">
      <c r="A3318" s="36"/>
    </row>
    <row r="3319" spans="1:1" x14ac:dyDescent="0.2">
      <c r="A3319" s="36"/>
    </row>
    <row r="3320" spans="1:1" x14ac:dyDescent="0.2">
      <c r="A3320" s="36"/>
    </row>
    <row r="3321" spans="1:1" x14ac:dyDescent="0.2">
      <c r="A3321" s="36"/>
    </row>
    <row r="3322" spans="1:1" x14ac:dyDescent="0.2">
      <c r="A3322" s="36"/>
    </row>
    <row r="3323" spans="1:1" x14ac:dyDescent="0.2">
      <c r="A3323" s="36"/>
    </row>
    <row r="3324" spans="1:1" x14ac:dyDescent="0.2">
      <c r="A3324" s="36"/>
    </row>
    <row r="3325" spans="1:1" x14ac:dyDescent="0.2">
      <c r="A3325" s="36"/>
    </row>
    <row r="3326" spans="1:1" x14ac:dyDescent="0.2">
      <c r="A3326" s="36"/>
    </row>
    <row r="3327" spans="1:1" x14ac:dyDescent="0.2">
      <c r="A3327" s="36"/>
    </row>
    <row r="3328" spans="1:1" x14ac:dyDescent="0.2">
      <c r="A3328" s="36"/>
    </row>
    <row r="3329" spans="1:1" x14ac:dyDescent="0.2">
      <c r="A3329" s="36"/>
    </row>
    <row r="3330" spans="1:1" x14ac:dyDescent="0.2">
      <c r="A3330" s="36"/>
    </row>
    <row r="3331" spans="1:1" x14ac:dyDescent="0.2">
      <c r="A3331" s="36"/>
    </row>
    <row r="3332" spans="1:1" x14ac:dyDescent="0.2">
      <c r="A3332" s="36"/>
    </row>
    <row r="3333" spans="1:1" x14ac:dyDescent="0.2">
      <c r="A3333" s="36"/>
    </row>
    <row r="3334" spans="1:1" x14ac:dyDescent="0.2">
      <c r="A3334" s="36"/>
    </row>
    <row r="3335" spans="1:1" x14ac:dyDescent="0.2">
      <c r="A3335" s="36"/>
    </row>
    <row r="3336" spans="1:1" x14ac:dyDescent="0.2">
      <c r="A3336" s="36"/>
    </row>
    <row r="3337" spans="1:1" x14ac:dyDescent="0.2">
      <c r="A3337" s="36"/>
    </row>
    <row r="3338" spans="1:1" x14ac:dyDescent="0.2">
      <c r="A3338" s="36"/>
    </row>
    <row r="3339" spans="1:1" x14ac:dyDescent="0.2">
      <c r="A3339" s="36"/>
    </row>
    <row r="3340" spans="1:1" x14ac:dyDescent="0.2">
      <c r="A3340" s="36"/>
    </row>
    <row r="3341" spans="1:1" x14ac:dyDescent="0.2">
      <c r="A3341" s="36"/>
    </row>
    <row r="3342" spans="1:1" x14ac:dyDescent="0.2">
      <c r="A3342" s="36"/>
    </row>
    <row r="3343" spans="1:1" x14ac:dyDescent="0.2">
      <c r="A3343" s="36"/>
    </row>
    <row r="3344" spans="1:1" x14ac:dyDescent="0.2">
      <c r="A3344" s="36"/>
    </row>
    <row r="3345" spans="1:1" x14ac:dyDescent="0.2">
      <c r="A3345" s="36"/>
    </row>
    <row r="3346" spans="1:1" x14ac:dyDescent="0.2">
      <c r="A3346" s="36"/>
    </row>
    <row r="3347" spans="1:1" x14ac:dyDescent="0.2">
      <c r="A3347" s="36"/>
    </row>
    <row r="3348" spans="1:1" x14ac:dyDescent="0.2">
      <c r="A3348" s="36"/>
    </row>
    <row r="3349" spans="1:1" x14ac:dyDescent="0.2">
      <c r="A3349" s="36"/>
    </row>
    <row r="3350" spans="1:1" x14ac:dyDescent="0.2">
      <c r="A3350" s="36"/>
    </row>
    <row r="3351" spans="1:1" x14ac:dyDescent="0.2">
      <c r="A3351" s="36"/>
    </row>
    <row r="3352" spans="1:1" x14ac:dyDescent="0.2">
      <c r="A3352" s="36"/>
    </row>
    <row r="3353" spans="1:1" x14ac:dyDescent="0.2">
      <c r="A3353" s="36"/>
    </row>
    <row r="3354" spans="1:1" x14ac:dyDescent="0.2">
      <c r="A3354" s="36"/>
    </row>
    <row r="3355" spans="1:1" x14ac:dyDescent="0.2">
      <c r="A3355" s="36"/>
    </row>
    <row r="3356" spans="1:1" x14ac:dyDescent="0.2">
      <c r="A3356" s="36"/>
    </row>
    <row r="3357" spans="1:1" x14ac:dyDescent="0.2">
      <c r="A3357" s="36"/>
    </row>
    <row r="3358" spans="1:1" x14ac:dyDescent="0.2">
      <c r="A3358" s="36"/>
    </row>
    <row r="3359" spans="1:1" x14ac:dyDescent="0.2">
      <c r="A3359" s="36"/>
    </row>
    <row r="3360" spans="1:1" x14ac:dyDescent="0.2">
      <c r="A3360" s="36"/>
    </row>
    <row r="3361" spans="1:1" x14ac:dyDescent="0.2">
      <c r="A3361" s="36"/>
    </row>
    <row r="3362" spans="1:1" x14ac:dyDescent="0.2">
      <c r="A3362" s="36"/>
    </row>
    <row r="3363" spans="1:1" x14ac:dyDescent="0.2">
      <c r="A3363" s="36"/>
    </row>
    <row r="3364" spans="1:1" x14ac:dyDescent="0.2">
      <c r="A3364" s="36"/>
    </row>
    <row r="3365" spans="1:1" x14ac:dyDescent="0.2">
      <c r="A3365" s="36"/>
    </row>
    <row r="3366" spans="1:1" x14ac:dyDescent="0.2">
      <c r="A3366" s="36"/>
    </row>
    <row r="3367" spans="1:1" x14ac:dyDescent="0.2">
      <c r="A3367" s="36"/>
    </row>
    <row r="3368" spans="1:1" x14ac:dyDescent="0.2">
      <c r="A3368" s="36"/>
    </row>
    <row r="3369" spans="1:1" x14ac:dyDescent="0.2">
      <c r="A3369" s="36"/>
    </row>
    <row r="3370" spans="1:1" x14ac:dyDescent="0.2">
      <c r="A3370" s="36"/>
    </row>
    <row r="3371" spans="1:1" x14ac:dyDescent="0.2">
      <c r="A3371" s="36"/>
    </row>
    <row r="3372" spans="1:1" x14ac:dyDescent="0.2">
      <c r="A3372" s="36"/>
    </row>
    <row r="3373" spans="1:1" x14ac:dyDescent="0.2">
      <c r="A3373" s="36"/>
    </row>
    <row r="3374" spans="1:1" x14ac:dyDescent="0.2">
      <c r="A3374" s="36"/>
    </row>
    <row r="3375" spans="1:1" x14ac:dyDescent="0.2">
      <c r="A3375" s="36"/>
    </row>
    <row r="3376" spans="1:1" x14ac:dyDescent="0.2">
      <c r="A3376" s="36"/>
    </row>
    <row r="3377" spans="1:1" x14ac:dyDescent="0.2">
      <c r="A3377" s="36"/>
    </row>
    <row r="3378" spans="1:1" x14ac:dyDescent="0.2">
      <c r="A3378" s="36"/>
    </row>
    <row r="3379" spans="1:1" x14ac:dyDescent="0.2">
      <c r="A3379" s="36"/>
    </row>
    <row r="3380" spans="1:1" x14ac:dyDescent="0.2">
      <c r="A3380" s="36"/>
    </row>
    <row r="3381" spans="1:1" x14ac:dyDescent="0.2">
      <c r="A3381" s="36"/>
    </row>
    <row r="3382" spans="1:1" x14ac:dyDescent="0.2">
      <c r="A3382" s="36"/>
    </row>
    <row r="3383" spans="1:1" x14ac:dyDescent="0.2">
      <c r="A3383" s="36"/>
    </row>
    <row r="3384" spans="1:1" x14ac:dyDescent="0.2">
      <c r="A3384" s="36"/>
    </row>
    <row r="3385" spans="1:1" x14ac:dyDescent="0.2">
      <c r="A3385" s="36"/>
    </row>
    <row r="3386" spans="1:1" x14ac:dyDescent="0.2">
      <c r="A3386" s="36"/>
    </row>
    <row r="3387" spans="1:1" x14ac:dyDescent="0.2">
      <c r="A3387" s="36"/>
    </row>
    <row r="3388" spans="1:1" x14ac:dyDescent="0.2">
      <c r="A3388" s="36"/>
    </row>
    <row r="3389" spans="1:1" x14ac:dyDescent="0.2">
      <c r="A3389" s="36"/>
    </row>
    <row r="3390" spans="1:1" x14ac:dyDescent="0.2">
      <c r="A3390" s="36"/>
    </row>
    <row r="3391" spans="1:1" x14ac:dyDescent="0.2">
      <c r="A3391" s="36"/>
    </row>
    <row r="3392" spans="1:1" x14ac:dyDescent="0.2">
      <c r="A3392" s="36"/>
    </row>
    <row r="3393" spans="1:1" x14ac:dyDescent="0.2">
      <c r="A3393" s="36"/>
    </row>
    <row r="3394" spans="1:1" x14ac:dyDescent="0.2">
      <c r="A3394" s="36"/>
    </row>
    <row r="3395" spans="1:1" x14ac:dyDescent="0.2">
      <c r="A3395" s="36"/>
    </row>
    <row r="3396" spans="1:1" x14ac:dyDescent="0.2">
      <c r="A3396" s="36"/>
    </row>
    <row r="3397" spans="1:1" x14ac:dyDescent="0.2">
      <c r="A3397" s="36"/>
    </row>
    <row r="3398" spans="1:1" x14ac:dyDescent="0.2">
      <c r="A3398" s="36"/>
    </row>
    <row r="3399" spans="1:1" x14ac:dyDescent="0.2">
      <c r="A3399" s="36"/>
    </row>
    <row r="3400" spans="1:1" x14ac:dyDescent="0.2">
      <c r="A3400" s="36"/>
    </row>
    <row r="3401" spans="1:1" x14ac:dyDescent="0.2">
      <c r="A3401" s="36"/>
    </row>
    <row r="3402" spans="1:1" x14ac:dyDescent="0.2">
      <c r="A3402" s="36"/>
    </row>
    <row r="3403" spans="1:1" x14ac:dyDescent="0.2">
      <c r="A3403" s="36"/>
    </row>
    <row r="3404" spans="1:1" x14ac:dyDescent="0.2">
      <c r="A3404" s="36"/>
    </row>
    <row r="3405" spans="1:1" x14ac:dyDescent="0.2">
      <c r="A3405" s="36"/>
    </row>
    <row r="3406" spans="1:1" x14ac:dyDescent="0.2">
      <c r="A3406" s="36"/>
    </row>
    <row r="3407" spans="1:1" x14ac:dyDescent="0.2">
      <c r="A3407" s="36"/>
    </row>
    <row r="3408" spans="1:1" x14ac:dyDescent="0.2">
      <c r="A3408" s="36"/>
    </row>
    <row r="3409" spans="1:1" x14ac:dyDescent="0.2">
      <c r="A3409" s="36"/>
    </row>
    <row r="3410" spans="1:1" x14ac:dyDescent="0.2">
      <c r="A3410" s="36"/>
    </row>
    <row r="3411" spans="1:1" x14ac:dyDescent="0.2">
      <c r="A3411" s="36"/>
    </row>
    <row r="3412" spans="1:1" x14ac:dyDescent="0.2">
      <c r="A3412" s="36"/>
    </row>
    <row r="3413" spans="1:1" x14ac:dyDescent="0.2">
      <c r="A3413" s="36"/>
    </row>
    <row r="3414" spans="1:1" x14ac:dyDescent="0.2">
      <c r="A3414" s="36"/>
    </row>
    <row r="3415" spans="1:1" x14ac:dyDescent="0.2">
      <c r="A3415" s="36"/>
    </row>
    <row r="3416" spans="1:1" x14ac:dyDescent="0.2">
      <c r="A3416" s="36"/>
    </row>
    <row r="3417" spans="1:1" x14ac:dyDescent="0.2">
      <c r="A3417" s="36"/>
    </row>
    <row r="3418" spans="1:1" x14ac:dyDescent="0.2">
      <c r="A3418" s="36"/>
    </row>
    <row r="3419" spans="1:1" x14ac:dyDescent="0.2">
      <c r="A3419" s="36"/>
    </row>
    <row r="3420" spans="1:1" x14ac:dyDescent="0.2">
      <c r="A3420" s="36"/>
    </row>
    <row r="3421" spans="1:1" x14ac:dyDescent="0.2">
      <c r="A3421" s="36"/>
    </row>
    <row r="3422" spans="1:1" x14ac:dyDescent="0.2">
      <c r="A3422" s="36"/>
    </row>
    <row r="3423" spans="1:1" x14ac:dyDescent="0.2">
      <c r="A3423" s="36"/>
    </row>
    <row r="3424" spans="1:1" x14ac:dyDescent="0.2">
      <c r="A3424" s="36"/>
    </row>
    <row r="3425" spans="1:1" x14ac:dyDescent="0.2">
      <c r="A3425" s="36"/>
    </row>
    <row r="3426" spans="1:1" x14ac:dyDescent="0.2">
      <c r="A3426" s="36"/>
    </row>
    <row r="3427" spans="1:1" x14ac:dyDescent="0.2">
      <c r="A3427" s="36"/>
    </row>
    <row r="3428" spans="1:1" x14ac:dyDescent="0.2">
      <c r="A3428" s="36"/>
    </row>
    <row r="3429" spans="1:1" x14ac:dyDescent="0.2">
      <c r="A3429" s="36"/>
    </row>
    <row r="3430" spans="1:1" x14ac:dyDescent="0.2">
      <c r="A3430" s="36"/>
    </row>
    <row r="3431" spans="1:1" x14ac:dyDescent="0.2">
      <c r="A3431" s="36"/>
    </row>
    <row r="3432" spans="1:1" x14ac:dyDescent="0.2">
      <c r="A3432" s="36"/>
    </row>
    <row r="3433" spans="1:1" x14ac:dyDescent="0.2">
      <c r="A3433" s="36"/>
    </row>
    <row r="3434" spans="1:1" x14ac:dyDescent="0.2">
      <c r="A3434" s="36"/>
    </row>
    <row r="3435" spans="1:1" x14ac:dyDescent="0.2">
      <c r="A3435" s="36"/>
    </row>
    <row r="3436" spans="1:1" x14ac:dyDescent="0.2">
      <c r="A3436" s="36"/>
    </row>
    <row r="3437" spans="1:1" x14ac:dyDescent="0.2">
      <c r="A3437" s="36"/>
    </row>
    <row r="3438" spans="1:1" x14ac:dyDescent="0.2">
      <c r="A3438" s="36"/>
    </row>
    <row r="3439" spans="1:1" x14ac:dyDescent="0.2">
      <c r="A3439" s="36"/>
    </row>
    <row r="3440" spans="1:1" x14ac:dyDescent="0.2">
      <c r="A3440" s="36"/>
    </row>
    <row r="3441" spans="1:1" x14ac:dyDescent="0.2">
      <c r="A3441" s="36"/>
    </row>
    <row r="3442" spans="1:1" x14ac:dyDescent="0.2">
      <c r="A3442" s="36"/>
    </row>
    <row r="3443" spans="1:1" x14ac:dyDescent="0.2">
      <c r="A3443" s="36"/>
    </row>
    <row r="3444" spans="1:1" x14ac:dyDescent="0.2">
      <c r="A3444" s="36"/>
    </row>
    <row r="3445" spans="1:1" x14ac:dyDescent="0.2">
      <c r="A3445" s="36"/>
    </row>
    <row r="3446" spans="1:1" x14ac:dyDescent="0.2">
      <c r="A3446" s="36"/>
    </row>
    <row r="3447" spans="1:1" x14ac:dyDescent="0.2">
      <c r="A3447" s="36"/>
    </row>
    <row r="3448" spans="1:1" x14ac:dyDescent="0.2">
      <c r="A3448" s="36"/>
    </row>
    <row r="3449" spans="1:1" x14ac:dyDescent="0.2">
      <c r="A3449" s="36"/>
    </row>
    <row r="3450" spans="1:1" x14ac:dyDescent="0.2">
      <c r="A3450" s="36"/>
    </row>
    <row r="3451" spans="1:1" x14ac:dyDescent="0.2">
      <c r="A3451" s="36"/>
    </row>
    <row r="3452" spans="1:1" x14ac:dyDescent="0.2">
      <c r="A3452" s="36"/>
    </row>
    <row r="3453" spans="1:1" x14ac:dyDescent="0.2">
      <c r="A3453" s="36"/>
    </row>
    <row r="3454" spans="1:1" x14ac:dyDescent="0.2">
      <c r="A3454" s="36"/>
    </row>
    <row r="3455" spans="1:1" x14ac:dyDescent="0.2">
      <c r="A3455" s="36"/>
    </row>
    <row r="3456" spans="1:1" x14ac:dyDescent="0.2">
      <c r="A3456" s="36"/>
    </row>
    <row r="3457" spans="1:1" x14ac:dyDescent="0.2">
      <c r="A3457" s="36"/>
    </row>
    <row r="3458" spans="1:1" x14ac:dyDescent="0.2">
      <c r="A3458" s="36"/>
    </row>
    <row r="3459" spans="1:1" x14ac:dyDescent="0.2">
      <c r="A3459" s="36"/>
    </row>
    <row r="3460" spans="1:1" x14ac:dyDescent="0.2">
      <c r="A3460" s="36"/>
    </row>
    <row r="3461" spans="1:1" x14ac:dyDescent="0.2">
      <c r="A3461" s="36"/>
    </row>
    <row r="3462" spans="1:1" x14ac:dyDescent="0.2">
      <c r="A3462" s="36"/>
    </row>
    <row r="3463" spans="1:1" x14ac:dyDescent="0.2">
      <c r="A3463" s="36"/>
    </row>
    <row r="3464" spans="1:1" x14ac:dyDescent="0.2">
      <c r="A3464" s="36"/>
    </row>
    <row r="3465" spans="1:1" x14ac:dyDescent="0.2">
      <c r="A3465" s="36"/>
    </row>
    <row r="3466" spans="1:1" x14ac:dyDescent="0.2">
      <c r="A3466" s="36"/>
    </row>
    <row r="3467" spans="1:1" x14ac:dyDescent="0.2">
      <c r="A3467" s="36"/>
    </row>
    <row r="3468" spans="1:1" x14ac:dyDescent="0.2">
      <c r="A3468" s="36"/>
    </row>
    <row r="3469" spans="1:1" x14ac:dyDescent="0.2">
      <c r="A3469" s="36"/>
    </row>
    <row r="3470" spans="1:1" x14ac:dyDescent="0.2">
      <c r="A3470" s="36"/>
    </row>
    <row r="3471" spans="1:1" x14ac:dyDescent="0.2">
      <c r="A3471" s="36"/>
    </row>
    <row r="3472" spans="1:1" x14ac:dyDescent="0.2">
      <c r="A3472" s="36"/>
    </row>
    <row r="3473" spans="1:1" x14ac:dyDescent="0.2">
      <c r="A3473" s="36"/>
    </row>
    <row r="3474" spans="1:1" x14ac:dyDescent="0.2">
      <c r="A3474" s="36"/>
    </row>
    <row r="3475" spans="1:1" x14ac:dyDescent="0.2">
      <c r="A3475" s="36"/>
    </row>
    <row r="3476" spans="1:1" x14ac:dyDescent="0.2">
      <c r="A3476" s="36"/>
    </row>
    <row r="3477" spans="1:1" x14ac:dyDescent="0.2">
      <c r="A3477" s="36"/>
    </row>
    <row r="3478" spans="1:1" x14ac:dyDescent="0.2">
      <c r="A3478" s="36"/>
    </row>
    <row r="3479" spans="1:1" x14ac:dyDescent="0.2">
      <c r="A3479" s="36"/>
    </row>
    <row r="3480" spans="1:1" x14ac:dyDescent="0.2">
      <c r="A3480" s="36"/>
    </row>
    <row r="3481" spans="1:1" x14ac:dyDescent="0.2">
      <c r="A3481" s="36"/>
    </row>
    <row r="3482" spans="1:1" x14ac:dyDescent="0.2">
      <c r="A3482" s="36"/>
    </row>
    <row r="3483" spans="1:1" x14ac:dyDescent="0.2">
      <c r="A3483" s="36"/>
    </row>
    <row r="3484" spans="1:1" x14ac:dyDescent="0.2">
      <c r="A3484" s="36"/>
    </row>
    <row r="3485" spans="1:1" x14ac:dyDescent="0.2">
      <c r="A3485" s="36"/>
    </row>
    <row r="3486" spans="1:1" x14ac:dyDescent="0.2">
      <c r="A3486" s="36"/>
    </row>
    <row r="3487" spans="1:1" x14ac:dyDescent="0.2">
      <c r="A3487" s="36"/>
    </row>
    <row r="3488" spans="1:1" x14ac:dyDescent="0.2">
      <c r="A3488" s="36"/>
    </row>
    <row r="3489" spans="1:1" x14ac:dyDescent="0.2">
      <c r="A3489" s="36"/>
    </row>
    <row r="3490" spans="1:1" x14ac:dyDescent="0.2">
      <c r="A3490" s="36"/>
    </row>
    <row r="3491" spans="1:1" x14ac:dyDescent="0.2">
      <c r="A3491" s="36"/>
    </row>
    <row r="3492" spans="1:1" x14ac:dyDescent="0.2">
      <c r="A3492" s="36"/>
    </row>
    <row r="3493" spans="1:1" x14ac:dyDescent="0.2">
      <c r="A3493" s="36"/>
    </row>
    <row r="3494" spans="1:1" x14ac:dyDescent="0.2">
      <c r="A3494" s="36"/>
    </row>
    <row r="3495" spans="1:1" x14ac:dyDescent="0.2">
      <c r="A3495" s="36"/>
    </row>
    <row r="3496" spans="1:1" x14ac:dyDescent="0.2">
      <c r="A3496" s="36"/>
    </row>
    <row r="3497" spans="1:1" x14ac:dyDescent="0.2">
      <c r="A3497" s="36"/>
    </row>
    <row r="3498" spans="1:1" x14ac:dyDescent="0.2">
      <c r="A3498" s="36"/>
    </row>
    <row r="3499" spans="1:1" x14ac:dyDescent="0.2">
      <c r="A3499" s="36"/>
    </row>
    <row r="3500" spans="1:1" x14ac:dyDescent="0.2">
      <c r="A3500" s="36"/>
    </row>
    <row r="3501" spans="1:1" x14ac:dyDescent="0.2">
      <c r="A3501" s="36"/>
    </row>
    <row r="3502" spans="1:1" x14ac:dyDescent="0.2">
      <c r="A3502" s="36"/>
    </row>
    <row r="3503" spans="1:1" x14ac:dyDescent="0.2">
      <c r="A3503" s="36"/>
    </row>
    <row r="3504" spans="1:1" x14ac:dyDescent="0.2">
      <c r="A3504" s="36"/>
    </row>
    <row r="3505" spans="1:1" x14ac:dyDescent="0.2">
      <c r="A3505" s="36"/>
    </row>
    <row r="3506" spans="1:1" x14ac:dyDescent="0.2">
      <c r="A3506" s="36"/>
    </row>
    <row r="3507" spans="1:1" x14ac:dyDescent="0.2">
      <c r="A3507" s="36"/>
    </row>
    <row r="3508" spans="1:1" x14ac:dyDescent="0.2">
      <c r="A3508" s="36"/>
    </row>
    <row r="3509" spans="1:1" x14ac:dyDescent="0.2">
      <c r="A3509" s="36"/>
    </row>
    <row r="3510" spans="1:1" x14ac:dyDescent="0.2">
      <c r="A3510" s="36"/>
    </row>
    <row r="3511" spans="1:1" x14ac:dyDescent="0.2">
      <c r="A3511" s="36"/>
    </row>
    <row r="3512" spans="1:1" x14ac:dyDescent="0.2">
      <c r="A3512" s="36"/>
    </row>
    <row r="3513" spans="1:1" x14ac:dyDescent="0.2">
      <c r="A3513" s="36"/>
    </row>
    <row r="3514" spans="1:1" x14ac:dyDescent="0.2">
      <c r="A3514" s="36"/>
    </row>
    <row r="3515" spans="1:1" x14ac:dyDescent="0.2">
      <c r="A3515" s="36"/>
    </row>
    <row r="3516" spans="1:1" x14ac:dyDescent="0.2">
      <c r="A3516" s="36"/>
    </row>
    <row r="3517" spans="1:1" x14ac:dyDescent="0.2">
      <c r="A3517" s="36"/>
    </row>
    <row r="3518" spans="1:1" x14ac:dyDescent="0.2">
      <c r="A3518" s="36"/>
    </row>
    <row r="3519" spans="1:1" x14ac:dyDescent="0.2">
      <c r="A3519" s="36"/>
    </row>
    <row r="3520" spans="1:1" x14ac:dyDescent="0.2">
      <c r="A3520" s="36"/>
    </row>
    <row r="3521" spans="1:1" x14ac:dyDescent="0.2">
      <c r="A3521" s="36"/>
    </row>
    <row r="3522" spans="1:1" x14ac:dyDescent="0.2">
      <c r="A3522" s="36"/>
    </row>
    <row r="3523" spans="1:1" x14ac:dyDescent="0.2">
      <c r="A3523" s="36"/>
    </row>
    <row r="3524" spans="1:1" x14ac:dyDescent="0.2">
      <c r="A3524" s="36"/>
    </row>
    <row r="3525" spans="1:1" x14ac:dyDescent="0.2">
      <c r="A3525" s="36"/>
    </row>
    <row r="3526" spans="1:1" x14ac:dyDescent="0.2">
      <c r="A3526" s="36"/>
    </row>
    <row r="3527" spans="1:1" x14ac:dyDescent="0.2">
      <c r="A3527" s="36"/>
    </row>
    <row r="3528" spans="1:1" x14ac:dyDescent="0.2">
      <c r="A3528" s="36"/>
    </row>
    <row r="3529" spans="1:1" x14ac:dyDescent="0.2">
      <c r="A3529" s="36"/>
    </row>
    <row r="3530" spans="1:1" x14ac:dyDescent="0.2">
      <c r="A3530" s="36"/>
    </row>
    <row r="3531" spans="1:1" x14ac:dyDescent="0.2">
      <c r="A3531" s="36"/>
    </row>
    <row r="3532" spans="1:1" x14ac:dyDescent="0.2">
      <c r="A3532" s="36"/>
    </row>
    <row r="3533" spans="1:1" x14ac:dyDescent="0.2">
      <c r="A3533" s="36"/>
    </row>
    <row r="3534" spans="1:1" x14ac:dyDescent="0.2">
      <c r="A3534" s="36"/>
    </row>
    <row r="3535" spans="1:1" x14ac:dyDescent="0.2">
      <c r="A3535" s="36"/>
    </row>
    <row r="3536" spans="1:1" x14ac:dyDescent="0.2">
      <c r="A3536" s="36"/>
    </row>
    <row r="3537" spans="1:1" x14ac:dyDescent="0.2">
      <c r="A3537" s="36"/>
    </row>
    <row r="3538" spans="1:1" x14ac:dyDescent="0.2">
      <c r="A3538" s="36"/>
    </row>
    <row r="3539" spans="1:1" x14ac:dyDescent="0.2">
      <c r="A3539" s="36"/>
    </row>
    <row r="3540" spans="1:1" x14ac:dyDescent="0.2">
      <c r="A3540" s="36"/>
    </row>
    <row r="3541" spans="1:1" x14ac:dyDescent="0.2">
      <c r="A3541" s="36"/>
    </row>
    <row r="3542" spans="1:1" x14ac:dyDescent="0.2">
      <c r="A3542" s="36"/>
    </row>
    <row r="3543" spans="1:1" x14ac:dyDescent="0.2">
      <c r="A3543" s="36"/>
    </row>
    <row r="3544" spans="1:1" x14ac:dyDescent="0.2">
      <c r="A3544" s="36"/>
    </row>
    <row r="3545" spans="1:1" x14ac:dyDescent="0.2">
      <c r="A3545" s="36"/>
    </row>
    <row r="3546" spans="1:1" x14ac:dyDescent="0.2">
      <c r="A3546" s="36"/>
    </row>
    <row r="3547" spans="1:1" x14ac:dyDescent="0.2">
      <c r="A3547" s="36"/>
    </row>
    <row r="3548" spans="1:1" x14ac:dyDescent="0.2">
      <c r="A3548" s="36"/>
    </row>
    <row r="3549" spans="1:1" x14ac:dyDescent="0.2">
      <c r="A3549" s="36"/>
    </row>
    <row r="3550" spans="1:1" x14ac:dyDescent="0.2">
      <c r="A3550" s="36"/>
    </row>
    <row r="3551" spans="1:1" x14ac:dyDescent="0.2">
      <c r="A3551" s="36"/>
    </row>
    <row r="3552" spans="1:1" x14ac:dyDescent="0.2">
      <c r="A3552" s="36"/>
    </row>
    <row r="3553" spans="1:1" x14ac:dyDescent="0.2">
      <c r="A3553" s="36"/>
    </row>
    <row r="3554" spans="1:1" x14ac:dyDescent="0.2">
      <c r="A3554" s="36"/>
    </row>
    <row r="3555" spans="1:1" x14ac:dyDescent="0.2">
      <c r="A3555" s="36"/>
    </row>
    <row r="3556" spans="1:1" x14ac:dyDescent="0.2">
      <c r="A3556" s="36"/>
    </row>
    <row r="3557" spans="1:1" x14ac:dyDescent="0.2">
      <c r="A3557" s="36"/>
    </row>
    <row r="3558" spans="1:1" x14ac:dyDescent="0.2">
      <c r="A3558" s="36"/>
    </row>
    <row r="3559" spans="1:1" x14ac:dyDescent="0.2">
      <c r="A3559" s="36"/>
    </row>
    <row r="3560" spans="1:1" x14ac:dyDescent="0.2">
      <c r="A3560" s="36"/>
    </row>
    <row r="3561" spans="1:1" x14ac:dyDescent="0.2">
      <c r="A3561" s="36"/>
    </row>
    <row r="3562" spans="1:1" x14ac:dyDescent="0.2">
      <c r="A3562" s="36"/>
    </row>
    <row r="3563" spans="1:1" x14ac:dyDescent="0.2">
      <c r="A3563" s="36"/>
    </row>
    <row r="3564" spans="1:1" x14ac:dyDescent="0.2">
      <c r="A3564" s="36"/>
    </row>
    <row r="3565" spans="1:1" x14ac:dyDescent="0.2">
      <c r="A3565" s="36"/>
    </row>
    <row r="3566" spans="1:1" x14ac:dyDescent="0.2">
      <c r="A3566" s="36"/>
    </row>
    <row r="3567" spans="1:1" x14ac:dyDescent="0.2">
      <c r="A3567" s="36"/>
    </row>
    <row r="3568" spans="1:1" x14ac:dyDescent="0.2">
      <c r="A3568" s="36"/>
    </row>
    <row r="3569" spans="1:1" x14ac:dyDescent="0.2">
      <c r="A3569" s="36"/>
    </row>
    <row r="3570" spans="1:1" x14ac:dyDescent="0.2">
      <c r="A3570" s="36"/>
    </row>
    <row r="3571" spans="1:1" x14ac:dyDescent="0.2">
      <c r="A3571" s="36"/>
    </row>
    <row r="3572" spans="1:1" x14ac:dyDescent="0.2">
      <c r="A3572" s="36"/>
    </row>
    <row r="3573" spans="1:1" x14ac:dyDescent="0.2">
      <c r="A3573" s="36"/>
    </row>
    <row r="3574" spans="1:1" x14ac:dyDescent="0.2">
      <c r="A3574" s="36"/>
    </row>
    <row r="3575" spans="1:1" x14ac:dyDescent="0.2">
      <c r="A3575" s="36"/>
    </row>
    <row r="3576" spans="1:1" x14ac:dyDescent="0.2">
      <c r="A3576" s="36"/>
    </row>
    <row r="3577" spans="1:1" x14ac:dyDescent="0.2">
      <c r="A3577" s="36"/>
    </row>
    <row r="3578" spans="1:1" x14ac:dyDescent="0.2">
      <c r="A3578" s="36"/>
    </row>
    <row r="3579" spans="1:1" x14ac:dyDescent="0.2">
      <c r="A3579" s="36"/>
    </row>
    <row r="3580" spans="1:1" x14ac:dyDescent="0.2">
      <c r="A3580" s="36"/>
    </row>
    <row r="3581" spans="1:1" x14ac:dyDescent="0.2">
      <c r="A3581" s="36"/>
    </row>
    <row r="3582" spans="1:1" x14ac:dyDescent="0.2">
      <c r="A3582" s="36"/>
    </row>
    <row r="3583" spans="1:1" x14ac:dyDescent="0.2">
      <c r="A3583" s="36"/>
    </row>
    <row r="3584" spans="1:1" x14ac:dyDescent="0.2">
      <c r="A3584" s="36"/>
    </row>
    <row r="3585" spans="1:1" x14ac:dyDescent="0.2">
      <c r="A3585" s="36"/>
    </row>
    <row r="3586" spans="1:1" x14ac:dyDescent="0.2">
      <c r="A3586" s="36"/>
    </row>
    <row r="3587" spans="1:1" x14ac:dyDescent="0.2">
      <c r="A3587" s="36"/>
    </row>
    <row r="3588" spans="1:1" x14ac:dyDescent="0.2">
      <c r="A3588" s="36"/>
    </row>
    <row r="3589" spans="1:1" x14ac:dyDescent="0.2">
      <c r="A3589" s="36"/>
    </row>
    <row r="3590" spans="1:1" x14ac:dyDescent="0.2">
      <c r="A3590" s="36"/>
    </row>
    <row r="3591" spans="1:1" x14ac:dyDescent="0.2">
      <c r="A3591" s="36"/>
    </row>
    <row r="3592" spans="1:1" x14ac:dyDescent="0.2">
      <c r="A3592" s="36"/>
    </row>
    <row r="3593" spans="1:1" x14ac:dyDescent="0.2">
      <c r="A3593" s="36"/>
    </row>
    <row r="3594" spans="1:1" x14ac:dyDescent="0.2">
      <c r="A3594" s="36"/>
    </row>
    <row r="3595" spans="1:1" x14ac:dyDescent="0.2">
      <c r="A3595" s="36"/>
    </row>
    <row r="3596" spans="1:1" x14ac:dyDescent="0.2">
      <c r="A3596" s="36"/>
    </row>
    <row r="3597" spans="1:1" x14ac:dyDescent="0.2">
      <c r="A3597" s="36"/>
    </row>
    <row r="3598" spans="1:1" x14ac:dyDescent="0.2">
      <c r="A3598" s="36"/>
    </row>
    <row r="3599" spans="1:1" x14ac:dyDescent="0.2">
      <c r="A3599" s="36"/>
    </row>
    <row r="3600" spans="1:1" x14ac:dyDescent="0.2">
      <c r="A3600" s="36"/>
    </row>
    <row r="3601" spans="1:1" x14ac:dyDescent="0.2">
      <c r="A3601" s="36"/>
    </row>
    <row r="3602" spans="1:1" x14ac:dyDescent="0.2">
      <c r="A3602" s="36"/>
    </row>
    <row r="3603" spans="1:1" x14ac:dyDescent="0.2">
      <c r="A3603" s="36"/>
    </row>
    <row r="3604" spans="1:1" x14ac:dyDescent="0.2">
      <c r="A3604" s="36"/>
    </row>
    <row r="3605" spans="1:1" x14ac:dyDescent="0.2">
      <c r="A3605" s="36"/>
    </row>
    <row r="3606" spans="1:1" x14ac:dyDescent="0.2">
      <c r="A3606" s="36"/>
    </row>
    <row r="3607" spans="1:1" x14ac:dyDescent="0.2">
      <c r="A3607" s="36"/>
    </row>
    <row r="3608" spans="1:1" x14ac:dyDescent="0.2">
      <c r="A3608" s="36"/>
    </row>
    <row r="3609" spans="1:1" x14ac:dyDescent="0.2">
      <c r="A3609" s="36"/>
    </row>
    <row r="3610" spans="1:1" x14ac:dyDescent="0.2">
      <c r="A3610" s="36"/>
    </row>
    <row r="3611" spans="1:1" x14ac:dyDescent="0.2">
      <c r="A3611" s="36"/>
    </row>
    <row r="3612" spans="1:1" x14ac:dyDescent="0.2">
      <c r="A3612" s="36"/>
    </row>
    <row r="3613" spans="1:1" x14ac:dyDescent="0.2">
      <c r="A3613" s="36"/>
    </row>
    <row r="3614" spans="1:1" x14ac:dyDescent="0.2">
      <c r="A3614" s="36"/>
    </row>
    <row r="3615" spans="1:1" x14ac:dyDescent="0.2">
      <c r="A3615" s="36"/>
    </row>
    <row r="3616" spans="1:1" x14ac:dyDescent="0.2">
      <c r="A3616" s="36"/>
    </row>
    <row r="3617" spans="1:1" x14ac:dyDescent="0.2">
      <c r="A3617" s="36"/>
    </row>
    <row r="3618" spans="1:1" x14ac:dyDescent="0.2">
      <c r="A3618" s="36"/>
    </row>
    <row r="3619" spans="1:1" x14ac:dyDescent="0.2">
      <c r="A3619" s="36"/>
    </row>
    <row r="3620" spans="1:1" x14ac:dyDescent="0.2">
      <c r="A3620" s="36"/>
    </row>
    <row r="3621" spans="1:1" x14ac:dyDescent="0.2">
      <c r="A3621" s="36"/>
    </row>
    <row r="3622" spans="1:1" x14ac:dyDescent="0.2">
      <c r="A3622" s="36"/>
    </row>
    <row r="3623" spans="1:1" x14ac:dyDescent="0.2">
      <c r="A3623" s="36"/>
    </row>
    <row r="3624" spans="1:1" x14ac:dyDescent="0.2">
      <c r="A3624" s="36"/>
    </row>
    <row r="3625" spans="1:1" x14ac:dyDescent="0.2">
      <c r="A3625" s="36"/>
    </row>
    <row r="3626" spans="1:1" x14ac:dyDescent="0.2">
      <c r="A3626" s="36"/>
    </row>
    <row r="3627" spans="1:1" x14ac:dyDescent="0.2">
      <c r="A3627" s="36"/>
    </row>
    <row r="3628" spans="1:1" x14ac:dyDescent="0.2">
      <c r="A3628" s="36"/>
    </row>
    <row r="3629" spans="1:1" x14ac:dyDescent="0.2">
      <c r="A3629" s="36"/>
    </row>
    <row r="3630" spans="1:1" x14ac:dyDescent="0.2">
      <c r="A3630" s="36"/>
    </row>
    <row r="3631" spans="1:1" x14ac:dyDescent="0.2">
      <c r="A3631" s="36"/>
    </row>
    <row r="3632" spans="1:1" x14ac:dyDescent="0.2">
      <c r="A3632" s="36"/>
    </row>
    <row r="3633" spans="1:1" x14ac:dyDescent="0.2">
      <c r="A3633" s="36"/>
    </row>
    <row r="3634" spans="1:1" x14ac:dyDescent="0.2">
      <c r="A3634" s="36"/>
    </row>
    <row r="3635" spans="1:1" x14ac:dyDescent="0.2">
      <c r="A3635" s="36"/>
    </row>
    <row r="3636" spans="1:1" x14ac:dyDescent="0.2">
      <c r="A3636" s="36"/>
    </row>
    <row r="3637" spans="1:1" x14ac:dyDescent="0.2">
      <c r="A3637" s="36"/>
    </row>
    <row r="3638" spans="1:1" x14ac:dyDescent="0.2">
      <c r="A3638" s="36"/>
    </row>
    <row r="3639" spans="1:1" x14ac:dyDescent="0.2">
      <c r="A3639" s="36"/>
    </row>
    <row r="3640" spans="1:1" x14ac:dyDescent="0.2">
      <c r="A3640" s="36"/>
    </row>
    <row r="3641" spans="1:1" x14ac:dyDescent="0.2">
      <c r="A3641" s="36"/>
    </row>
    <row r="3642" spans="1:1" x14ac:dyDescent="0.2">
      <c r="A3642" s="36"/>
    </row>
    <row r="3643" spans="1:1" x14ac:dyDescent="0.2">
      <c r="A3643" s="36"/>
    </row>
    <row r="3644" spans="1:1" x14ac:dyDescent="0.2">
      <c r="A3644" s="36"/>
    </row>
    <row r="3645" spans="1:1" x14ac:dyDescent="0.2">
      <c r="A3645" s="36"/>
    </row>
    <row r="3646" spans="1:1" x14ac:dyDescent="0.2">
      <c r="A3646" s="36"/>
    </row>
  </sheetData>
  <mergeCells count="24"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  <mergeCell ref="A5:B5"/>
    <mergeCell ref="A6:A7"/>
    <mergeCell ref="B6:B7"/>
    <mergeCell ref="C5:C7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91" t="s">
        <v>18</v>
      </c>
      <c r="B5" s="92"/>
      <c r="C5" s="93" t="s">
        <v>1</v>
      </c>
      <c r="D5" s="96" t="s">
        <v>3</v>
      </c>
      <c r="E5" s="80" t="s">
        <v>11</v>
      </c>
      <c r="F5" s="81"/>
      <c r="G5" s="81"/>
      <c r="H5" s="81"/>
      <c r="I5" s="81"/>
      <c r="J5" s="81"/>
      <c r="K5" s="81"/>
      <c r="L5" s="82"/>
      <c r="M5" s="80" t="s">
        <v>13</v>
      </c>
      <c r="N5" s="81"/>
      <c r="O5" s="81"/>
      <c r="P5" s="81"/>
      <c r="Q5" s="81"/>
      <c r="R5" s="82"/>
      <c r="S5" s="76" t="s">
        <v>14</v>
      </c>
      <c r="T5" s="77"/>
    </row>
    <row r="6" spans="1:24" s="6" customFormat="1" ht="19.5" x14ac:dyDescent="0.4">
      <c r="A6" s="99" t="s">
        <v>17</v>
      </c>
      <c r="B6" s="100" t="s">
        <v>0</v>
      </c>
      <c r="C6" s="94"/>
      <c r="D6" s="97"/>
      <c r="E6" s="78" t="s">
        <v>10</v>
      </c>
      <c r="F6" s="79"/>
      <c r="G6" s="79" t="s">
        <v>31</v>
      </c>
      <c r="H6" s="79"/>
      <c r="I6" s="79" t="s">
        <v>32</v>
      </c>
      <c r="J6" s="79"/>
      <c r="K6" s="83" t="s">
        <v>27</v>
      </c>
      <c r="L6" s="84"/>
      <c r="M6" s="83" t="s">
        <v>12</v>
      </c>
      <c r="N6" s="84"/>
      <c r="O6" s="79" t="s">
        <v>33</v>
      </c>
      <c r="P6" s="79"/>
      <c r="Q6" s="79" t="s">
        <v>34</v>
      </c>
      <c r="R6" s="79"/>
      <c r="S6" s="90" t="s">
        <v>24</v>
      </c>
      <c r="T6" s="85" t="s">
        <v>7</v>
      </c>
      <c r="U6" s="15"/>
      <c r="V6" s="15"/>
      <c r="W6" s="15"/>
      <c r="X6" s="15"/>
    </row>
    <row r="7" spans="1:24" s="7" customFormat="1" ht="51" x14ac:dyDescent="0.3">
      <c r="A7" s="99"/>
      <c r="B7" s="100"/>
      <c r="C7" s="95"/>
      <c r="D7" s="98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6"/>
      <c r="T7" s="86"/>
      <c r="U7" s="14" t="s">
        <v>25</v>
      </c>
      <c r="V7" s="14" t="s">
        <v>24</v>
      </c>
      <c r="W7" s="14" t="s">
        <v>26</v>
      </c>
      <c r="X7" s="14" t="s">
        <v>7</v>
      </c>
    </row>
    <row r="8" spans="1:24" s="21" customFormat="1" ht="36.75" customHeight="1" x14ac:dyDescent="0.25">
      <c r="A8" s="19" t="e">
        <f>VLOOKUP($D$10,hoja1!$A$9:$AD$50000,1,0)</f>
        <v>#N/A</v>
      </c>
      <c r="B8" s="19" t="e">
        <f>VLOOKUP($D$10,hoja1!$A$9:$AD$50000,2,0)</f>
        <v>#N/A</v>
      </c>
      <c r="C8" s="17" t="e">
        <f>VLOOKUP($D$10,hoja1!$A$9:$AD$50000,3,0)</f>
        <v>#N/A</v>
      </c>
      <c r="D8" s="17" t="e">
        <f>VLOOKUP($D$10,hoja1!$A$9:$AD$50000,8,0)</f>
        <v>#N/A</v>
      </c>
      <c r="E8" s="17" t="e">
        <f>VLOOKUP($D$10,hoja1!$A$9:$AD$50000,11,0)</f>
        <v>#N/A</v>
      </c>
      <c r="F8" s="17" t="e">
        <f>VLOOKUP($D$10,hoja1!$A$9:$AD$50000,12,0)</f>
        <v>#N/A</v>
      </c>
      <c r="G8" s="17" t="e">
        <f>VLOOKUP($D$10,hoja1!$A$9:$AD$50000,13,0)</f>
        <v>#N/A</v>
      </c>
      <c r="H8" s="17" t="e">
        <f>VLOOKUP($D$10,hoja1!$A$9:$AD$50000,14,0)</f>
        <v>#N/A</v>
      </c>
      <c r="I8" s="17" t="e">
        <f>VLOOKUP($D$10,hoja1!$A$9:$AD$50000,15,0)</f>
        <v>#N/A</v>
      </c>
      <c r="J8" s="17" t="e">
        <f>VLOOKUP($D$10,hoja1!$A$9:$AD$50000,16,0)</f>
        <v>#N/A</v>
      </c>
      <c r="K8" s="17" t="e">
        <f>VLOOKUP($D$10,hoja1!$A$9:$AD$50000,17,0)</f>
        <v>#N/A</v>
      </c>
      <c r="L8" s="17" t="e">
        <f>VLOOKUP($D$10,hoja1!$A$9:$AD$50000,18,0)</f>
        <v>#N/A</v>
      </c>
      <c r="M8" s="17" t="e">
        <f>VLOOKUP($D$10,hoja1!$A$9:$AD$50000,19,0)</f>
        <v>#N/A</v>
      </c>
      <c r="N8" s="18" t="e">
        <f>VLOOKUP($D$10,hoja1!$A$9:$AD$50000,20,0)</f>
        <v>#N/A</v>
      </c>
      <c r="O8" s="17" t="e">
        <f>VLOOKUP($D$10,hoja1!$A$9:$AD$50000,21,0)</f>
        <v>#N/A</v>
      </c>
      <c r="P8" s="18" t="e">
        <f>VLOOKUP($D$10,hoja1!$A$9:$AD$50000,22,0)</f>
        <v>#N/A</v>
      </c>
      <c r="Q8" s="17" t="e">
        <f>VLOOKUP($D$10,hoja1!$A$9:$AD$50000,23,0)</f>
        <v>#N/A</v>
      </c>
      <c r="R8" s="18" t="e">
        <f>VLOOKUP($D$10,hoja1!$A$9:$AD$50000,24,0)</f>
        <v>#N/A</v>
      </c>
      <c r="S8" s="17" t="e">
        <f>VLOOKUP($D$10,hoja1!$A$9:$AD$50000,25,0)</f>
        <v>#N/A</v>
      </c>
      <c r="T8" s="17" t="e">
        <f>VLOOKUP($D$10,hoja1!$A$9:$AD$50000,26,0)</f>
        <v>#N/A</v>
      </c>
      <c r="U8" s="20" t="e">
        <f>+F8-S8</f>
        <v>#N/A</v>
      </c>
      <c r="V8" s="20" t="e">
        <f>VLOOKUP($D$10,hoja1!$A$9:$AD$50000,23,0)</f>
        <v>#N/A</v>
      </c>
      <c r="W8" s="20" t="e">
        <f>+H8-T8</f>
        <v>#N/A</v>
      </c>
      <c r="X8" s="20" t="e">
        <f>VLOOKUP($D$10,hoja1!$A$9:$AD$50000,24,0)</f>
        <v>#N/A</v>
      </c>
    </row>
    <row r="9" spans="1:24" ht="13.5" thickBot="1" x14ac:dyDescent="0.25">
      <c r="H9" s="14"/>
      <c r="I9" s="14"/>
    </row>
    <row r="10" spans="1:24" ht="21.75" customHeight="1" thickBot="1" x14ac:dyDescent="0.3">
      <c r="A10" s="12" t="s">
        <v>19</v>
      </c>
      <c r="D10" s="13" t="s">
        <v>20</v>
      </c>
      <c r="H10" s="16"/>
      <c r="I10" s="16"/>
    </row>
    <row r="11" spans="1:24" ht="13.5" thickBot="1" x14ac:dyDescent="0.25"/>
    <row r="12" spans="1:24" ht="27" thickBot="1" x14ac:dyDescent="0.45">
      <c r="A12" s="87" t="s">
        <v>21</v>
      </c>
      <c r="B12" s="88"/>
      <c r="C12" s="88"/>
      <c r="D12" s="88"/>
      <c r="E12" s="88"/>
      <c r="F12" s="88"/>
      <c r="G12" s="88"/>
      <c r="H12" s="89"/>
      <c r="J12" s="87" t="s">
        <v>22</v>
      </c>
      <c r="K12" s="88"/>
      <c r="L12" s="88"/>
      <c r="M12" s="88"/>
      <c r="N12" s="88"/>
      <c r="O12" s="88"/>
      <c r="P12" s="88"/>
      <c r="Q12" s="88"/>
      <c r="R12" s="88"/>
      <c r="S12" s="88"/>
      <c r="T12" s="22"/>
    </row>
    <row r="13" spans="1:24" x14ac:dyDescent="0.2">
      <c r="A13" s="10"/>
      <c r="B13" s="10"/>
      <c r="C13" s="10"/>
      <c r="D13" s="10"/>
    </row>
    <row r="14" spans="1:24" x14ac:dyDescent="0.2">
      <c r="A14" s="10"/>
      <c r="B14" s="10"/>
      <c r="C14" s="10"/>
      <c r="D14" s="10"/>
    </row>
    <row r="15" spans="1:24" x14ac:dyDescent="0.2">
      <c r="A15" s="10"/>
      <c r="B15" s="10"/>
      <c r="C15" s="10"/>
      <c r="D15" s="10"/>
    </row>
    <row r="16" spans="1:24" x14ac:dyDescent="0.2">
      <c r="A16" s="10"/>
      <c r="B16" s="10"/>
      <c r="C16" s="10"/>
      <c r="D16" s="10"/>
    </row>
    <row r="17" spans="1:4" x14ac:dyDescent="0.2">
      <c r="A17" s="10"/>
      <c r="B17" s="11"/>
      <c r="C17" s="10"/>
      <c r="D17" s="10"/>
    </row>
    <row r="18" spans="1:4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10"/>
      <c r="B20" s="10"/>
      <c r="C20" s="10"/>
      <c r="D20" s="10"/>
    </row>
    <row r="21" spans="1:4" x14ac:dyDescent="0.2">
      <c r="A21" s="10"/>
      <c r="B21" s="10"/>
      <c r="C21" s="10"/>
      <c r="D21" s="10"/>
    </row>
    <row r="22" spans="1:4" x14ac:dyDescent="0.2">
      <c r="A22" s="10"/>
      <c r="B22" s="10"/>
      <c r="C22" s="10"/>
      <c r="D22" s="10"/>
    </row>
    <row r="23" spans="1:4" x14ac:dyDescent="0.2">
      <c r="A23" s="10"/>
      <c r="B23" s="10"/>
      <c r="C23" s="10"/>
      <c r="D23" s="10"/>
    </row>
    <row r="24" spans="1:4" x14ac:dyDescent="0.2">
      <c r="A24" s="10"/>
      <c r="B24" s="10"/>
      <c r="C24" s="10"/>
      <c r="D24" s="10"/>
    </row>
    <row r="25" spans="1:4" x14ac:dyDescent="0.2">
      <c r="A25" s="10"/>
      <c r="B25" s="10"/>
      <c r="C25" s="10"/>
      <c r="D25" s="10"/>
    </row>
    <row r="26" spans="1:4" x14ac:dyDescent="0.2">
      <c r="A26" s="10"/>
      <c r="B26" s="10"/>
      <c r="C26" s="10"/>
      <c r="D26" s="10"/>
    </row>
    <row r="27" spans="1:4" x14ac:dyDescent="0.2">
      <c r="A27" s="10"/>
      <c r="B27" s="10"/>
      <c r="C27" s="10"/>
      <c r="D27" s="10"/>
    </row>
    <row r="28" spans="1:4" x14ac:dyDescent="0.2">
      <c r="A28" s="10"/>
      <c r="B28" s="10"/>
      <c r="C28" s="10"/>
      <c r="D28" s="10"/>
    </row>
    <row r="29" spans="1:4" x14ac:dyDescent="0.2">
      <c r="A29" s="10"/>
      <c r="B29" s="10"/>
      <c r="C29" s="10"/>
      <c r="D29" s="10"/>
    </row>
    <row r="30" spans="1:4" x14ac:dyDescent="0.2">
      <c r="A30" s="10"/>
      <c r="B30" s="10"/>
      <c r="C30" s="10"/>
      <c r="D30" s="10"/>
    </row>
    <row r="31" spans="1:4" x14ac:dyDescent="0.2">
      <c r="A31" s="10"/>
      <c r="B31" s="10"/>
      <c r="C31" s="10"/>
      <c r="D31" s="10"/>
    </row>
    <row r="32" spans="1:4" x14ac:dyDescent="0.2">
      <c r="A32" s="10"/>
      <c r="B32" s="10"/>
      <c r="C32" s="10"/>
      <c r="D32" s="10"/>
    </row>
    <row r="33" spans="1:4" x14ac:dyDescent="0.2">
      <c r="A33" s="10"/>
      <c r="B33" s="10"/>
      <c r="C33" s="10"/>
      <c r="D33" s="10"/>
    </row>
    <row r="34" spans="1:4" x14ac:dyDescent="0.2">
      <c r="A34" s="10"/>
      <c r="B34" s="10"/>
      <c r="C34" s="10"/>
      <c r="D34" s="10"/>
    </row>
    <row r="35" spans="1:4" x14ac:dyDescent="0.2">
      <c r="A35" s="10"/>
      <c r="B35" s="10"/>
      <c r="C35" s="10"/>
      <c r="D35" s="10"/>
    </row>
    <row r="36" spans="1:4" x14ac:dyDescent="0.2">
      <c r="A36" s="10"/>
      <c r="B36" s="10"/>
      <c r="C36" s="10"/>
      <c r="D36" s="10"/>
    </row>
    <row r="37" spans="1:4" x14ac:dyDescent="0.2">
      <c r="A37" s="10"/>
      <c r="B37" s="10"/>
      <c r="C37" s="10"/>
      <c r="D37" s="10"/>
    </row>
    <row r="38" spans="1:4" x14ac:dyDescent="0.2">
      <c r="A38" s="10"/>
      <c r="B38" s="10"/>
      <c r="C38" s="10"/>
      <c r="D38" s="10"/>
    </row>
    <row r="39" spans="1:4" x14ac:dyDescent="0.2">
      <c r="A39" s="10"/>
      <c r="B39" s="10"/>
      <c r="C39" s="10"/>
      <c r="D39" s="10"/>
    </row>
    <row r="48" spans="1:4" ht="13.5" thickBot="1" x14ac:dyDescent="0.25"/>
    <row r="49" spans="2:16" ht="27" thickBot="1" x14ac:dyDescent="0.45">
      <c r="B49" s="87" t="s">
        <v>23</v>
      </c>
      <c r="C49" s="88"/>
      <c r="D49" s="88"/>
      <c r="E49" s="88"/>
      <c r="F49" s="89"/>
      <c r="H49" s="87" t="s">
        <v>41</v>
      </c>
      <c r="I49" s="88"/>
      <c r="J49" s="88"/>
      <c r="K49" s="88"/>
      <c r="L49" s="88"/>
      <c r="M49" s="88"/>
      <c r="N49" s="88"/>
      <c r="O49" s="88"/>
      <c r="P49" s="89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2024-06-12T20:08:48Z</dcterms:modified>
</cp:coreProperties>
</file>